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codeName="EsteLivro" autoCompressPictures="0"/>
  <workbookProtection workbookPassword="ED78" lockStructure="1"/>
  <bookViews>
    <workbookView xWindow="28380" yWindow="180" windowWidth="15500" windowHeight="14800" tabRatio="885" firstSheet="1" activeTab="3"/>
  </bookViews>
  <sheets>
    <sheet name="Atletas" sheetId="78" state="hidden" r:id="rId1"/>
    <sheet name="60" sheetId="7" r:id="rId2"/>
    <sheet name="80" sheetId="77" r:id="rId3"/>
    <sheet name="100" sheetId="1" r:id="rId4"/>
    <sheet name="150" sheetId="74" r:id="rId5"/>
    <sheet name="200" sheetId="4" r:id="rId6"/>
    <sheet name="250" sheetId="75" r:id="rId7"/>
    <sheet name="300" sheetId="5" r:id="rId8"/>
    <sheet name="400" sheetId="6" r:id="rId9"/>
    <sheet name="600" sheetId="76" r:id="rId10"/>
    <sheet name="800" sheetId="8" r:id="rId11"/>
    <sheet name="1000" sheetId="10" r:id="rId12"/>
    <sheet name="1500" sheetId="9" r:id="rId13"/>
    <sheet name="3000" sheetId="11" r:id="rId14"/>
    <sheet name="5000" sheetId="12" r:id="rId15"/>
    <sheet name="10.000" sheetId="13" r:id="rId16"/>
    <sheet name="MMarat" sheetId="15" r:id="rId17"/>
    <sheet name="Marat" sheetId="87" r:id="rId18"/>
    <sheet name="50b" sheetId="20" r:id="rId19"/>
    <sheet name="60bInf" sheetId="19" r:id="rId20"/>
    <sheet name="60bInic" sheetId="18" r:id="rId21"/>
    <sheet name="60bJuv" sheetId="17" r:id="rId22"/>
    <sheet name="60b" sheetId="14" r:id="rId23"/>
    <sheet name="80b" sheetId="24" r:id="rId24"/>
    <sheet name="100b76" sheetId="23" r:id="rId25"/>
    <sheet name="100b" sheetId="21" r:id="rId26"/>
    <sheet name="250b" sheetId="25" r:id="rId27"/>
    <sheet name="300b" sheetId="26" r:id="rId28"/>
    <sheet name="400b" sheetId="27" r:id="rId29"/>
    <sheet name="1500obs" sheetId="28" r:id="rId30"/>
    <sheet name="2000obs" sheetId="29" r:id="rId31"/>
    <sheet name="3000obs" sheetId="30" r:id="rId32"/>
    <sheet name="Compr" sheetId="31" r:id="rId33"/>
    <sheet name="Triplo" sheetId="34" r:id="rId34"/>
    <sheet name="Quadr" sheetId="35" r:id="rId35"/>
    <sheet name="Altura" sheetId="32" r:id="rId36"/>
    <sheet name="Vara-D" sheetId="86" r:id="rId37"/>
    <sheet name="Vara" sheetId="33" r:id="rId38"/>
    <sheet name="Ps2" sheetId="41" r:id="rId39"/>
    <sheet name="Ps3" sheetId="40" r:id="rId40"/>
    <sheet name="Ps4" sheetId="39" r:id="rId41"/>
    <sheet name="Dd.4" sheetId="42" r:id="rId42"/>
    <sheet name="Dd.5" sheetId="43" r:id="rId43"/>
    <sheet name="Dd.6" sheetId="45" r:id="rId44"/>
    <sheet name="Dc600" sheetId="46" r:id="rId45"/>
    <sheet name="Dc750" sheetId="47" r:id="rId46"/>
    <sheet name="Dc1" sheetId="50" r:id="rId47"/>
    <sheet name="Mt2" sheetId="51" r:id="rId48"/>
    <sheet name="Mt3" sheetId="52" r:id="rId49"/>
    <sheet name="Mt4" sheetId="56" r:id="rId50"/>
    <sheet name="Mx2" sheetId="57" r:id="rId51"/>
    <sheet name="Mx3" sheetId="58" r:id="rId52"/>
    <sheet name="Mx4" sheetId="83" r:id="rId53"/>
    <sheet name="Mx5" sheetId="59" r:id="rId54"/>
    <sheet name="Mx10" sheetId="60" r:id="rId55"/>
    <sheet name="Mx20" sheetId="61" r:id="rId56"/>
    <sheet name="Triatlo1_R" sheetId="84" r:id="rId57"/>
    <sheet name="Triatlo2" sheetId="63" r:id="rId58"/>
    <sheet name="Triatlo3" sheetId="64" r:id="rId59"/>
    <sheet name="Pent" sheetId="73" r:id="rId60"/>
    <sheet name="Pent_jv" sheetId="91" r:id="rId61"/>
    <sheet name="Pent1_R" sheetId="65" r:id="rId62"/>
    <sheet name="Pent1" sheetId="89" r:id="rId63"/>
    <sheet name="Hept" sheetId="68" r:id="rId64"/>
    <sheet name="Hept2" sheetId="66" r:id="rId65"/>
    <sheet name="Hept3" sheetId="67" r:id="rId66"/>
    <sheet name="4x60" sheetId="79" r:id="rId67"/>
    <sheet name="4x80" sheetId="80" r:id="rId68"/>
    <sheet name="4x100" sheetId="81" r:id="rId69"/>
    <sheet name="4x200" sheetId="90" r:id="rId70"/>
    <sheet name="4x300" sheetId="88" r:id="rId71"/>
    <sheet name="4x400" sheetId="82" r:id="rId72"/>
    <sheet name="4x1234" sheetId="93" r:id="rId73"/>
    <sheet name="4x1500" sheetId="92" r:id="rId74"/>
  </sheets>
  <externalReferences>
    <externalReference r:id="rId75"/>
  </externalReferences>
  <definedNames>
    <definedName name="_xlnm._FilterDatabase" localSheetId="3" hidden="1">'100'!$G$5:$H$94</definedName>
    <definedName name="_xlnm._FilterDatabase" localSheetId="11" hidden="1">'1000'!$G$5:$H$128</definedName>
    <definedName name="_xlnm._FilterDatabase" localSheetId="25" hidden="1">'100b'!$G$5:$H$5</definedName>
    <definedName name="_xlnm._FilterDatabase" localSheetId="24" hidden="1">'100b76'!$G$5:$H$5</definedName>
    <definedName name="_xlnm._FilterDatabase" localSheetId="12" hidden="1">'1500'!$G$5:$H$61</definedName>
    <definedName name="_xlnm._FilterDatabase" localSheetId="5" hidden="1">'200'!$G$5:$H$77</definedName>
    <definedName name="_xlnm._FilterDatabase" localSheetId="7" hidden="1">'300'!$G$5:$H$48</definedName>
    <definedName name="_xlnm._FilterDatabase" localSheetId="13" hidden="1">'3000'!$G$5:$H$43</definedName>
    <definedName name="_xlnm._FilterDatabase" localSheetId="31" hidden="1">'3000obs'!$G$5:$H$5</definedName>
    <definedName name="_xlnm._FilterDatabase" localSheetId="8" hidden="1">'400'!$G$5:$H$45</definedName>
    <definedName name="_xlnm._FilterDatabase" localSheetId="28" hidden="1">'400b'!$G$5:$H$5</definedName>
    <definedName name="_xlnm._FilterDatabase" localSheetId="68" hidden="1">'4x100'!$G$5:$H$24</definedName>
    <definedName name="_xlnm._FilterDatabase" localSheetId="72" hidden="1">'4x1234'!$G$5:$H$5</definedName>
    <definedName name="_xlnm._FilterDatabase" localSheetId="73" hidden="1">'4x1500'!$G$5:$H$5</definedName>
    <definedName name="_xlnm._FilterDatabase" localSheetId="71" hidden="1">'4x400'!$G$5:$H$5</definedName>
    <definedName name="_xlnm._FilterDatabase" localSheetId="1" hidden="1">'60'!$G$5:$H$152</definedName>
    <definedName name="_xlnm._FilterDatabase" localSheetId="20" hidden="1">'60bInic'!$A$5:$M$23</definedName>
    <definedName name="_xlnm._FilterDatabase" localSheetId="2" hidden="1">'80'!$F$5:$G$5</definedName>
    <definedName name="_xlnm._FilterDatabase" localSheetId="10" hidden="1">'800'!$G$5:$H$114</definedName>
    <definedName name="_xlnm._FilterDatabase" localSheetId="35" hidden="1">Altura!$G$5:$H$112</definedName>
    <definedName name="_xlnm._FilterDatabase" localSheetId="0" hidden="1">Atletas!$A$1:$I$1240</definedName>
    <definedName name="_xlnm._FilterDatabase" localSheetId="32" hidden="1">Compr!$G$5:$H$169</definedName>
    <definedName name="_xlnm._FilterDatabase" localSheetId="46" hidden="1">'Dc1'!$G$5:$H$54</definedName>
    <definedName name="_xlnm._FilterDatabase" localSheetId="45" hidden="1">'Dc750'!$G$5:$H$5</definedName>
    <definedName name="_xlnm._FilterDatabase" localSheetId="42" hidden="1">Dd.5!$G$5:$H$45</definedName>
    <definedName name="_xlnm._FilterDatabase" localSheetId="43" hidden="1">Dd.6!$G$5:$H$56</definedName>
    <definedName name="_xlnm._FilterDatabase" localSheetId="48" hidden="1">'Mt3'!$G$5:$H$29</definedName>
    <definedName name="_xlnm._FilterDatabase" localSheetId="49" hidden="1">'Mt4'!$G$5:$H$26</definedName>
    <definedName name="_xlnm._FilterDatabase" localSheetId="51" hidden="1">'Mx3'!$G$5:$H$38</definedName>
    <definedName name="_xlnm._FilterDatabase" localSheetId="53" hidden="1">'Mx5'!$G$5:$H$5</definedName>
    <definedName name="_xlnm._FilterDatabase" localSheetId="39" hidden="1">'Ps3'!$G$5:$H$67</definedName>
    <definedName name="_xlnm._FilterDatabase" localSheetId="40" hidden="1">'Ps4'!$G$5:$H$64</definedName>
    <definedName name="_xlnm._FilterDatabase" localSheetId="56" hidden="1">Triatlo1_R!$A$5:$N$29</definedName>
    <definedName name="_xlnm._FilterDatabase" localSheetId="33" hidden="1">Triplo!$G$5:$H$36</definedName>
    <definedName name="_xlnm._FilterDatabase" localSheetId="37" hidden="1">Vara!$G$5:$H$24</definedName>
    <definedName name="_xlnm.Print_Area" localSheetId="68">'4x100'!$A$1:$M$39</definedName>
    <definedName name="_xlnm.Print_Area" localSheetId="66">'4x60'!$A$1:$M$39</definedName>
    <definedName name="_xlnm.Print_Area" localSheetId="67">'4x80'!$A$1:$M$34</definedName>
    <definedName name="_xlnm.Print_Area" localSheetId="63">Hept!$A$1:$N$29</definedName>
    <definedName name="_xlnm.Print_Area" localSheetId="64">Hept2!$A$1:$N$14</definedName>
    <definedName name="_xlnm.Print_Area" localSheetId="65">Hept3!$A$1:$N$22</definedName>
    <definedName name="_xlnm.Print_Area" localSheetId="59">Pent!$A$1:$N$36</definedName>
    <definedName name="_xlnm.Print_Area" localSheetId="60">Pent_jv!$A$1:$N$23</definedName>
    <definedName name="_xlnm.Print_Area" localSheetId="62">Pent1!$A$1:$N$30</definedName>
    <definedName name="_xlnm.Print_Area" localSheetId="61">Pent1_R!$A$1:$N$19</definedName>
    <definedName name="_xlnm.Print_Area" localSheetId="56">Triatlo1_R!$A$1:$N$36</definedName>
    <definedName name="_xlnm.Print_Area" localSheetId="57">Triatlo2!$A$1:$N$33</definedName>
    <definedName name="_xlnm.Print_Area" localSheetId="58">Triatlo3!$A$1:$N$30</definedName>
    <definedName name="_xlnm.Print_Titles" localSheetId="0">Atletas!$1:$1</definedName>
  </definedNames>
  <calcPr calcId="140001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78" l="1"/>
  <c r="A3" i="78"/>
  <c r="A4" i="78"/>
  <c r="A5" i="78"/>
  <c r="B2" i="78"/>
  <c r="C2" i="78"/>
  <c r="D2" i="78"/>
  <c r="E2" i="78"/>
  <c r="F2" i="78"/>
  <c r="G2" i="78"/>
  <c r="H2" i="78"/>
  <c r="I2" i="78"/>
  <c r="B3" i="78"/>
  <c r="C3" i="78"/>
  <c r="D3" i="78"/>
  <c r="E3" i="78"/>
  <c r="F3" i="78"/>
  <c r="G3" i="78"/>
  <c r="H3" i="78"/>
  <c r="I3" i="78"/>
  <c r="B4" i="78"/>
  <c r="C4" i="78"/>
  <c r="D4" i="78"/>
  <c r="E4" i="78"/>
  <c r="F4" i="78"/>
  <c r="G4" i="78"/>
  <c r="H4" i="78"/>
  <c r="I4" i="78"/>
  <c r="B5" i="78"/>
  <c r="C5" i="78"/>
  <c r="D5" i="78"/>
  <c r="E5" i="78"/>
  <c r="F5" i="78"/>
  <c r="G5" i="78"/>
  <c r="H5" i="78"/>
  <c r="I5" i="78"/>
  <c r="A6" i="78"/>
  <c r="B6" i="78"/>
  <c r="C6" i="78"/>
  <c r="D6" i="78"/>
  <c r="E6" i="78"/>
  <c r="F6" i="78"/>
  <c r="G6" i="78"/>
  <c r="H6" i="78"/>
  <c r="I6" i="78"/>
  <c r="A7" i="78"/>
  <c r="B7" i="78"/>
  <c r="C7" i="78"/>
  <c r="D7" i="78"/>
  <c r="E7" i="78"/>
  <c r="F7" i="78"/>
  <c r="G7" i="78"/>
  <c r="H7" i="78"/>
  <c r="I7" i="78"/>
  <c r="A8" i="78"/>
  <c r="B8" i="78"/>
  <c r="C8" i="78"/>
  <c r="D8" i="78"/>
  <c r="E8" i="78"/>
  <c r="F8" i="78"/>
  <c r="G8" i="78"/>
  <c r="H8" i="78"/>
  <c r="I8" i="78"/>
  <c r="A9" i="78"/>
  <c r="B9" i="78"/>
  <c r="C9" i="78"/>
  <c r="D9" i="78"/>
  <c r="E9" i="78"/>
  <c r="F9" i="78"/>
  <c r="G9" i="78"/>
  <c r="H9" i="78"/>
  <c r="I9" i="78"/>
  <c r="A10" i="78"/>
  <c r="B10" i="78"/>
  <c r="C10" i="78"/>
  <c r="D10" i="78"/>
  <c r="E10" i="78"/>
  <c r="F10" i="78"/>
  <c r="G10" i="78"/>
  <c r="H10" i="78"/>
  <c r="I10" i="78"/>
  <c r="A11" i="78"/>
  <c r="B11" i="78"/>
  <c r="C11" i="78"/>
  <c r="D11" i="78"/>
  <c r="E11" i="78"/>
  <c r="F11" i="78"/>
  <c r="G11" i="78"/>
  <c r="H11" i="78"/>
  <c r="I11" i="78"/>
  <c r="A12" i="78"/>
  <c r="B12" i="78"/>
  <c r="C12" i="78"/>
  <c r="D12" i="78"/>
  <c r="E12" i="78"/>
  <c r="F12" i="78"/>
  <c r="G12" i="78"/>
  <c r="H12" i="78"/>
  <c r="I12" i="78"/>
  <c r="A13" i="78"/>
  <c r="B13" i="78"/>
  <c r="C13" i="78"/>
  <c r="D13" i="78"/>
  <c r="E13" i="78"/>
  <c r="F13" i="78"/>
  <c r="G13" i="78"/>
  <c r="H13" i="78"/>
  <c r="I13" i="78"/>
  <c r="A14" i="78"/>
  <c r="B14" i="78"/>
  <c r="C14" i="78"/>
  <c r="D14" i="78"/>
  <c r="E14" i="78"/>
  <c r="F14" i="78"/>
  <c r="G14" i="78"/>
  <c r="H14" i="78"/>
  <c r="I14" i="78"/>
  <c r="A15" i="78"/>
  <c r="B15" i="78"/>
  <c r="C15" i="78"/>
  <c r="D15" i="78"/>
  <c r="E15" i="78"/>
  <c r="F15" i="78"/>
  <c r="G15" i="78"/>
  <c r="H15" i="78"/>
  <c r="I15" i="78"/>
  <c r="A16" i="78"/>
  <c r="B16" i="78"/>
  <c r="C16" i="78"/>
  <c r="D16" i="78"/>
  <c r="E16" i="78"/>
  <c r="F16" i="78"/>
  <c r="G16" i="78"/>
  <c r="H16" i="78"/>
  <c r="I16" i="78"/>
  <c r="A17" i="78"/>
  <c r="B17" i="78"/>
  <c r="C17" i="78"/>
  <c r="D17" i="78"/>
  <c r="E17" i="78"/>
  <c r="F17" i="78"/>
  <c r="G17" i="78"/>
  <c r="H17" i="78"/>
  <c r="I17" i="78"/>
  <c r="A18" i="78"/>
  <c r="B18" i="78"/>
  <c r="C18" i="78"/>
  <c r="D18" i="78"/>
  <c r="E18" i="78"/>
  <c r="F18" i="78"/>
  <c r="G18" i="78"/>
  <c r="H18" i="78"/>
  <c r="I18" i="78"/>
  <c r="A19" i="78"/>
  <c r="B19" i="78"/>
  <c r="C19" i="78"/>
  <c r="D19" i="78"/>
  <c r="E19" i="78"/>
  <c r="F19" i="78"/>
  <c r="G19" i="78"/>
  <c r="H19" i="78"/>
  <c r="I19" i="78"/>
  <c r="A20" i="78"/>
  <c r="B20" i="78"/>
  <c r="C20" i="78"/>
  <c r="D20" i="78"/>
  <c r="E20" i="78"/>
  <c r="F20" i="78"/>
  <c r="G20" i="78"/>
  <c r="H20" i="78"/>
  <c r="I20" i="78"/>
  <c r="A21" i="78"/>
  <c r="B21" i="78"/>
  <c r="C21" i="78"/>
  <c r="D21" i="78"/>
  <c r="E21" i="78"/>
  <c r="F21" i="78"/>
  <c r="G21" i="78"/>
  <c r="H21" i="78"/>
  <c r="I21" i="78"/>
  <c r="A22" i="78"/>
  <c r="B22" i="78"/>
  <c r="C22" i="78"/>
  <c r="D22" i="78"/>
  <c r="E22" i="78"/>
  <c r="F22" i="78"/>
  <c r="G22" i="78"/>
  <c r="H22" i="78"/>
  <c r="I22" i="78"/>
  <c r="A23" i="78"/>
  <c r="B23" i="78"/>
  <c r="C23" i="78"/>
  <c r="D23" i="78"/>
  <c r="E23" i="78"/>
  <c r="F23" i="78"/>
  <c r="G23" i="78"/>
  <c r="H23" i="78"/>
  <c r="I23" i="78"/>
  <c r="A24" i="78"/>
  <c r="B24" i="78"/>
  <c r="C24" i="78"/>
  <c r="D24" i="78"/>
  <c r="E24" i="78"/>
  <c r="F24" i="78"/>
  <c r="G24" i="78"/>
  <c r="H24" i="78"/>
  <c r="I24" i="78"/>
  <c r="A25" i="78"/>
  <c r="B25" i="78"/>
  <c r="C25" i="78"/>
  <c r="D25" i="78"/>
  <c r="E25" i="78"/>
  <c r="F25" i="78"/>
  <c r="G25" i="78"/>
  <c r="H25" i="78"/>
  <c r="I25" i="78"/>
  <c r="A26" i="78"/>
  <c r="B26" i="78"/>
  <c r="C26" i="78"/>
  <c r="D26" i="78"/>
  <c r="E26" i="78"/>
  <c r="F26" i="78"/>
  <c r="G26" i="78"/>
  <c r="H26" i="78"/>
  <c r="I26" i="78"/>
  <c r="A27" i="78"/>
  <c r="B27" i="78"/>
  <c r="C27" i="78"/>
  <c r="D27" i="78"/>
  <c r="E27" i="78"/>
  <c r="F27" i="78"/>
  <c r="G27" i="78"/>
  <c r="H27" i="78"/>
  <c r="I27" i="78"/>
  <c r="A28" i="78"/>
  <c r="B28" i="78"/>
  <c r="C28" i="78"/>
  <c r="D28" i="78"/>
  <c r="E28" i="78"/>
  <c r="F28" i="78"/>
  <c r="G28" i="78"/>
  <c r="H28" i="78"/>
  <c r="I28" i="78"/>
  <c r="A29" i="78"/>
  <c r="B29" i="78"/>
  <c r="C29" i="78"/>
  <c r="D29" i="78"/>
  <c r="E29" i="78"/>
  <c r="F29" i="78"/>
  <c r="G29" i="78"/>
  <c r="H29" i="78"/>
  <c r="I29" i="78"/>
  <c r="A30" i="78"/>
  <c r="B30" i="78"/>
  <c r="C30" i="78"/>
  <c r="D30" i="78"/>
  <c r="E30" i="78"/>
  <c r="F30" i="78"/>
  <c r="G30" i="78"/>
  <c r="H30" i="78"/>
  <c r="I30" i="78"/>
  <c r="A31" i="78"/>
  <c r="B31" i="78"/>
  <c r="C31" i="78"/>
  <c r="D31" i="78"/>
  <c r="E31" i="78"/>
  <c r="F31" i="78"/>
  <c r="G31" i="78"/>
  <c r="H31" i="78"/>
  <c r="I31" i="78"/>
  <c r="A32" i="78"/>
  <c r="B32" i="78"/>
  <c r="C32" i="78"/>
  <c r="D32" i="78"/>
  <c r="E32" i="78"/>
  <c r="F32" i="78"/>
  <c r="G32" i="78"/>
  <c r="H32" i="78"/>
  <c r="I32" i="78"/>
  <c r="A33" i="78"/>
  <c r="B33" i="78"/>
  <c r="C33" i="78"/>
  <c r="D33" i="78"/>
  <c r="E33" i="78"/>
  <c r="F33" i="78"/>
  <c r="G33" i="78"/>
  <c r="H33" i="78"/>
  <c r="I33" i="78"/>
  <c r="A34" i="78"/>
  <c r="B34" i="78"/>
  <c r="C34" i="78"/>
  <c r="D34" i="78"/>
  <c r="E34" i="78"/>
  <c r="F34" i="78"/>
  <c r="G34" i="78"/>
  <c r="H34" i="78"/>
  <c r="I34" i="78"/>
  <c r="A35" i="78"/>
  <c r="B35" i="78"/>
  <c r="C35" i="78"/>
  <c r="D35" i="78"/>
  <c r="E35" i="78"/>
  <c r="F35" i="78"/>
  <c r="G35" i="78"/>
  <c r="H35" i="78"/>
  <c r="I35" i="78"/>
  <c r="A36" i="78"/>
  <c r="B36" i="78"/>
  <c r="C36" i="78"/>
  <c r="D36" i="78"/>
  <c r="E36" i="78"/>
  <c r="F36" i="78"/>
  <c r="G36" i="78"/>
  <c r="H36" i="78"/>
  <c r="I36" i="78"/>
  <c r="A37" i="78"/>
  <c r="B37" i="78"/>
  <c r="C37" i="78"/>
  <c r="D37" i="78"/>
  <c r="E37" i="78"/>
  <c r="F37" i="78"/>
  <c r="G37" i="78"/>
  <c r="H37" i="78"/>
  <c r="I37" i="78"/>
  <c r="A38" i="78"/>
  <c r="B38" i="78"/>
  <c r="C38" i="78"/>
  <c r="D38" i="78"/>
  <c r="E38" i="78"/>
  <c r="F38" i="78"/>
  <c r="G38" i="78"/>
  <c r="H38" i="78"/>
  <c r="I38" i="78"/>
  <c r="A39" i="78"/>
  <c r="B39" i="78"/>
  <c r="C39" i="78"/>
  <c r="D39" i="78"/>
  <c r="E39" i="78"/>
  <c r="F39" i="78"/>
  <c r="G39" i="78"/>
  <c r="H39" i="78"/>
  <c r="I39" i="78"/>
  <c r="A40" i="78"/>
  <c r="B40" i="78"/>
  <c r="C40" i="78"/>
  <c r="D40" i="78"/>
  <c r="E40" i="78"/>
  <c r="F40" i="78"/>
  <c r="G40" i="78"/>
  <c r="H40" i="78"/>
  <c r="I40" i="78"/>
  <c r="A41" i="78"/>
  <c r="B41" i="78"/>
  <c r="C41" i="78"/>
  <c r="D41" i="78"/>
  <c r="E41" i="78"/>
  <c r="F41" i="78"/>
  <c r="G41" i="78"/>
  <c r="H41" i="78"/>
  <c r="I41" i="78"/>
  <c r="A42" i="78"/>
  <c r="B42" i="78"/>
  <c r="C42" i="78"/>
  <c r="D42" i="78"/>
  <c r="E42" i="78"/>
  <c r="F42" i="78"/>
  <c r="G42" i="78"/>
  <c r="H42" i="78"/>
  <c r="I42" i="78"/>
  <c r="A43" i="78"/>
  <c r="B43" i="78"/>
  <c r="C43" i="78"/>
  <c r="D43" i="78"/>
  <c r="E43" i="78"/>
  <c r="F43" i="78"/>
  <c r="G43" i="78"/>
  <c r="H43" i="78"/>
  <c r="I43" i="78"/>
  <c r="A44" i="78"/>
  <c r="B44" i="78"/>
  <c r="C44" i="78"/>
  <c r="D44" i="78"/>
  <c r="E44" i="78"/>
  <c r="F44" i="78"/>
  <c r="G44" i="78"/>
  <c r="H44" i="78"/>
  <c r="I44" i="78"/>
  <c r="A45" i="78"/>
  <c r="B45" i="78"/>
  <c r="C45" i="78"/>
  <c r="D45" i="78"/>
  <c r="E45" i="78"/>
  <c r="F45" i="78"/>
  <c r="G45" i="78"/>
  <c r="H45" i="78"/>
  <c r="I45" i="78"/>
  <c r="A46" i="78"/>
  <c r="B46" i="78"/>
  <c r="C46" i="78"/>
  <c r="D46" i="78"/>
  <c r="E46" i="78"/>
  <c r="F46" i="78"/>
  <c r="G46" i="78"/>
  <c r="H46" i="78"/>
  <c r="I46" i="78"/>
  <c r="A47" i="78"/>
  <c r="B47" i="78"/>
  <c r="C47" i="78"/>
  <c r="D47" i="78"/>
  <c r="E47" i="78"/>
  <c r="F47" i="78"/>
  <c r="G47" i="78"/>
  <c r="H47" i="78"/>
  <c r="I47" i="78"/>
  <c r="A48" i="78"/>
  <c r="B48" i="78"/>
  <c r="C48" i="78"/>
  <c r="D48" i="78"/>
  <c r="E48" i="78"/>
  <c r="F48" i="78"/>
  <c r="G48" i="78"/>
  <c r="H48" i="78"/>
  <c r="I48" i="78"/>
  <c r="A49" i="78"/>
  <c r="B49" i="78"/>
  <c r="C49" i="78"/>
  <c r="D49" i="78"/>
  <c r="E49" i="78"/>
  <c r="F49" i="78"/>
  <c r="G49" i="78"/>
  <c r="H49" i="78"/>
  <c r="I49" i="78"/>
  <c r="A50" i="78"/>
  <c r="B50" i="78"/>
  <c r="C50" i="78"/>
  <c r="D50" i="78"/>
  <c r="E50" i="78"/>
  <c r="F50" i="78"/>
  <c r="G50" i="78"/>
  <c r="H50" i="78"/>
  <c r="I50" i="78"/>
  <c r="A51" i="78"/>
  <c r="B51" i="78"/>
  <c r="C51" i="78"/>
  <c r="D51" i="78"/>
  <c r="E51" i="78"/>
  <c r="F51" i="78"/>
  <c r="G51" i="78"/>
  <c r="H51" i="78"/>
  <c r="I51" i="78"/>
  <c r="A52" i="78"/>
  <c r="B52" i="78"/>
  <c r="C52" i="78"/>
  <c r="D52" i="78"/>
  <c r="E52" i="78"/>
  <c r="F52" i="78"/>
  <c r="G52" i="78"/>
  <c r="H52" i="78"/>
  <c r="I52" i="78"/>
  <c r="A53" i="78"/>
  <c r="B53" i="78"/>
  <c r="C53" i="78"/>
  <c r="D53" i="78"/>
  <c r="E53" i="78"/>
  <c r="F53" i="78"/>
  <c r="G53" i="78"/>
  <c r="H53" i="78"/>
  <c r="I53" i="78"/>
  <c r="A54" i="78"/>
  <c r="B54" i="78"/>
  <c r="C54" i="78"/>
  <c r="D54" i="78"/>
  <c r="E54" i="78"/>
  <c r="F54" i="78"/>
  <c r="G54" i="78"/>
  <c r="H54" i="78"/>
  <c r="I54" i="78"/>
  <c r="A55" i="78"/>
  <c r="B55" i="78"/>
  <c r="C55" i="78"/>
  <c r="D55" i="78"/>
  <c r="E55" i="78"/>
  <c r="F55" i="78"/>
  <c r="G55" i="78"/>
  <c r="H55" i="78"/>
  <c r="I55" i="78"/>
  <c r="A56" i="78"/>
  <c r="B56" i="78"/>
  <c r="C56" i="78"/>
  <c r="D56" i="78"/>
  <c r="E56" i="78"/>
  <c r="F56" i="78"/>
  <c r="G56" i="78"/>
  <c r="H56" i="78"/>
  <c r="I56" i="78"/>
  <c r="A57" i="78"/>
  <c r="B57" i="78"/>
  <c r="C57" i="78"/>
  <c r="D57" i="78"/>
  <c r="E57" i="78"/>
  <c r="F57" i="78"/>
  <c r="G57" i="78"/>
  <c r="H57" i="78"/>
  <c r="I57" i="78"/>
  <c r="A58" i="78"/>
  <c r="B58" i="78"/>
  <c r="C58" i="78"/>
  <c r="D58" i="78"/>
  <c r="E58" i="78"/>
  <c r="F58" i="78"/>
  <c r="G58" i="78"/>
  <c r="H58" i="78"/>
  <c r="I58" i="78"/>
  <c r="A59" i="78"/>
  <c r="B59" i="78"/>
  <c r="C59" i="78"/>
  <c r="D59" i="78"/>
  <c r="E59" i="78"/>
  <c r="F59" i="78"/>
  <c r="G59" i="78"/>
  <c r="H59" i="78"/>
  <c r="I59" i="78"/>
  <c r="A60" i="78"/>
  <c r="B60" i="78"/>
  <c r="C60" i="78"/>
  <c r="D60" i="78"/>
  <c r="E60" i="78"/>
  <c r="F60" i="78"/>
  <c r="G60" i="78"/>
  <c r="H60" i="78"/>
  <c r="I60" i="78"/>
  <c r="A61" i="78"/>
  <c r="B61" i="78"/>
  <c r="C61" i="78"/>
  <c r="D61" i="78"/>
  <c r="E61" i="78"/>
  <c r="F61" i="78"/>
  <c r="G61" i="78"/>
  <c r="H61" i="78"/>
  <c r="I61" i="78"/>
  <c r="A62" i="78"/>
  <c r="B62" i="78"/>
  <c r="C62" i="78"/>
  <c r="D62" i="78"/>
  <c r="E62" i="78"/>
  <c r="F62" i="78"/>
  <c r="G62" i="78"/>
  <c r="H62" i="78"/>
  <c r="I62" i="78"/>
  <c r="A63" i="78"/>
  <c r="B63" i="78"/>
  <c r="C63" i="78"/>
  <c r="D63" i="78"/>
  <c r="E63" i="78"/>
  <c r="F63" i="78"/>
  <c r="G63" i="78"/>
  <c r="H63" i="78"/>
  <c r="I63" i="78"/>
  <c r="A64" i="78"/>
  <c r="B64" i="78"/>
  <c r="C64" i="78"/>
  <c r="D64" i="78"/>
  <c r="E64" i="78"/>
  <c r="F64" i="78"/>
  <c r="G64" i="78"/>
  <c r="H64" i="78"/>
  <c r="I64" i="78"/>
  <c r="A65" i="78"/>
  <c r="B65" i="78"/>
  <c r="C65" i="78"/>
  <c r="D65" i="78"/>
  <c r="E65" i="78"/>
  <c r="F65" i="78"/>
  <c r="G65" i="78"/>
  <c r="H65" i="78"/>
  <c r="I65" i="78"/>
  <c r="A66" i="78"/>
  <c r="B66" i="78"/>
  <c r="C66" i="78"/>
  <c r="D66" i="78"/>
  <c r="E66" i="78"/>
  <c r="F66" i="78"/>
  <c r="G66" i="78"/>
  <c r="H66" i="78"/>
  <c r="I66" i="78"/>
  <c r="A67" i="78"/>
  <c r="B67" i="78"/>
  <c r="C67" i="78"/>
  <c r="D67" i="78"/>
  <c r="E67" i="78"/>
  <c r="F67" i="78"/>
  <c r="G67" i="78"/>
  <c r="H67" i="78"/>
  <c r="I67" i="78"/>
  <c r="A68" i="78"/>
  <c r="B68" i="78"/>
  <c r="C68" i="78"/>
  <c r="D68" i="78"/>
  <c r="E68" i="78"/>
  <c r="F68" i="78"/>
  <c r="G68" i="78"/>
  <c r="H68" i="78"/>
  <c r="I68" i="78"/>
  <c r="A69" i="78"/>
  <c r="B69" i="78"/>
  <c r="C69" i="78"/>
  <c r="D69" i="78"/>
  <c r="E69" i="78"/>
  <c r="F69" i="78"/>
  <c r="G69" i="78"/>
  <c r="H69" i="78"/>
  <c r="I69" i="78"/>
  <c r="A70" i="78"/>
  <c r="B70" i="78"/>
  <c r="C70" i="78"/>
  <c r="D70" i="78"/>
  <c r="E70" i="78"/>
  <c r="F70" i="78"/>
  <c r="G70" i="78"/>
  <c r="H70" i="78"/>
  <c r="I70" i="78"/>
  <c r="A71" i="78"/>
  <c r="B71" i="78"/>
  <c r="C71" i="78"/>
  <c r="D71" i="78"/>
  <c r="E71" i="78"/>
  <c r="F71" i="78"/>
  <c r="G71" i="78"/>
  <c r="H71" i="78"/>
  <c r="I71" i="78"/>
  <c r="A72" i="78"/>
  <c r="B72" i="78"/>
  <c r="C72" i="78"/>
  <c r="D72" i="78"/>
  <c r="E72" i="78"/>
  <c r="F72" i="78"/>
  <c r="G72" i="78"/>
  <c r="H72" i="78"/>
  <c r="I72" i="78"/>
  <c r="A73" i="78"/>
  <c r="B73" i="78"/>
  <c r="C73" i="78"/>
  <c r="D73" i="78"/>
  <c r="E73" i="78"/>
  <c r="F73" i="78"/>
  <c r="G73" i="78"/>
  <c r="H73" i="78"/>
  <c r="I73" i="78"/>
  <c r="A74" i="78"/>
  <c r="B74" i="78"/>
  <c r="C74" i="78"/>
  <c r="D74" i="78"/>
  <c r="E74" i="78"/>
  <c r="F74" i="78"/>
  <c r="G74" i="78"/>
  <c r="H74" i="78"/>
  <c r="I74" i="78"/>
  <c r="A75" i="78"/>
  <c r="B75" i="78"/>
  <c r="C75" i="78"/>
  <c r="D75" i="78"/>
  <c r="E75" i="78"/>
  <c r="F75" i="78"/>
  <c r="G75" i="78"/>
  <c r="H75" i="78"/>
  <c r="I75" i="78"/>
  <c r="A76" i="78"/>
  <c r="B76" i="78"/>
  <c r="C76" i="78"/>
  <c r="D76" i="78"/>
  <c r="E76" i="78"/>
  <c r="F76" i="78"/>
  <c r="G76" i="78"/>
  <c r="H76" i="78"/>
  <c r="I76" i="78"/>
  <c r="A77" i="78"/>
  <c r="B77" i="78"/>
  <c r="C77" i="78"/>
  <c r="D77" i="78"/>
  <c r="E77" i="78"/>
  <c r="F77" i="78"/>
  <c r="G77" i="78"/>
  <c r="H77" i="78"/>
  <c r="I77" i="78"/>
  <c r="A78" i="78"/>
  <c r="B78" i="78"/>
  <c r="C78" i="78"/>
  <c r="D78" i="78"/>
  <c r="E78" i="78"/>
  <c r="F78" i="78"/>
  <c r="G78" i="78"/>
  <c r="H78" i="78"/>
  <c r="I78" i="78"/>
  <c r="A79" i="78"/>
  <c r="B79" i="78"/>
  <c r="C79" i="78"/>
  <c r="D79" i="78"/>
  <c r="E79" i="78"/>
  <c r="F79" i="78"/>
  <c r="G79" i="78"/>
  <c r="H79" i="78"/>
  <c r="I79" i="78"/>
  <c r="A80" i="78"/>
  <c r="B80" i="78"/>
  <c r="C80" i="78"/>
  <c r="D80" i="78"/>
  <c r="E80" i="78"/>
  <c r="F80" i="78"/>
  <c r="G80" i="78"/>
  <c r="H80" i="78"/>
  <c r="I80" i="78"/>
  <c r="A81" i="78"/>
  <c r="B81" i="78"/>
  <c r="C81" i="78"/>
  <c r="D81" i="78"/>
  <c r="E81" i="78"/>
  <c r="F81" i="78"/>
  <c r="G81" i="78"/>
  <c r="H81" i="78"/>
  <c r="I81" i="78"/>
  <c r="A82" i="78"/>
  <c r="B82" i="78"/>
  <c r="C82" i="78"/>
  <c r="D82" i="78"/>
  <c r="E82" i="78"/>
  <c r="F82" i="78"/>
  <c r="G82" i="78"/>
  <c r="H82" i="78"/>
  <c r="I82" i="78"/>
  <c r="A83" i="78"/>
  <c r="B83" i="78"/>
  <c r="C83" i="78"/>
  <c r="D83" i="78"/>
  <c r="E83" i="78"/>
  <c r="F83" i="78"/>
  <c r="G83" i="78"/>
  <c r="H83" i="78"/>
  <c r="I83" i="78"/>
  <c r="A84" i="78"/>
  <c r="B84" i="78"/>
  <c r="C84" i="78"/>
  <c r="D84" i="78"/>
  <c r="E84" i="78"/>
  <c r="F84" i="78"/>
  <c r="G84" i="78"/>
  <c r="H84" i="78"/>
  <c r="I84" i="78"/>
  <c r="A85" i="78"/>
  <c r="B85" i="78"/>
  <c r="C85" i="78"/>
  <c r="D85" i="78"/>
  <c r="E85" i="78"/>
  <c r="F85" i="78"/>
  <c r="G85" i="78"/>
  <c r="H85" i="78"/>
  <c r="I85" i="78"/>
  <c r="A86" i="78"/>
  <c r="B86" i="78"/>
  <c r="C86" i="78"/>
  <c r="D86" i="78"/>
  <c r="E86" i="78"/>
  <c r="F86" i="78"/>
  <c r="G86" i="78"/>
  <c r="H86" i="78"/>
  <c r="I86" i="78"/>
  <c r="A87" i="78"/>
  <c r="B87" i="78"/>
  <c r="C87" i="78"/>
  <c r="D87" i="78"/>
  <c r="E87" i="78"/>
  <c r="F87" i="78"/>
  <c r="G87" i="78"/>
  <c r="H87" i="78"/>
  <c r="I87" i="78"/>
  <c r="A88" i="78"/>
  <c r="B88" i="78"/>
  <c r="C88" i="78"/>
  <c r="D88" i="78"/>
  <c r="E88" i="78"/>
  <c r="F88" i="78"/>
  <c r="G88" i="78"/>
  <c r="H88" i="78"/>
  <c r="I88" i="78"/>
  <c r="A89" i="78"/>
  <c r="B89" i="78"/>
  <c r="C89" i="78"/>
  <c r="D89" i="78"/>
  <c r="E89" i="78"/>
  <c r="F89" i="78"/>
  <c r="G89" i="78"/>
  <c r="H89" i="78"/>
  <c r="I89" i="78"/>
  <c r="A90" i="78"/>
  <c r="B90" i="78"/>
  <c r="C90" i="78"/>
  <c r="D90" i="78"/>
  <c r="E90" i="78"/>
  <c r="F90" i="78"/>
  <c r="G90" i="78"/>
  <c r="H90" i="78"/>
  <c r="I90" i="78"/>
  <c r="A91" i="78"/>
  <c r="B91" i="78"/>
  <c r="C91" i="78"/>
  <c r="D91" i="78"/>
  <c r="E91" i="78"/>
  <c r="F91" i="78"/>
  <c r="G91" i="78"/>
  <c r="H91" i="78"/>
  <c r="I91" i="78"/>
  <c r="A92" i="78"/>
  <c r="B92" i="78"/>
  <c r="C92" i="78"/>
  <c r="D92" i="78"/>
  <c r="E92" i="78"/>
  <c r="F92" i="78"/>
  <c r="G92" i="78"/>
  <c r="H92" i="78"/>
  <c r="I92" i="78"/>
  <c r="A93" i="78"/>
  <c r="B93" i="78"/>
  <c r="C93" i="78"/>
  <c r="D93" i="78"/>
  <c r="E93" i="78"/>
  <c r="F93" i="78"/>
  <c r="G93" i="78"/>
  <c r="H93" i="78"/>
  <c r="I93" i="78"/>
  <c r="A94" i="78"/>
  <c r="B94" i="78"/>
  <c r="C94" i="78"/>
  <c r="D94" i="78"/>
  <c r="E94" i="78"/>
  <c r="F94" i="78"/>
  <c r="G94" i="78"/>
  <c r="H94" i="78"/>
  <c r="I94" i="78"/>
  <c r="A95" i="78"/>
  <c r="B95" i="78"/>
  <c r="C95" i="78"/>
  <c r="D95" i="78"/>
  <c r="E95" i="78"/>
  <c r="F95" i="78"/>
  <c r="G95" i="78"/>
  <c r="H95" i="78"/>
  <c r="I95" i="78"/>
  <c r="A96" i="78"/>
  <c r="B96" i="78"/>
  <c r="C96" i="78"/>
  <c r="D96" i="78"/>
  <c r="E96" i="78"/>
  <c r="F96" i="78"/>
  <c r="G96" i="78"/>
  <c r="H96" i="78"/>
  <c r="I96" i="78"/>
  <c r="A97" i="78"/>
  <c r="B97" i="78"/>
  <c r="C97" i="78"/>
  <c r="D97" i="78"/>
  <c r="E97" i="78"/>
  <c r="F97" i="78"/>
  <c r="G97" i="78"/>
  <c r="H97" i="78"/>
  <c r="I97" i="78"/>
  <c r="A98" i="78"/>
  <c r="B98" i="78"/>
  <c r="C98" i="78"/>
  <c r="D98" i="78"/>
  <c r="E98" i="78"/>
  <c r="F98" i="78"/>
  <c r="G98" i="78"/>
  <c r="H98" i="78"/>
  <c r="I98" i="78"/>
  <c r="A99" i="78"/>
  <c r="B99" i="78"/>
  <c r="C99" i="78"/>
  <c r="D99" i="78"/>
  <c r="E99" i="78"/>
  <c r="F99" i="78"/>
  <c r="G99" i="78"/>
  <c r="H99" i="78"/>
  <c r="I99" i="78"/>
  <c r="A100" i="78"/>
  <c r="B100" i="78"/>
  <c r="C100" i="78"/>
  <c r="D100" i="78"/>
  <c r="E100" i="78"/>
  <c r="F100" i="78"/>
  <c r="G100" i="78"/>
  <c r="H100" i="78"/>
  <c r="I100" i="78"/>
  <c r="A101" i="78"/>
  <c r="B101" i="78"/>
  <c r="C101" i="78"/>
  <c r="D101" i="78"/>
  <c r="E101" i="78"/>
  <c r="F101" i="78"/>
  <c r="G101" i="78"/>
  <c r="H101" i="78"/>
  <c r="I101" i="78"/>
  <c r="A102" i="78"/>
  <c r="B102" i="78"/>
  <c r="C102" i="78"/>
  <c r="D102" i="78"/>
  <c r="E102" i="78"/>
  <c r="F102" i="78"/>
  <c r="G102" i="78"/>
  <c r="H102" i="78"/>
  <c r="I102" i="78"/>
  <c r="A103" i="78"/>
  <c r="B103" i="78"/>
  <c r="C103" i="78"/>
  <c r="D103" i="78"/>
  <c r="E103" i="78"/>
  <c r="F103" i="78"/>
  <c r="G103" i="78"/>
  <c r="H103" i="78"/>
  <c r="I103" i="78"/>
  <c r="A104" i="78"/>
  <c r="B104" i="78"/>
  <c r="C104" i="78"/>
  <c r="D104" i="78"/>
  <c r="E104" i="78"/>
  <c r="F104" i="78"/>
  <c r="G104" i="78"/>
  <c r="H104" i="78"/>
  <c r="I104" i="78"/>
  <c r="A105" i="78"/>
  <c r="B105" i="78"/>
  <c r="C105" i="78"/>
  <c r="D105" i="78"/>
  <c r="E105" i="78"/>
  <c r="F105" i="78"/>
  <c r="G105" i="78"/>
  <c r="H105" i="78"/>
  <c r="I105" i="78"/>
  <c r="A106" i="78"/>
  <c r="B106" i="78"/>
  <c r="C106" i="78"/>
  <c r="D106" i="78"/>
  <c r="E106" i="78"/>
  <c r="F106" i="78"/>
  <c r="G106" i="78"/>
  <c r="H106" i="78"/>
  <c r="I106" i="78"/>
  <c r="A107" i="78"/>
  <c r="B107" i="78"/>
  <c r="C107" i="78"/>
  <c r="D107" i="78"/>
  <c r="E107" i="78"/>
  <c r="F107" i="78"/>
  <c r="G107" i="78"/>
  <c r="H107" i="78"/>
  <c r="I107" i="78"/>
  <c r="A108" i="78"/>
  <c r="B108" i="78"/>
  <c r="C108" i="78"/>
  <c r="D108" i="78"/>
  <c r="E108" i="78"/>
  <c r="F108" i="78"/>
  <c r="G108" i="78"/>
  <c r="H108" i="78"/>
  <c r="I108" i="78"/>
  <c r="A109" i="78"/>
  <c r="B109" i="78"/>
  <c r="C109" i="78"/>
  <c r="D109" i="78"/>
  <c r="E109" i="78"/>
  <c r="F109" i="78"/>
  <c r="G109" i="78"/>
  <c r="H109" i="78"/>
  <c r="I109" i="78"/>
  <c r="A110" i="78"/>
  <c r="B110" i="78"/>
  <c r="C110" i="78"/>
  <c r="D110" i="78"/>
  <c r="E110" i="78"/>
  <c r="F110" i="78"/>
  <c r="G110" i="78"/>
  <c r="H110" i="78"/>
  <c r="I110" i="78"/>
  <c r="A111" i="78"/>
  <c r="B111" i="78"/>
  <c r="C111" i="78"/>
  <c r="D111" i="78"/>
  <c r="E111" i="78"/>
  <c r="F111" i="78"/>
  <c r="G111" i="78"/>
  <c r="H111" i="78"/>
  <c r="I111" i="78"/>
  <c r="A112" i="78"/>
  <c r="B112" i="78"/>
  <c r="C112" i="78"/>
  <c r="D112" i="78"/>
  <c r="E112" i="78"/>
  <c r="F112" i="78"/>
  <c r="G112" i="78"/>
  <c r="H112" i="78"/>
  <c r="I112" i="78"/>
  <c r="A113" i="78"/>
  <c r="B113" i="78"/>
  <c r="C113" i="78"/>
  <c r="D113" i="78"/>
  <c r="E113" i="78"/>
  <c r="F113" i="78"/>
  <c r="G113" i="78"/>
  <c r="H113" i="78"/>
  <c r="I113" i="78"/>
  <c r="A114" i="78"/>
  <c r="B114" i="78"/>
  <c r="C114" i="78"/>
  <c r="D114" i="78"/>
  <c r="E114" i="78"/>
  <c r="F114" i="78"/>
  <c r="G114" i="78"/>
  <c r="H114" i="78"/>
  <c r="I114" i="78"/>
  <c r="A115" i="78"/>
  <c r="B115" i="78"/>
  <c r="C115" i="78"/>
  <c r="D115" i="78"/>
  <c r="E115" i="78"/>
  <c r="F115" i="78"/>
  <c r="G115" i="78"/>
  <c r="H115" i="78"/>
  <c r="I115" i="78"/>
  <c r="A116" i="78"/>
  <c r="B116" i="78"/>
  <c r="C116" i="78"/>
  <c r="D116" i="78"/>
  <c r="E116" i="78"/>
  <c r="F116" i="78"/>
  <c r="G116" i="78"/>
  <c r="H116" i="78"/>
  <c r="I116" i="78"/>
  <c r="A117" i="78"/>
  <c r="B117" i="78"/>
  <c r="C117" i="78"/>
  <c r="D117" i="78"/>
  <c r="E117" i="78"/>
  <c r="F117" i="78"/>
  <c r="G117" i="78"/>
  <c r="H117" i="78"/>
  <c r="I117" i="78"/>
  <c r="A118" i="78"/>
  <c r="B118" i="78"/>
  <c r="C118" i="78"/>
  <c r="D118" i="78"/>
  <c r="E118" i="78"/>
  <c r="F118" i="78"/>
  <c r="G118" i="78"/>
  <c r="H118" i="78"/>
  <c r="I118" i="78"/>
  <c r="A119" i="78"/>
  <c r="B119" i="78"/>
  <c r="C119" i="78"/>
  <c r="D119" i="78"/>
  <c r="E119" i="78"/>
  <c r="F119" i="78"/>
  <c r="G119" i="78"/>
  <c r="H119" i="78"/>
  <c r="I119" i="78"/>
  <c r="A120" i="78"/>
  <c r="B120" i="78"/>
  <c r="C120" i="78"/>
  <c r="D120" i="78"/>
  <c r="E120" i="78"/>
  <c r="F120" i="78"/>
  <c r="G120" i="78"/>
  <c r="H120" i="78"/>
  <c r="I120" i="78"/>
  <c r="A121" i="78"/>
  <c r="B121" i="78"/>
  <c r="C121" i="78"/>
  <c r="D121" i="78"/>
  <c r="E121" i="78"/>
  <c r="F121" i="78"/>
  <c r="G121" i="78"/>
  <c r="H121" i="78"/>
  <c r="I121" i="78"/>
  <c r="A122" i="78"/>
  <c r="B122" i="78"/>
  <c r="C122" i="78"/>
  <c r="D122" i="78"/>
  <c r="E122" i="78"/>
  <c r="F122" i="78"/>
  <c r="G122" i="78"/>
  <c r="H122" i="78"/>
  <c r="I122" i="78"/>
  <c r="A123" i="78"/>
  <c r="B123" i="78"/>
  <c r="C123" i="78"/>
  <c r="D123" i="78"/>
  <c r="E123" i="78"/>
  <c r="F123" i="78"/>
  <c r="G123" i="78"/>
  <c r="H123" i="78"/>
  <c r="I123" i="78"/>
  <c r="A124" i="78"/>
  <c r="B124" i="78"/>
  <c r="C124" i="78"/>
  <c r="D124" i="78"/>
  <c r="E124" i="78"/>
  <c r="F124" i="78"/>
  <c r="G124" i="78"/>
  <c r="H124" i="78"/>
  <c r="I124" i="78"/>
  <c r="A125" i="78"/>
  <c r="B125" i="78"/>
  <c r="C125" i="78"/>
  <c r="D125" i="78"/>
  <c r="E125" i="78"/>
  <c r="F125" i="78"/>
  <c r="G125" i="78"/>
  <c r="H125" i="78"/>
  <c r="I125" i="78"/>
  <c r="A126" i="78"/>
  <c r="B126" i="78"/>
  <c r="C126" i="78"/>
  <c r="D126" i="78"/>
  <c r="E126" i="78"/>
  <c r="F126" i="78"/>
  <c r="G126" i="78"/>
  <c r="H126" i="78"/>
  <c r="I126" i="78"/>
  <c r="A127" i="78"/>
  <c r="B127" i="78"/>
  <c r="C127" i="78"/>
  <c r="D127" i="78"/>
  <c r="E127" i="78"/>
  <c r="F127" i="78"/>
  <c r="G127" i="78"/>
  <c r="H127" i="78"/>
  <c r="I127" i="78"/>
  <c r="A128" i="78"/>
  <c r="B128" i="78"/>
  <c r="C128" i="78"/>
  <c r="D128" i="78"/>
  <c r="E128" i="78"/>
  <c r="F128" i="78"/>
  <c r="G128" i="78"/>
  <c r="H128" i="78"/>
  <c r="I128" i="78"/>
  <c r="A129" i="78"/>
  <c r="B129" i="78"/>
  <c r="C129" i="78"/>
  <c r="D129" i="78"/>
  <c r="E129" i="78"/>
  <c r="F129" i="78"/>
  <c r="G129" i="78"/>
  <c r="H129" i="78"/>
  <c r="I129" i="78"/>
  <c r="A130" i="78"/>
  <c r="B130" i="78"/>
  <c r="C130" i="78"/>
  <c r="D130" i="78"/>
  <c r="E130" i="78"/>
  <c r="F130" i="78"/>
  <c r="G130" i="78"/>
  <c r="H130" i="78"/>
  <c r="I130" i="78"/>
  <c r="A131" i="78"/>
  <c r="B131" i="78"/>
  <c r="C131" i="78"/>
  <c r="D131" i="78"/>
  <c r="E131" i="78"/>
  <c r="F131" i="78"/>
  <c r="G131" i="78"/>
  <c r="H131" i="78"/>
  <c r="I131" i="78"/>
  <c r="A132" i="78"/>
  <c r="B132" i="78"/>
  <c r="C132" i="78"/>
  <c r="D132" i="78"/>
  <c r="E132" i="78"/>
  <c r="F132" i="78"/>
  <c r="G132" i="78"/>
  <c r="H132" i="78"/>
  <c r="I132" i="78"/>
  <c r="A133" i="78"/>
  <c r="B133" i="78"/>
  <c r="C133" i="78"/>
  <c r="D133" i="78"/>
  <c r="E133" i="78"/>
  <c r="F133" i="78"/>
  <c r="G133" i="78"/>
  <c r="H133" i="78"/>
  <c r="I133" i="78"/>
  <c r="A134" i="78"/>
  <c r="B134" i="78"/>
  <c r="C134" i="78"/>
  <c r="D134" i="78"/>
  <c r="E134" i="78"/>
  <c r="F134" i="78"/>
  <c r="G134" i="78"/>
  <c r="H134" i="78"/>
  <c r="I134" i="78"/>
  <c r="A135" i="78"/>
  <c r="B135" i="78"/>
  <c r="C135" i="78"/>
  <c r="D135" i="78"/>
  <c r="E135" i="78"/>
  <c r="F135" i="78"/>
  <c r="G135" i="78"/>
  <c r="H135" i="78"/>
  <c r="I135" i="78"/>
  <c r="A136" i="78"/>
  <c r="B136" i="78"/>
  <c r="C136" i="78"/>
  <c r="D136" i="78"/>
  <c r="E136" i="78"/>
  <c r="F136" i="78"/>
  <c r="G136" i="78"/>
  <c r="H136" i="78"/>
  <c r="I136" i="78"/>
  <c r="A137" i="78"/>
  <c r="B137" i="78"/>
  <c r="C137" i="78"/>
  <c r="D137" i="78"/>
  <c r="E137" i="78"/>
  <c r="F137" i="78"/>
  <c r="G137" i="78"/>
  <c r="H137" i="78"/>
  <c r="I137" i="78"/>
  <c r="A138" i="78"/>
  <c r="B138" i="78"/>
  <c r="C138" i="78"/>
  <c r="D138" i="78"/>
  <c r="E138" i="78"/>
  <c r="F138" i="78"/>
  <c r="G138" i="78"/>
  <c r="H138" i="78"/>
  <c r="I138" i="78"/>
  <c r="A139" i="78"/>
  <c r="B139" i="78"/>
  <c r="C139" i="78"/>
  <c r="D139" i="78"/>
  <c r="E139" i="78"/>
  <c r="F139" i="78"/>
  <c r="G139" i="78"/>
  <c r="H139" i="78"/>
  <c r="I139" i="78"/>
  <c r="A140" i="78"/>
  <c r="B140" i="78"/>
  <c r="C140" i="78"/>
  <c r="D140" i="78"/>
  <c r="E140" i="78"/>
  <c r="F140" i="78"/>
  <c r="G140" i="78"/>
  <c r="H140" i="78"/>
  <c r="I140" i="78"/>
  <c r="A141" i="78"/>
  <c r="B141" i="78"/>
  <c r="C141" i="78"/>
  <c r="D141" i="78"/>
  <c r="E141" i="78"/>
  <c r="F141" i="78"/>
  <c r="G141" i="78"/>
  <c r="H141" i="78"/>
  <c r="I141" i="78"/>
  <c r="A142" i="78"/>
  <c r="B142" i="78"/>
  <c r="C142" i="78"/>
  <c r="D142" i="78"/>
  <c r="E142" i="78"/>
  <c r="F142" i="78"/>
  <c r="G142" i="78"/>
  <c r="H142" i="78"/>
  <c r="I142" i="78"/>
  <c r="A143" i="78"/>
  <c r="B143" i="78"/>
  <c r="C143" i="78"/>
  <c r="D143" i="78"/>
  <c r="E143" i="78"/>
  <c r="F143" i="78"/>
  <c r="G143" i="78"/>
  <c r="H143" i="78"/>
  <c r="I143" i="78"/>
  <c r="A144" i="78"/>
  <c r="B144" i="78"/>
  <c r="C144" i="78"/>
  <c r="D144" i="78"/>
  <c r="E144" i="78"/>
  <c r="F144" i="78"/>
  <c r="G144" i="78"/>
  <c r="H144" i="78"/>
  <c r="I144" i="78"/>
  <c r="A145" i="78"/>
  <c r="B145" i="78"/>
  <c r="C145" i="78"/>
  <c r="D145" i="78"/>
  <c r="E145" i="78"/>
  <c r="F145" i="78"/>
  <c r="G145" i="78"/>
  <c r="H145" i="78"/>
  <c r="I145" i="78"/>
  <c r="A146" i="78"/>
  <c r="B146" i="78"/>
  <c r="C146" i="78"/>
  <c r="D146" i="78"/>
  <c r="E146" i="78"/>
  <c r="F146" i="78"/>
  <c r="G146" i="78"/>
  <c r="H146" i="78"/>
  <c r="I146" i="78"/>
  <c r="A147" i="78"/>
  <c r="B147" i="78"/>
  <c r="C147" i="78"/>
  <c r="D147" i="78"/>
  <c r="E147" i="78"/>
  <c r="F147" i="78"/>
  <c r="G147" i="78"/>
  <c r="H147" i="78"/>
  <c r="I147" i="78"/>
  <c r="A148" i="78"/>
  <c r="B148" i="78"/>
  <c r="C148" i="78"/>
  <c r="D148" i="78"/>
  <c r="E148" i="78"/>
  <c r="F148" i="78"/>
  <c r="G148" i="78"/>
  <c r="H148" i="78"/>
  <c r="I148" i="78"/>
  <c r="A149" i="78"/>
  <c r="B149" i="78"/>
  <c r="C149" i="78"/>
  <c r="D149" i="78"/>
  <c r="E149" i="78"/>
  <c r="F149" i="78"/>
  <c r="G149" i="78"/>
  <c r="H149" i="78"/>
  <c r="I149" i="78"/>
  <c r="A150" i="78"/>
  <c r="B150" i="78"/>
  <c r="C150" i="78"/>
  <c r="D150" i="78"/>
  <c r="E150" i="78"/>
  <c r="F150" i="78"/>
  <c r="G150" i="78"/>
  <c r="H150" i="78"/>
  <c r="I150" i="78"/>
  <c r="A151" i="78"/>
  <c r="B151" i="78"/>
  <c r="C151" i="78"/>
  <c r="D151" i="78"/>
  <c r="E151" i="78"/>
  <c r="F151" i="78"/>
  <c r="G151" i="78"/>
  <c r="H151" i="78"/>
  <c r="I151" i="78"/>
  <c r="A152" i="78"/>
  <c r="B152" i="78"/>
  <c r="C152" i="78"/>
  <c r="D152" i="78"/>
  <c r="E152" i="78"/>
  <c r="F152" i="78"/>
  <c r="G152" i="78"/>
  <c r="H152" i="78"/>
  <c r="I152" i="78"/>
  <c r="A153" i="78"/>
  <c r="B153" i="78"/>
  <c r="C153" i="78"/>
  <c r="D153" i="78"/>
  <c r="E153" i="78"/>
  <c r="F153" i="78"/>
  <c r="G153" i="78"/>
  <c r="H153" i="78"/>
  <c r="I153" i="78"/>
  <c r="A154" i="78"/>
  <c r="B154" i="78"/>
  <c r="C154" i="78"/>
  <c r="D154" i="78"/>
  <c r="E154" i="78"/>
  <c r="F154" i="78"/>
  <c r="G154" i="78"/>
  <c r="H154" i="78"/>
  <c r="I154" i="78"/>
  <c r="A155" i="78"/>
  <c r="B155" i="78"/>
  <c r="C155" i="78"/>
  <c r="D155" i="78"/>
  <c r="E155" i="78"/>
  <c r="F155" i="78"/>
  <c r="G155" i="78"/>
  <c r="H155" i="78"/>
  <c r="I155" i="78"/>
  <c r="A156" i="78"/>
  <c r="B156" i="78"/>
  <c r="C156" i="78"/>
  <c r="D156" i="78"/>
  <c r="E156" i="78"/>
  <c r="F156" i="78"/>
  <c r="G156" i="78"/>
  <c r="H156" i="78"/>
  <c r="I156" i="78"/>
  <c r="A157" i="78"/>
  <c r="B157" i="78"/>
  <c r="C157" i="78"/>
  <c r="D157" i="78"/>
  <c r="E157" i="78"/>
  <c r="F157" i="78"/>
  <c r="G157" i="78"/>
  <c r="H157" i="78"/>
  <c r="I157" i="78"/>
  <c r="A158" i="78"/>
  <c r="B158" i="78"/>
  <c r="C158" i="78"/>
  <c r="D158" i="78"/>
  <c r="E158" i="78"/>
  <c r="F158" i="78"/>
  <c r="G158" i="78"/>
  <c r="H158" i="78"/>
  <c r="I158" i="78"/>
  <c r="A159" i="78"/>
  <c r="B159" i="78"/>
  <c r="C159" i="78"/>
  <c r="D159" i="78"/>
  <c r="E159" i="78"/>
  <c r="F159" i="78"/>
  <c r="G159" i="78"/>
  <c r="H159" i="78"/>
  <c r="I159" i="78"/>
  <c r="A160" i="78"/>
  <c r="B160" i="78"/>
  <c r="C160" i="78"/>
  <c r="D160" i="78"/>
  <c r="E160" i="78"/>
  <c r="F160" i="78"/>
  <c r="G160" i="78"/>
  <c r="H160" i="78"/>
  <c r="I160" i="78"/>
  <c r="A161" i="78"/>
  <c r="B161" i="78"/>
  <c r="C161" i="78"/>
  <c r="D161" i="78"/>
  <c r="E161" i="78"/>
  <c r="F161" i="78"/>
  <c r="G161" i="78"/>
  <c r="H161" i="78"/>
  <c r="I161" i="78"/>
  <c r="A162" i="78"/>
  <c r="B162" i="78"/>
  <c r="C162" i="78"/>
  <c r="D162" i="78"/>
  <c r="E162" i="78"/>
  <c r="F162" i="78"/>
  <c r="G162" i="78"/>
  <c r="H162" i="78"/>
  <c r="I162" i="78"/>
  <c r="A163" i="78"/>
  <c r="B163" i="78"/>
  <c r="C163" i="78"/>
  <c r="D163" i="78"/>
  <c r="E163" i="78"/>
  <c r="F163" i="78"/>
  <c r="G163" i="78"/>
  <c r="H163" i="78"/>
  <c r="I163" i="78"/>
  <c r="A164" i="78"/>
  <c r="B164" i="78"/>
  <c r="C164" i="78"/>
  <c r="D164" i="78"/>
  <c r="E164" i="78"/>
  <c r="F164" i="78"/>
  <c r="G164" i="78"/>
  <c r="H164" i="78"/>
  <c r="I164" i="78"/>
  <c r="A165" i="78"/>
  <c r="B165" i="78"/>
  <c r="C165" i="78"/>
  <c r="D165" i="78"/>
  <c r="E165" i="78"/>
  <c r="F165" i="78"/>
  <c r="G165" i="78"/>
  <c r="H165" i="78"/>
  <c r="I165" i="78"/>
  <c r="A166" i="78"/>
  <c r="B166" i="78"/>
  <c r="C166" i="78"/>
  <c r="D166" i="78"/>
  <c r="E166" i="78"/>
  <c r="F166" i="78"/>
  <c r="G166" i="78"/>
  <c r="H166" i="78"/>
  <c r="I166" i="78"/>
  <c r="A167" i="78"/>
  <c r="B167" i="78"/>
  <c r="C167" i="78"/>
  <c r="D167" i="78"/>
  <c r="E167" i="78"/>
  <c r="F167" i="78"/>
  <c r="G167" i="78"/>
  <c r="H167" i="78"/>
  <c r="I167" i="78"/>
  <c r="A168" i="78"/>
  <c r="B168" i="78"/>
  <c r="C168" i="78"/>
  <c r="D168" i="78"/>
  <c r="E168" i="78"/>
  <c r="F168" i="78"/>
  <c r="G168" i="78"/>
  <c r="H168" i="78"/>
  <c r="I168" i="78"/>
  <c r="A169" i="78"/>
  <c r="B169" i="78"/>
  <c r="C169" i="78"/>
  <c r="D169" i="78"/>
  <c r="E169" i="78"/>
  <c r="F169" i="78"/>
  <c r="G169" i="78"/>
  <c r="H169" i="78"/>
  <c r="I169" i="78"/>
  <c r="A170" i="78"/>
  <c r="B170" i="78"/>
  <c r="C170" i="78"/>
  <c r="D170" i="78"/>
  <c r="E170" i="78"/>
  <c r="F170" i="78"/>
  <c r="G170" i="78"/>
  <c r="H170" i="78"/>
  <c r="I170" i="78"/>
  <c r="A171" i="78"/>
  <c r="B171" i="78"/>
  <c r="C171" i="78"/>
  <c r="D171" i="78"/>
  <c r="E171" i="78"/>
  <c r="F171" i="78"/>
  <c r="G171" i="78"/>
  <c r="H171" i="78"/>
  <c r="I171" i="78"/>
  <c r="A172" i="78"/>
  <c r="B172" i="78"/>
  <c r="C172" i="78"/>
  <c r="D172" i="78"/>
  <c r="E172" i="78"/>
  <c r="F172" i="78"/>
  <c r="G172" i="78"/>
  <c r="H172" i="78"/>
  <c r="I172" i="78"/>
  <c r="A173" i="78"/>
  <c r="B173" i="78"/>
  <c r="C173" i="78"/>
  <c r="D173" i="78"/>
  <c r="E173" i="78"/>
  <c r="F173" i="78"/>
  <c r="G173" i="78"/>
  <c r="H173" i="78"/>
  <c r="I173" i="78"/>
  <c r="A174" i="78"/>
  <c r="B174" i="78"/>
  <c r="C174" i="78"/>
  <c r="D174" i="78"/>
  <c r="E174" i="78"/>
  <c r="F174" i="78"/>
  <c r="G174" i="78"/>
  <c r="H174" i="78"/>
  <c r="I174" i="78"/>
  <c r="A175" i="78"/>
  <c r="B175" i="78"/>
  <c r="C175" i="78"/>
  <c r="D175" i="78"/>
  <c r="E175" i="78"/>
  <c r="F175" i="78"/>
  <c r="G175" i="78"/>
  <c r="H175" i="78"/>
  <c r="I175" i="78"/>
  <c r="A176" i="78"/>
  <c r="B176" i="78"/>
  <c r="C176" i="78"/>
  <c r="D176" i="78"/>
  <c r="E176" i="78"/>
  <c r="F176" i="78"/>
  <c r="G176" i="78"/>
  <c r="H176" i="78"/>
  <c r="I176" i="78"/>
  <c r="A177" i="78"/>
  <c r="B177" i="78"/>
  <c r="C177" i="78"/>
  <c r="D177" i="78"/>
  <c r="E177" i="78"/>
  <c r="F177" i="78"/>
  <c r="G177" i="78"/>
  <c r="H177" i="78"/>
  <c r="I177" i="78"/>
  <c r="A178" i="78"/>
  <c r="B178" i="78"/>
  <c r="C178" i="78"/>
  <c r="D178" i="78"/>
  <c r="E178" i="78"/>
  <c r="F178" i="78"/>
  <c r="G178" i="78"/>
  <c r="H178" i="78"/>
  <c r="I178" i="78"/>
  <c r="A179" i="78"/>
  <c r="B179" i="78"/>
  <c r="C179" i="78"/>
  <c r="D179" i="78"/>
  <c r="E179" i="78"/>
  <c r="F179" i="78"/>
  <c r="G179" i="78"/>
  <c r="H179" i="78"/>
  <c r="I179" i="78"/>
  <c r="A180" i="78"/>
  <c r="B180" i="78"/>
  <c r="C180" i="78"/>
  <c r="D180" i="78"/>
  <c r="E180" i="78"/>
  <c r="F180" i="78"/>
  <c r="G180" i="78"/>
  <c r="H180" i="78"/>
  <c r="I180" i="78"/>
  <c r="A181" i="78"/>
  <c r="B181" i="78"/>
  <c r="C181" i="78"/>
  <c r="D181" i="78"/>
  <c r="E181" i="78"/>
  <c r="F181" i="78"/>
  <c r="G181" i="78"/>
  <c r="H181" i="78"/>
  <c r="I181" i="78"/>
  <c r="A182" i="78"/>
  <c r="B182" i="78"/>
  <c r="C182" i="78"/>
  <c r="D182" i="78"/>
  <c r="E182" i="78"/>
  <c r="F182" i="78"/>
  <c r="G182" i="78"/>
  <c r="H182" i="78"/>
  <c r="I182" i="78"/>
  <c r="A183" i="78"/>
  <c r="B183" i="78"/>
  <c r="C183" i="78"/>
  <c r="D183" i="78"/>
  <c r="E183" i="78"/>
  <c r="F183" i="78"/>
  <c r="G183" i="78"/>
  <c r="H183" i="78"/>
  <c r="I183" i="78"/>
  <c r="A184" i="78"/>
  <c r="B184" i="78"/>
  <c r="C184" i="78"/>
  <c r="D184" i="78"/>
  <c r="E184" i="78"/>
  <c r="F184" i="78"/>
  <c r="G184" i="78"/>
  <c r="H184" i="78"/>
  <c r="I184" i="78"/>
  <c r="A185" i="78"/>
  <c r="B185" i="78"/>
  <c r="C185" i="78"/>
  <c r="D185" i="78"/>
  <c r="E185" i="78"/>
  <c r="F185" i="78"/>
  <c r="G185" i="78"/>
  <c r="H185" i="78"/>
  <c r="I185" i="78"/>
  <c r="A186" i="78"/>
  <c r="B186" i="78"/>
  <c r="C186" i="78"/>
  <c r="D186" i="78"/>
  <c r="E186" i="78"/>
  <c r="F186" i="78"/>
  <c r="G186" i="78"/>
  <c r="H186" i="78"/>
  <c r="I186" i="78"/>
  <c r="A187" i="78"/>
  <c r="B187" i="78"/>
  <c r="C187" i="78"/>
  <c r="D187" i="78"/>
  <c r="E187" i="78"/>
  <c r="F187" i="78"/>
  <c r="G187" i="78"/>
  <c r="H187" i="78"/>
  <c r="I187" i="78"/>
  <c r="A188" i="78"/>
  <c r="B188" i="78"/>
  <c r="C188" i="78"/>
  <c r="D188" i="78"/>
  <c r="E188" i="78"/>
  <c r="F188" i="78"/>
  <c r="G188" i="78"/>
  <c r="H188" i="78"/>
  <c r="I188" i="78"/>
  <c r="A189" i="78"/>
  <c r="B189" i="78"/>
  <c r="C189" i="78"/>
  <c r="D189" i="78"/>
  <c r="E189" i="78"/>
  <c r="F189" i="78"/>
  <c r="G189" i="78"/>
  <c r="H189" i="78"/>
  <c r="I189" i="78"/>
  <c r="A190" i="78"/>
  <c r="B190" i="78"/>
  <c r="C190" i="78"/>
  <c r="D190" i="78"/>
  <c r="E190" i="78"/>
  <c r="F190" i="78"/>
  <c r="G190" i="78"/>
  <c r="H190" i="78"/>
  <c r="I190" i="78"/>
  <c r="A191" i="78"/>
  <c r="B191" i="78"/>
  <c r="C191" i="78"/>
  <c r="D191" i="78"/>
  <c r="E191" i="78"/>
  <c r="F191" i="78"/>
  <c r="G191" i="78"/>
  <c r="H191" i="78"/>
  <c r="I191" i="78"/>
  <c r="A192" i="78"/>
  <c r="B192" i="78"/>
  <c r="C192" i="78"/>
  <c r="D192" i="78"/>
  <c r="E192" i="78"/>
  <c r="F192" i="78"/>
  <c r="G192" i="78"/>
  <c r="H192" i="78"/>
  <c r="I192" i="78"/>
  <c r="A193" i="78"/>
  <c r="B193" i="78"/>
  <c r="C193" i="78"/>
  <c r="D193" i="78"/>
  <c r="E193" i="78"/>
  <c r="F193" i="78"/>
  <c r="G193" i="78"/>
  <c r="H193" i="78"/>
  <c r="I193" i="78"/>
  <c r="A194" i="78"/>
  <c r="B194" i="78"/>
  <c r="C194" i="78"/>
  <c r="D194" i="78"/>
  <c r="E194" i="78"/>
  <c r="F194" i="78"/>
  <c r="G194" i="78"/>
  <c r="H194" i="78"/>
  <c r="I194" i="78"/>
  <c r="A195" i="78"/>
  <c r="B195" i="78"/>
  <c r="C195" i="78"/>
  <c r="D195" i="78"/>
  <c r="E195" i="78"/>
  <c r="F195" i="78"/>
  <c r="G195" i="78"/>
  <c r="H195" i="78"/>
  <c r="I195" i="78"/>
  <c r="A196" i="78"/>
  <c r="B196" i="78"/>
  <c r="C196" i="78"/>
  <c r="D196" i="78"/>
  <c r="E196" i="78"/>
  <c r="F196" i="78"/>
  <c r="G196" i="78"/>
  <c r="H196" i="78"/>
  <c r="I196" i="78"/>
  <c r="A197" i="78"/>
  <c r="B197" i="78"/>
  <c r="C197" i="78"/>
  <c r="D197" i="78"/>
  <c r="E197" i="78"/>
  <c r="F197" i="78"/>
  <c r="G197" i="78"/>
  <c r="H197" i="78"/>
  <c r="I197" i="78"/>
  <c r="A198" i="78"/>
  <c r="B198" i="78"/>
  <c r="C198" i="78"/>
  <c r="D198" i="78"/>
  <c r="E198" i="78"/>
  <c r="F198" i="78"/>
  <c r="G198" i="78"/>
  <c r="H198" i="78"/>
  <c r="I198" i="78"/>
  <c r="A199" i="78"/>
  <c r="B199" i="78"/>
  <c r="C199" i="78"/>
  <c r="D199" i="78"/>
  <c r="E199" i="78"/>
  <c r="F199" i="78"/>
  <c r="G199" i="78"/>
  <c r="H199" i="78"/>
  <c r="I199" i="78"/>
  <c r="A200" i="78"/>
  <c r="B200" i="78"/>
  <c r="C200" i="78"/>
  <c r="D200" i="78"/>
  <c r="E200" i="78"/>
  <c r="F200" i="78"/>
  <c r="G200" i="78"/>
  <c r="H200" i="78"/>
  <c r="I200" i="78"/>
  <c r="A201" i="78"/>
  <c r="B201" i="78"/>
  <c r="C201" i="78"/>
  <c r="D201" i="78"/>
  <c r="E201" i="78"/>
  <c r="F201" i="78"/>
  <c r="G201" i="78"/>
  <c r="H201" i="78"/>
  <c r="I201" i="78"/>
  <c r="A202" i="78"/>
  <c r="B202" i="78"/>
  <c r="C202" i="78"/>
  <c r="D202" i="78"/>
  <c r="E202" i="78"/>
  <c r="F202" i="78"/>
  <c r="G202" i="78"/>
  <c r="H202" i="78"/>
  <c r="I202" i="78"/>
  <c r="A203" i="78"/>
  <c r="B203" i="78"/>
  <c r="C203" i="78"/>
  <c r="D203" i="78"/>
  <c r="E203" i="78"/>
  <c r="F203" i="78"/>
  <c r="G203" i="78"/>
  <c r="H203" i="78"/>
  <c r="I203" i="78"/>
  <c r="A204" i="78"/>
  <c r="B204" i="78"/>
  <c r="C204" i="78"/>
  <c r="D204" i="78"/>
  <c r="E204" i="78"/>
  <c r="F204" i="78"/>
  <c r="G204" i="78"/>
  <c r="H204" i="78"/>
  <c r="I204" i="78"/>
  <c r="A205" i="78"/>
  <c r="B205" i="78"/>
  <c r="C205" i="78"/>
  <c r="D205" i="78"/>
  <c r="E205" i="78"/>
  <c r="F205" i="78"/>
  <c r="G205" i="78"/>
  <c r="H205" i="78"/>
  <c r="I205" i="78"/>
  <c r="A206" i="78"/>
  <c r="B206" i="78"/>
  <c r="C206" i="78"/>
  <c r="D206" i="78"/>
  <c r="E206" i="78"/>
  <c r="F206" i="78"/>
  <c r="G206" i="78"/>
  <c r="H206" i="78"/>
  <c r="I206" i="78"/>
  <c r="A207" i="78"/>
  <c r="B207" i="78"/>
  <c r="C207" i="78"/>
  <c r="D207" i="78"/>
  <c r="E207" i="78"/>
  <c r="F207" i="78"/>
  <c r="G207" i="78"/>
  <c r="H207" i="78"/>
  <c r="I207" i="78"/>
  <c r="A208" i="78"/>
  <c r="B208" i="78"/>
  <c r="C208" i="78"/>
  <c r="D208" i="78"/>
  <c r="E208" i="78"/>
  <c r="F208" i="78"/>
  <c r="G208" i="78"/>
  <c r="H208" i="78"/>
  <c r="I208" i="78"/>
  <c r="A209" i="78"/>
  <c r="B209" i="78"/>
  <c r="C209" i="78"/>
  <c r="D209" i="78"/>
  <c r="E209" i="78"/>
  <c r="F209" i="78"/>
  <c r="G209" i="78"/>
  <c r="H209" i="78"/>
  <c r="I209" i="78"/>
  <c r="A210" i="78"/>
  <c r="B210" i="78"/>
  <c r="C210" i="78"/>
  <c r="D210" i="78"/>
  <c r="E210" i="78"/>
  <c r="F210" i="78"/>
  <c r="G210" i="78"/>
  <c r="H210" i="78"/>
  <c r="I210" i="78"/>
  <c r="A211" i="78"/>
  <c r="B211" i="78"/>
  <c r="C211" i="78"/>
  <c r="D211" i="78"/>
  <c r="E211" i="78"/>
  <c r="F211" i="78"/>
  <c r="G211" i="78"/>
  <c r="H211" i="78"/>
  <c r="I211" i="78"/>
  <c r="A212" i="78"/>
  <c r="B212" i="78"/>
  <c r="C212" i="78"/>
  <c r="D212" i="78"/>
  <c r="E212" i="78"/>
  <c r="F212" i="78"/>
  <c r="G212" i="78"/>
  <c r="H212" i="78"/>
  <c r="I212" i="78"/>
  <c r="A213" i="78"/>
  <c r="B213" i="78"/>
  <c r="C213" i="78"/>
  <c r="D213" i="78"/>
  <c r="E213" i="78"/>
  <c r="F213" i="78"/>
  <c r="G213" i="78"/>
  <c r="H213" i="78"/>
  <c r="I213" i="78"/>
  <c r="A214" i="78"/>
  <c r="B214" i="78"/>
  <c r="C214" i="78"/>
  <c r="D214" i="78"/>
  <c r="E214" i="78"/>
  <c r="F214" i="78"/>
  <c r="G214" i="78"/>
  <c r="H214" i="78"/>
  <c r="I214" i="78"/>
  <c r="A215" i="78"/>
  <c r="B215" i="78"/>
  <c r="C215" i="78"/>
  <c r="D215" i="78"/>
  <c r="E215" i="78"/>
  <c r="F215" i="78"/>
  <c r="G215" i="78"/>
  <c r="H215" i="78"/>
  <c r="I215" i="78"/>
  <c r="A216" i="78"/>
  <c r="B216" i="78"/>
  <c r="C216" i="78"/>
  <c r="D216" i="78"/>
  <c r="E216" i="78"/>
  <c r="F216" i="78"/>
  <c r="G216" i="78"/>
  <c r="H216" i="78"/>
  <c r="I216" i="78"/>
  <c r="A217" i="78"/>
  <c r="B217" i="78"/>
  <c r="C217" i="78"/>
  <c r="D217" i="78"/>
  <c r="E217" i="78"/>
  <c r="F217" i="78"/>
  <c r="G217" i="78"/>
  <c r="H217" i="78"/>
  <c r="I217" i="78"/>
  <c r="A218" i="78"/>
  <c r="B218" i="78"/>
  <c r="C218" i="78"/>
  <c r="D218" i="78"/>
  <c r="E218" i="78"/>
  <c r="F218" i="78"/>
  <c r="G218" i="78"/>
  <c r="H218" i="78"/>
  <c r="I218" i="78"/>
  <c r="A219" i="78"/>
  <c r="B219" i="78"/>
  <c r="C219" i="78"/>
  <c r="D219" i="78"/>
  <c r="E219" i="78"/>
  <c r="F219" i="78"/>
  <c r="G219" i="78"/>
  <c r="H219" i="78"/>
  <c r="I219" i="78"/>
  <c r="A220" i="78"/>
  <c r="B220" i="78"/>
  <c r="C220" i="78"/>
  <c r="D220" i="78"/>
  <c r="E220" i="78"/>
  <c r="F220" i="78"/>
  <c r="G220" i="78"/>
  <c r="H220" i="78"/>
  <c r="I220" i="78"/>
  <c r="A221" i="78"/>
  <c r="B221" i="78"/>
  <c r="C221" i="78"/>
  <c r="D221" i="78"/>
  <c r="E221" i="78"/>
  <c r="F221" i="78"/>
  <c r="G221" i="78"/>
  <c r="H221" i="78"/>
  <c r="I221" i="78"/>
  <c r="A222" i="78"/>
  <c r="B222" i="78"/>
  <c r="C222" i="78"/>
  <c r="D222" i="78"/>
  <c r="E222" i="78"/>
  <c r="F222" i="78"/>
  <c r="G222" i="78"/>
  <c r="H222" i="78"/>
  <c r="I222" i="78"/>
  <c r="A223" i="78"/>
  <c r="B223" i="78"/>
  <c r="C223" i="78"/>
  <c r="D223" i="78"/>
  <c r="E223" i="78"/>
  <c r="F223" i="78"/>
  <c r="G223" i="78"/>
  <c r="H223" i="78"/>
  <c r="I223" i="78"/>
  <c r="A224" i="78"/>
  <c r="B224" i="78"/>
  <c r="C224" i="78"/>
  <c r="D224" i="78"/>
  <c r="E224" i="78"/>
  <c r="F224" i="78"/>
  <c r="G224" i="78"/>
  <c r="H224" i="78"/>
  <c r="I224" i="78"/>
  <c r="A225" i="78"/>
  <c r="B225" i="78"/>
  <c r="C225" i="78"/>
  <c r="D225" i="78"/>
  <c r="E225" i="78"/>
  <c r="F225" i="78"/>
  <c r="G225" i="78"/>
  <c r="H225" i="78"/>
  <c r="I225" i="78"/>
  <c r="A226" i="78"/>
  <c r="B226" i="78"/>
  <c r="C226" i="78"/>
  <c r="D226" i="78"/>
  <c r="E226" i="78"/>
  <c r="F226" i="78"/>
  <c r="G226" i="78"/>
  <c r="H226" i="78"/>
  <c r="I226" i="78"/>
  <c r="A227" i="78"/>
  <c r="B227" i="78"/>
  <c r="C227" i="78"/>
  <c r="D227" i="78"/>
  <c r="E227" i="78"/>
  <c r="F227" i="78"/>
  <c r="G227" i="78"/>
  <c r="H227" i="78"/>
  <c r="I227" i="78"/>
  <c r="A228" i="78"/>
  <c r="B228" i="78"/>
  <c r="C228" i="78"/>
  <c r="D228" i="78"/>
  <c r="E228" i="78"/>
  <c r="F228" i="78"/>
  <c r="G228" i="78"/>
  <c r="H228" i="78"/>
  <c r="I228" i="78"/>
  <c r="A229" i="78"/>
  <c r="B229" i="78"/>
  <c r="C229" i="78"/>
  <c r="D229" i="78"/>
  <c r="E229" i="78"/>
  <c r="F229" i="78"/>
  <c r="G229" i="78"/>
  <c r="H229" i="78"/>
  <c r="I229" i="78"/>
  <c r="A230" i="78"/>
  <c r="B230" i="78"/>
  <c r="C230" i="78"/>
  <c r="D230" i="78"/>
  <c r="E230" i="78"/>
  <c r="F230" i="78"/>
  <c r="G230" i="78"/>
  <c r="H230" i="78"/>
  <c r="I230" i="78"/>
  <c r="A231" i="78"/>
  <c r="B231" i="78"/>
  <c r="C231" i="78"/>
  <c r="D231" i="78"/>
  <c r="E231" i="78"/>
  <c r="F231" i="78"/>
  <c r="G231" i="78"/>
  <c r="H231" i="78"/>
  <c r="I231" i="78"/>
  <c r="A232" i="78"/>
  <c r="B232" i="78"/>
  <c r="C232" i="78"/>
  <c r="D232" i="78"/>
  <c r="E232" i="78"/>
  <c r="F232" i="78"/>
  <c r="G232" i="78"/>
  <c r="H232" i="78"/>
  <c r="I232" i="78"/>
  <c r="A233" i="78"/>
  <c r="B233" i="78"/>
  <c r="C233" i="78"/>
  <c r="D233" i="78"/>
  <c r="E233" i="78"/>
  <c r="F233" i="78"/>
  <c r="G233" i="78"/>
  <c r="H233" i="78"/>
  <c r="I233" i="78"/>
  <c r="A234" i="78"/>
  <c r="B234" i="78"/>
  <c r="C234" i="78"/>
  <c r="D234" i="78"/>
  <c r="E234" i="78"/>
  <c r="F234" i="78"/>
  <c r="G234" i="78"/>
  <c r="H234" i="78"/>
  <c r="I234" i="78"/>
  <c r="A235" i="78"/>
  <c r="B235" i="78"/>
  <c r="C235" i="78"/>
  <c r="D235" i="78"/>
  <c r="E235" i="78"/>
  <c r="F235" i="78"/>
  <c r="G235" i="78"/>
  <c r="H235" i="78"/>
  <c r="I235" i="78"/>
  <c r="A236" i="78"/>
  <c r="B236" i="78"/>
  <c r="C236" i="78"/>
  <c r="D236" i="78"/>
  <c r="E236" i="78"/>
  <c r="F236" i="78"/>
  <c r="G236" i="78"/>
  <c r="H236" i="78"/>
  <c r="I236" i="78"/>
  <c r="A237" i="78"/>
  <c r="B237" i="78"/>
  <c r="C237" i="78"/>
  <c r="D237" i="78"/>
  <c r="E237" i="78"/>
  <c r="F237" i="78"/>
  <c r="G237" i="78"/>
  <c r="H237" i="78"/>
  <c r="I237" i="78"/>
  <c r="A238" i="78"/>
  <c r="B238" i="78"/>
  <c r="C238" i="78"/>
  <c r="D238" i="78"/>
  <c r="E238" i="78"/>
  <c r="F238" i="78"/>
  <c r="G238" i="78"/>
  <c r="H238" i="78"/>
  <c r="I238" i="78"/>
  <c r="A239" i="78"/>
  <c r="B239" i="78"/>
  <c r="C239" i="78"/>
  <c r="D239" i="78"/>
  <c r="E239" i="78"/>
  <c r="F239" i="78"/>
  <c r="G239" i="78"/>
  <c r="H239" i="78"/>
  <c r="I239" i="78"/>
  <c r="A240" i="78"/>
  <c r="B240" i="78"/>
  <c r="C240" i="78"/>
  <c r="D240" i="78"/>
  <c r="E240" i="78"/>
  <c r="F240" i="78"/>
  <c r="G240" i="78"/>
  <c r="H240" i="78"/>
  <c r="I240" i="78"/>
  <c r="A241" i="78"/>
  <c r="B241" i="78"/>
  <c r="C241" i="78"/>
  <c r="D241" i="78"/>
  <c r="E241" i="78"/>
  <c r="F241" i="78"/>
  <c r="G241" i="78"/>
  <c r="H241" i="78"/>
  <c r="I241" i="78"/>
  <c r="A242" i="78"/>
  <c r="B242" i="78"/>
  <c r="C242" i="78"/>
  <c r="D242" i="78"/>
  <c r="E242" i="78"/>
  <c r="F242" i="78"/>
  <c r="G242" i="78"/>
  <c r="H242" i="78"/>
  <c r="I242" i="78"/>
  <c r="A243" i="78"/>
  <c r="B243" i="78"/>
  <c r="C243" i="78"/>
  <c r="D243" i="78"/>
  <c r="E243" i="78"/>
  <c r="F243" i="78"/>
  <c r="G243" i="78"/>
  <c r="H243" i="78"/>
  <c r="I243" i="78"/>
  <c r="A244" i="78"/>
  <c r="B244" i="78"/>
  <c r="C244" i="78"/>
  <c r="D244" i="78"/>
  <c r="E244" i="78"/>
  <c r="F244" i="78"/>
  <c r="G244" i="78"/>
  <c r="H244" i="78"/>
  <c r="I244" i="78"/>
  <c r="A245" i="78"/>
  <c r="B245" i="78"/>
  <c r="C245" i="78"/>
  <c r="D245" i="78"/>
  <c r="E245" i="78"/>
  <c r="F245" i="78"/>
  <c r="G245" i="78"/>
  <c r="H245" i="78"/>
  <c r="I245" i="78"/>
  <c r="A246" i="78"/>
  <c r="B246" i="78"/>
  <c r="C246" i="78"/>
  <c r="D246" i="78"/>
  <c r="E246" i="78"/>
  <c r="F246" i="78"/>
  <c r="G246" i="78"/>
  <c r="H246" i="78"/>
  <c r="I246" i="78"/>
  <c r="A247" i="78"/>
  <c r="B247" i="78"/>
  <c r="C247" i="78"/>
  <c r="D247" i="78"/>
  <c r="E247" i="78"/>
  <c r="F247" i="78"/>
  <c r="G247" i="78"/>
  <c r="H247" i="78"/>
  <c r="I247" i="78"/>
  <c r="A248" i="78"/>
  <c r="B248" i="78"/>
  <c r="C248" i="78"/>
  <c r="D248" i="78"/>
  <c r="E248" i="78"/>
  <c r="F248" i="78"/>
  <c r="G248" i="78"/>
  <c r="H248" i="78"/>
  <c r="I248" i="78"/>
  <c r="A249" i="78"/>
  <c r="B249" i="78"/>
  <c r="C249" i="78"/>
  <c r="D249" i="78"/>
  <c r="E249" i="78"/>
  <c r="F249" i="78"/>
  <c r="G249" i="78"/>
  <c r="H249" i="78"/>
  <c r="I249" i="78"/>
  <c r="A250" i="78"/>
  <c r="B250" i="78"/>
  <c r="C250" i="78"/>
  <c r="D250" i="78"/>
  <c r="E250" i="78"/>
  <c r="F250" i="78"/>
  <c r="G250" i="78"/>
  <c r="H250" i="78"/>
  <c r="I250" i="78"/>
  <c r="A251" i="78"/>
  <c r="B251" i="78"/>
  <c r="C251" i="78"/>
  <c r="D251" i="78"/>
  <c r="E251" i="78"/>
  <c r="F251" i="78"/>
  <c r="G251" i="78"/>
  <c r="H251" i="78"/>
  <c r="I251" i="78"/>
  <c r="A252" i="78"/>
  <c r="B252" i="78"/>
  <c r="C252" i="78"/>
  <c r="D252" i="78"/>
  <c r="E252" i="78"/>
  <c r="F252" i="78"/>
  <c r="G252" i="78"/>
  <c r="H252" i="78"/>
  <c r="I252" i="78"/>
  <c r="A253" i="78"/>
  <c r="B253" i="78"/>
  <c r="C253" i="78"/>
  <c r="D253" i="78"/>
  <c r="E253" i="78"/>
  <c r="F253" i="78"/>
  <c r="G253" i="78"/>
  <c r="H253" i="78"/>
  <c r="I253" i="78"/>
  <c r="A254" i="78"/>
  <c r="B254" i="78"/>
  <c r="C254" i="78"/>
  <c r="D254" i="78"/>
  <c r="E254" i="78"/>
  <c r="F254" i="78"/>
  <c r="G254" i="78"/>
  <c r="H254" i="78"/>
  <c r="I254" i="78"/>
  <c r="A255" i="78"/>
  <c r="B255" i="78"/>
  <c r="C255" i="78"/>
  <c r="D255" i="78"/>
  <c r="E255" i="78"/>
  <c r="F255" i="78"/>
  <c r="G255" i="78"/>
  <c r="H255" i="78"/>
  <c r="I255" i="78"/>
  <c r="A256" i="78"/>
  <c r="B256" i="78"/>
  <c r="C256" i="78"/>
  <c r="D256" i="78"/>
  <c r="E256" i="78"/>
  <c r="F256" i="78"/>
  <c r="G256" i="78"/>
  <c r="H256" i="78"/>
  <c r="I256" i="78"/>
  <c r="A257" i="78"/>
  <c r="B257" i="78"/>
  <c r="C257" i="78"/>
  <c r="D257" i="78"/>
  <c r="E257" i="78"/>
  <c r="F257" i="78"/>
  <c r="G257" i="78"/>
  <c r="H257" i="78"/>
  <c r="I257" i="78"/>
  <c r="A258" i="78"/>
  <c r="B258" i="78"/>
  <c r="C258" i="78"/>
  <c r="D258" i="78"/>
  <c r="E258" i="78"/>
  <c r="F258" i="78"/>
  <c r="G258" i="78"/>
  <c r="H258" i="78"/>
  <c r="I258" i="78"/>
  <c r="A259" i="78"/>
  <c r="B259" i="78"/>
  <c r="C259" i="78"/>
  <c r="D259" i="78"/>
  <c r="E259" i="78"/>
  <c r="F259" i="78"/>
  <c r="G259" i="78"/>
  <c r="H259" i="78"/>
  <c r="I259" i="78"/>
  <c r="A260" i="78"/>
  <c r="B260" i="78"/>
  <c r="C260" i="78"/>
  <c r="D260" i="78"/>
  <c r="E260" i="78"/>
  <c r="F260" i="78"/>
  <c r="G260" i="78"/>
  <c r="H260" i="78"/>
  <c r="I260" i="78"/>
  <c r="A261" i="78"/>
  <c r="B261" i="78"/>
  <c r="C261" i="78"/>
  <c r="D261" i="78"/>
  <c r="E261" i="78"/>
  <c r="F261" i="78"/>
  <c r="G261" i="78"/>
  <c r="H261" i="78"/>
  <c r="I261" i="78"/>
  <c r="A262" i="78"/>
  <c r="B262" i="78"/>
  <c r="C262" i="78"/>
  <c r="D262" i="78"/>
  <c r="E262" i="78"/>
  <c r="F262" i="78"/>
  <c r="G262" i="78"/>
  <c r="H262" i="78"/>
  <c r="I262" i="78"/>
  <c r="A263" i="78"/>
  <c r="B263" i="78"/>
  <c r="C263" i="78"/>
  <c r="D263" i="78"/>
  <c r="E263" i="78"/>
  <c r="F263" i="78"/>
  <c r="G263" i="78"/>
  <c r="H263" i="78"/>
  <c r="I263" i="78"/>
  <c r="A264" i="78"/>
  <c r="B264" i="78"/>
  <c r="C264" i="78"/>
  <c r="D264" i="78"/>
  <c r="E264" i="78"/>
  <c r="F264" i="78"/>
  <c r="G264" i="78"/>
  <c r="H264" i="78"/>
  <c r="I264" i="78"/>
  <c r="A265" i="78"/>
  <c r="B265" i="78"/>
  <c r="C265" i="78"/>
  <c r="D265" i="78"/>
  <c r="E265" i="78"/>
  <c r="F265" i="78"/>
  <c r="G265" i="78"/>
  <c r="H265" i="78"/>
  <c r="I265" i="78"/>
  <c r="A266" i="78"/>
  <c r="B266" i="78"/>
  <c r="C266" i="78"/>
  <c r="D266" i="78"/>
  <c r="E266" i="78"/>
  <c r="F266" i="78"/>
  <c r="G266" i="78"/>
  <c r="H266" i="78"/>
  <c r="I266" i="78"/>
  <c r="A267" i="78"/>
  <c r="B267" i="78"/>
  <c r="C267" i="78"/>
  <c r="D267" i="78"/>
  <c r="E267" i="78"/>
  <c r="F267" i="78"/>
  <c r="G267" i="78"/>
  <c r="H267" i="78"/>
  <c r="I267" i="78"/>
  <c r="A268" i="78"/>
  <c r="B268" i="78"/>
  <c r="C268" i="78"/>
  <c r="D268" i="78"/>
  <c r="E268" i="78"/>
  <c r="F268" i="78"/>
  <c r="G268" i="78"/>
  <c r="H268" i="78"/>
  <c r="I268" i="78"/>
  <c r="A269" i="78"/>
  <c r="B269" i="78"/>
  <c r="C269" i="78"/>
  <c r="D269" i="78"/>
  <c r="E269" i="78"/>
  <c r="F269" i="78"/>
  <c r="G269" i="78"/>
  <c r="H269" i="78"/>
  <c r="I269" i="78"/>
  <c r="A270" i="78"/>
  <c r="B270" i="78"/>
  <c r="C270" i="78"/>
  <c r="D270" i="78"/>
  <c r="E270" i="78"/>
  <c r="F270" i="78"/>
  <c r="G270" i="78"/>
  <c r="H270" i="78"/>
  <c r="I270" i="78"/>
  <c r="A271" i="78"/>
  <c r="B271" i="78"/>
  <c r="C271" i="78"/>
  <c r="D271" i="78"/>
  <c r="E271" i="78"/>
  <c r="F271" i="78"/>
  <c r="G271" i="78"/>
  <c r="H271" i="78"/>
  <c r="I271" i="78"/>
  <c r="A272" i="78"/>
  <c r="B272" i="78"/>
  <c r="C272" i="78"/>
  <c r="D272" i="78"/>
  <c r="E272" i="78"/>
  <c r="F272" i="78"/>
  <c r="G272" i="78"/>
  <c r="H272" i="78"/>
  <c r="I272" i="78"/>
  <c r="A273" i="78"/>
  <c r="B273" i="78"/>
  <c r="C273" i="78"/>
  <c r="D273" i="78"/>
  <c r="E273" i="78"/>
  <c r="F273" i="78"/>
  <c r="G273" i="78"/>
  <c r="H273" i="78"/>
  <c r="I273" i="78"/>
  <c r="A274" i="78"/>
  <c r="B274" i="78"/>
  <c r="C274" i="78"/>
  <c r="D274" i="78"/>
  <c r="E274" i="78"/>
  <c r="F274" i="78"/>
  <c r="G274" i="78"/>
  <c r="H274" i="78"/>
  <c r="I274" i="78"/>
  <c r="A275" i="78"/>
  <c r="B275" i="78"/>
  <c r="C275" i="78"/>
  <c r="D275" i="78"/>
  <c r="E275" i="78"/>
  <c r="F275" i="78"/>
  <c r="G275" i="78"/>
  <c r="H275" i="78"/>
  <c r="I275" i="78"/>
  <c r="A276" i="78"/>
  <c r="B276" i="78"/>
  <c r="C276" i="78"/>
  <c r="D276" i="78"/>
  <c r="E276" i="78"/>
  <c r="F276" i="78"/>
  <c r="G276" i="78"/>
  <c r="H276" i="78"/>
  <c r="I276" i="78"/>
  <c r="A277" i="78"/>
  <c r="B277" i="78"/>
  <c r="C277" i="78"/>
  <c r="D277" i="78"/>
  <c r="E277" i="78"/>
  <c r="F277" i="78"/>
  <c r="G277" i="78"/>
  <c r="H277" i="78"/>
  <c r="I277" i="78"/>
  <c r="A278" i="78"/>
  <c r="B278" i="78"/>
  <c r="C278" i="78"/>
  <c r="D278" i="78"/>
  <c r="E278" i="78"/>
  <c r="F278" i="78"/>
  <c r="G278" i="78"/>
  <c r="H278" i="78"/>
  <c r="I278" i="78"/>
  <c r="A279" i="78"/>
  <c r="B279" i="78"/>
  <c r="C279" i="78"/>
  <c r="D279" i="78"/>
  <c r="E279" i="78"/>
  <c r="F279" i="78"/>
  <c r="G279" i="78"/>
  <c r="H279" i="78"/>
  <c r="I279" i="78"/>
  <c r="A280" i="78"/>
  <c r="B280" i="78"/>
  <c r="C280" i="78"/>
  <c r="D280" i="78"/>
  <c r="E280" i="78"/>
  <c r="F280" i="78"/>
  <c r="G280" i="78"/>
  <c r="H280" i="78"/>
  <c r="I280" i="78"/>
  <c r="A281" i="78"/>
  <c r="B281" i="78"/>
  <c r="C281" i="78"/>
  <c r="D281" i="78"/>
  <c r="E281" i="78"/>
  <c r="F281" i="78"/>
  <c r="G281" i="78"/>
  <c r="H281" i="78"/>
  <c r="I281" i="78"/>
  <c r="A282" i="78"/>
  <c r="B282" i="78"/>
  <c r="C282" i="78"/>
  <c r="D282" i="78"/>
  <c r="E282" i="78"/>
  <c r="F282" i="78"/>
  <c r="G282" i="78"/>
  <c r="H282" i="78"/>
  <c r="I282" i="78"/>
  <c r="A283" i="78"/>
  <c r="B283" i="78"/>
  <c r="C283" i="78"/>
  <c r="D283" i="78"/>
  <c r="E283" i="78"/>
  <c r="F283" i="78"/>
  <c r="G283" i="78"/>
  <c r="H283" i="78"/>
  <c r="I283" i="78"/>
  <c r="A284" i="78"/>
  <c r="B284" i="78"/>
  <c r="C284" i="78"/>
  <c r="D284" i="78"/>
  <c r="E284" i="78"/>
  <c r="F284" i="78"/>
  <c r="G284" i="78"/>
  <c r="H284" i="78"/>
  <c r="I284" i="78"/>
  <c r="A285" i="78"/>
  <c r="B285" i="78"/>
  <c r="C285" i="78"/>
  <c r="D285" i="78"/>
  <c r="E285" i="78"/>
  <c r="F285" i="78"/>
  <c r="G285" i="78"/>
  <c r="H285" i="78"/>
  <c r="I285" i="78"/>
  <c r="A286" i="78"/>
  <c r="B286" i="78"/>
  <c r="C286" i="78"/>
  <c r="D286" i="78"/>
  <c r="E286" i="78"/>
  <c r="F286" i="78"/>
  <c r="G286" i="78"/>
  <c r="H286" i="78"/>
  <c r="I286" i="78"/>
  <c r="A287" i="78"/>
  <c r="B287" i="78"/>
  <c r="C287" i="78"/>
  <c r="D287" i="78"/>
  <c r="E287" i="78"/>
  <c r="F287" i="78"/>
  <c r="G287" i="78"/>
  <c r="H287" i="78"/>
  <c r="I287" i="78"/>
  <c r="A288" i="78"/>
  <c r="B288" i="78"/>
  <c r="C288" i="78"/>
  <c r="D288" i="78"/>
  <c r="E288" i="78"/>
  <c r="F288" i="78"/>
  <c r="G288" i="78"/>
  <c r="H288" i="78"/>
  <c r="I288" i="78"/>
  <c r="A289" i="78"/>
  <c r="B289" i="78"/>
  <c r="C289" i="78"/>
  <c r="D289" i="78"/>
  <c r="E289" i="78"/>
  <c r="F289" i="78"/>
  <c r="G289" i="78"/>
  <c r="H289" i="78"/>
  <c r="I289" i="78"/>
  <c r="A290" i="78"/>
  <c r="B290" i="78"/>
  <c r="C290" i="78"/>
  <c r="D290" i="78"/>
  <c r="E290" i="78"/>
  <c r="F290" i="78"/>
  <c r="G290" i="78"/>
  <c r="H290" i="78"/>
  <c r="I290" i="78"/>
  <c r="A291" i="78"/>
  <c r="B291" i="78"/>
  <c r="C291" i="78"/>
  <c r="D291" i="78"/>
  <c r="E291" i="78"/>
  <c r="F291" i="78"/>
  <c r="G291" i="78"/>
  <c r="H291" i="78"/>
  <c r="I291" i="78"/>
  <c r="A292" i="78"/>
  <c r="B292" i="78"/>
  <c r="C292" i="78"/>
  <c r="D292" i="78"/>
  <c r="E292" i="78"/>
  <c r="F292" i="78"/>
  <c r="G292" i="78"/>
  <c r="H292" i="78"/>
  <c r="I292" i="78"/>
  <c r="A293" i="78"/>
  <c r="B293" i="78"/>
  <c r="C293" i="78"/>
  <c r="D293" i="78"/>
  <c r="E293" i="78"/>
  <c r="F293" i="78"/>
  <c r="G293" i="78"/>
  <c r="H293" i="78"/>
  <c r="I293" i="78"/>
  <c r="A294" i="78"/>
  <c r="B294" i="78"/>
  <c r="C294" i="78"/>
  <c r="D294" i="78"/>
  <c r="E294" i="78"/>
  <c r="F294" i="78"/>
  <c r="G294" i="78"/>
  <c r="H294" i="78"/>
  <c r="I294" i="78"/>
  <c r="A295" i="78"/>
  <c r="B295" i="78"/>
  <c r="C295" i="78"/>
  <c r="D295" i="78"/>
  <c r="E295" i="78"/>
  <c r="F295" i="78"/>
  <c r="G295" i="78"/>
  <c r="H295" i="78"/>
  <c r="I295" i="78"/>
  <c r="A296" i="78"/>
  <c r="B296" i="78"/>
  <c r="C296" i="78"/>
  <c r="D296" i="78"/>
  <c r="E296" i="78"/>
  <c r="F296" i="78"/>
  <c r="G296" i="78"/>
  <c r="H296" i="78"/>
  <c r="I296" i="78"/>
  <c r="A297" i="78"/>
  <c r="B297" i="78"/>
  <c r="C297" i="78"/>
  <c r="D297" i="78"/>
  <c r="E297" i="78"/>
  <c r="F297" i="78"/>
  <c r="G297" i="78"/>
  <c r="H297" i="78"/>
  <c r="I297" i="78"/>
  <c r="A298" i="78"/>
  <c r="B298" i="78"/>
  <c r="C298" i="78"/>
  <c r="D298" i="78"/>
  <c r="E298" i="78"/>
  <c r="F298" i="78"/>
  <c r="G298" i="78"/>
  <c r="H298" i="78"/>
  <c r="I298" i="78"/>
  <c r="A299" i="78"/>
  <c r="B299" i="78"/>
  <c r="C299" i="78"/>
  <c r="D299" i="78"/>
  <c r="E299" i="78"/>
  <c r="F299" i="78"/>
  <c r="G299" i="78"/>
  <c r="H299" i="78"/>
  <c r="I299" i="78"/>
  <c r="A300" i="78"/>
  <c r="B300" i="78"/>
  <c r="C300" i="78"/>
  <c r="D300" i="78"/>
  <c r="E300" i="78"/>
  <c r="F300" i="78"/>
  <c r="G300" i="78"/>
  <c r="H300" i="78"/>
  <c r="I300" i="78"/>
  <c r="A301" i="78"/>
  <c r="B301" i="78"/>
  <c r="C301" i="78"/>
  <c r="D301" i="78"/>
  <c r="E301" i="78"/>
  <c r="F301" i="78"/>
  <c r="G301" i="78"/>
  <c r="H301" i="78"/>
  <c r="I301" i="78"/>
  <c r="A302" i="78"/>
  <c r="B302" i="78"/>
  <c r="C302" i="78"/>
  <c r="D302" i="78"/>
  <c r="E302" i="78"/>
  <c r="F302" i="78"/>
  <c r="G302" i="78"/>
  <c r="H302" i="78"/>
  <c r="I302" i="78"/>
  <c r="A303" i="78"/>
  <c r="B303" i="78"/>
  <c r="C303" i="78"/>
  <c r="D303" i="78"/>
  <c r="E303" i="78"/>
  <c r="F303" i="78"/>
  <c r="G303" i="78"/>
  <c r="H303" i="78"/>
  <c r="I303" i="78"/>
  <c r="A304" i="78"/>
  <c r="B304" i="78"/>
  <c r="C304" i="78"/>
  <c r="D304" i="78"/>
  <c r="E304" i="78"/>
  <c r="F304" i="78"/>
  <c r="G304" i="78"/>
  <c r="H304" i="78"/>
  <c r="I304" i="78"/>
  <c r="A305" i="78"/>
  <c r="B305" i="78"/>
  <c r="C305" i="78"/>
  <c r="D305" i="78"/>
  <c r="E305" i="78"/>
  <c r="F305" i="78"/>
  <c r="G305" i="78"/>
  <c r="H305" i="78"/>
  <c r="I305" i="78"/>
  <c r="A306" i="78"/>
  <c r="B306" i="78"/>
  <c r="C306" i="78"/>
  <c r="D306" i="78"/>
  <c r="E306" i="78"/>
  <c r="F306" i="78"/>
  <c r="G306" i="78"/>
  <c r="H306" i="78"/>
  <c r="I306" i="78"/>
  <c r="A307" i="78"/>
  <c r="B307" i="78"/>
  <c r="C307" i="78"/>
  <c r="D307" i="78"/>
  <c r="E307" i="78"/>
  <c r="F307" i="78"/>
  <c r="G307" i="78"/>
  <c r="H307" i="78"/>
  <c r="I307" i="78"/>
  <c r="A308" i="78"/>
  <c r="B308" i="78"/>
  <c r="C308" i="78"/>
  <c r="D308" i="78"/>
  <c r="E308" i="78"/>
  <c r="F308" i="78"/>
  <c r="G308" i="78"/>
  <c r="H308" i="78"/>
  <c r="I308" i="78"/>
  <c r="A309" i="78"/>
  <c r="B309" i="78"/>
  <c r="C309" i="78"/>
  <c r="D309" i="78"/>
  <c r="E309" i="78"/>
  <c r="F309" i="78"/>
  <c r="G309" i="78"/>
  <c r="H309" i="78"/>
  <c r="I309" i="78"/>
  <c r="A310" i="78"/>
  <c r="B310" i="78"/>
  <c r="C310" i="78"/>
  <c r="D310" i="78"/>
  <c r="E310" i="78"/>
  <c r="F310" i="78"/>
  <c r="G310" i="78"/>
  <c r="H310" i="78"/>
  <c r="I310" i="78"/>
  <c r="A311" i="78"/>
  <c r="B311" i="78"/>
  <c r="C311" i="78"/>
  <c r="D311" i="78"/>
  <c r="E311" i="78"/>
  <c r="F311" i="78"/>
  <c r="G311" i="78"/>
  <c r="H311" i="78"/>
  <c r="I311" i="78"/>
  <c r="A312" i="78"/>
  <c r="B312" i="78"/>
  <c r="C312" i="78"/>
  <c r="D312" i="78"/>
  <c r="E312" i="78"/>
  <c r="F312" i="78"/>
  <c r="G312" i="78"/>
  <c r="H312" i="78"/>
  <c r="I312" i="78"/>
  <c r="A313" i="78"/>
  <c r="B313" i="78"/>
  <c r="C313" i="78"/>
  <c r="D313" i="78"/>
  <c r="E313" i="78"/>
  <c r="F313" i="78"/>
  <c r="G313" i="78"/>
  <c r="H313" i="78"/>
  <c r="I313" i="78"/>
  <c r="A314" i="78"/>
  <c r="B314" i="78"/>
  <c r="C314" i="78"/>
  <c r="D314" i="78"/>
  <c r="E314" i="78"/>
  <c r="F314" i="78"/>
  <c r="G314" i="78"/>
  <c r="H314" i="78"/>
  <c r="I314" i="78"/>
  <c r="A315" i="78"/>
  <c r="B315" i="78"/>
  <c r="C315" i="78"/>
  <c r="D315" i="78"/>
  <c r="E315" i="78"/>
  <c r="F315" i="78"/>
  <c r="G315" i="78"/>
  <c r="H315" i="78"/>
  <c r="I315" i="78"/>
  <c r="A316" i="78"/>
  <c r="B316" i="78"/>
  <c r="C316" i="78"/>
  <c r="D316" i="78"/>
  <c r="E316" i="78"/>
  <c r="F316" i="78"/>
  <c r="G316" i="78"/>
  <c r="H316" i="78"/>
  <c r="I316" i="78"/>
  <c r="A317" i="78"/>
  <c r="B317" i="78"/>
  <c r="C317" i="78"/>
  <c r="D317" i="78"/>
  <c r="E317" i="78"/>
  <c r="F317" i="78"/>
  <c r="G317" i="78"/>
  <c r="H317" i="78"/>
  <c r="I317" i="78"/>
  <c r="A318" i="78"/>
  <c r="B318" i="78"/>
  <c r="C318" i="78"/>
  <c r="D318" i="78"/>
  <c r="E318" i="78"/>
  <c r="F318" i="78"/>
  <c r="G318" i="78"/>
  <c r="H318" i="78"/>
  <c r="I318" i="78"/>
  <c r="A319" i="78"/>
  <c r="B319" i="78"/>
  <c r="C319" i="78"/>
  <c r="D319" i="78"/>
  <c r="E319" i="78"/>
  <c r="F319" i="78"/>
  <c r="G319" i="78"/>
  <c r="H319" i="78"/>
  <c r="I319" i="78"/>
  <c r="A320" i="78"/>
  <c r="B320" i="78"/>
  <c r="C320" i="78"/>
  <c r="D320" i="78"/>
  <c r="E320" i="78"/>
  <c r="F320" i="78"/>
  <c r="G320" i="78"/>
  <c r="H320" i="78"/>
  <c r="I320" i="78"/>
  <c r="A321" i="78"/>
  <c r="B321" i="78"/>
  <c r="C321" i="78"/>
  <c r="D321" i="78"/>
  <c r="E321" i="78"/>
  <c r="F321" i="78"/>
  <c r="G321" i="78"/>
  <c r="H321" i="78"/>
  <c r="I321" i="78"/>
  <c r="A322" i="78"/>
  <c r="B322" i="78"/>
  <c r="C322" i="78"/>
  <c r="D322" i="78"/>
  <c r="E322" i="78"/>
  <c r="F322" i="78"/>
  <c r="G322" i="78"/>
  <c r="H322" i="78"/>
  <c r="I322" i="78"/>
  <c r="A323" i="78"/>
  <c r="B323" i="78"/>
  <c r="C323" i="78"/>
  <c r="D323" i="78"/>
  <c r="E323" i="78"/>
  <c r="F323" i="78"/>
  <c r="G323" i="78"/>
  <c r="H323" i="78"/>
  <c r="I323" i="78"/>
  <c r="A324" i="78"/>
  <c r="B324" i="78"/>
  <c r="C324" i="78"/>
  <c r="D324" i="78"/>
  <c r="E324" i="78"/>
  <c r="F324" i="78"/>
  <c r="G324" i="78"/>
  <c r="H324" i="78"/>
  <c r="I324" i="78"/>
  <c r="A325" i="78"/>
  <c r="B325" i="78"/>
  <c r="C325" i="78"/>
  <c r="D325" i="78"/>
  <c r="E325" i="78"/>
  <c r="F325" i="78"/>
  <c r="G325" i="78"/>
  <c r="H325" i="78"/>
  <c r="I325" i="78"/>
  <c r="A326" i="78"/>
  <c r="B326" i="78"/>
  <c r="C326" i="78"/>
  <c r="D326" i="78"/>
  <c r="E326" i="78"/>
  <c r="F326" i="78"/>
  <c r="G326" i="78"/>
  <c r="H326" i="78"/>
  <c r="I326" i="78"/>
  <c r="A327" i="78"/>
  <c r="B327" i="78"/>
  <c r="C327" i="78"/>
  <c r="D327" i="78"/>
  <c r="E327" i="78"/>
  <c r="F327" i="78"/>
  <c r="G327" i="78"/>
  <c r="H327" i="78"/>
  <c r="I327" i="78"/>
  <c r="A328" i="78"/>
  <c r="B328" i="78"/>
  <c r="C328" i="78"/>
  <c r="D328" i="78"/>
  <c r="E328" i="78"/>
  <c r="F328" i="78"/>
  <c r="G328" i="78"/>
  <c r="H328" i="78"/>
  <c r="I328" i="78"/>
  <c r="A329" i="78"/>
  <c r="B329" i="78"/>
  <c r="C329" i="78"/>
  <c r="D329" i="78"/>
  <c r="E329" i="78"/>
  <c r="F329" i="78"/>
  <c r="G329" i="78"/>
  <c r="H329" i="78"/>
  <c r="I329" i="78"/>
  <c r="A330" i="78"/>
  <c r="B330" i="78"/>
  <c r="C330" i="78"/>
  <c r="D330" i="78"/>
  <c r="E330" i="78"/>
  <c r="F330" i="78"/>
  <c r="G330" i="78"/>
  <c r="H330" i="78"/>
  <c r="I330" i="78"/>
  <c r="A331" i="78"/>
  <c r="B331" i="78"/>
  <c r="C331" i="78"/>
  <c r="D331" i="78"/>
  <c r="E331" i="78"/>
  <c r="F331" i="78"/>
  <c r="G331" i="78"/>
  <c r="H331" i="78"/>
  <c r="I331" i="78"/>
  <c r="A332" i="78"/>
  <c r="B332" i="78"/>
  <c r="C332" i="78"/>
  <c r="D332" i="78"/>
  <c r="E332" i="78"/>
  <c r="F332" i="78"/>
  <c r="G332" i="78"/>
  <c r="H332" i="78"/>
  <c r="I332" i="78"/>
  <c r="A333" i="78"/>
  <c r="B333" i="78"/>
  <c r="C333" i="78"/>
  <c r="D333" i="78"/>
  <c r="E333" i="78"/>
  <c r="F333" i="78"/>
  <c r="G333" i="78"/>
  <c r="H333" i="78"/>
  <c r="I333" i="78"/>
  <c r="A334" i="78"/>
  <c r="B334" i="78"/>
  <c r="C334" i="78"/>
  <c r="D334" i="78"/>
  <c r="E334" i="78"/>
  <c r="F334" i="78"/>
  <c r="G334" i="78"/>
  <c r="H334" i="78"/>
  <c r="I334" i="78"/>
  <c r="A335" i="78"/>
  <c r="B335" i="78"/>
  <c r="C335" i="78"/>
  <c r="D335" i="78"/>
  <c r="E335" i="78"/>
  <c r="F335" i="78"/>
  <c r="G335" i="78"/>
  <c r="H335" i="78"/>
  <c r="I335" i="78"/>
  <c r="A336" i="78"/>
  <c r="B336" i="78"/>
  <c r="C336" i="78"/>
  <c r="D336" i="78"/>
  <c r="E336" i="78"/>
  <c r="F336" i="78"/>
  <c r="G336" i="78"/>
  <c r="H336" i="78"/>
  <c r="I336" i="78"/>
  <c r="A337" i="78"/>
  <c r="B337" i="78"/>
  <c r="C337" i="78"/>
  <c r="D337" i="78"/>
  <c r="E337" i="78"/>
  <c r="F337" i="78"/>
  <c r="G337" i="78"/>
  <c r="H337" i="78"/>
  <c r="I337" i="78"/>
  <c r="A338" i="78"/>
  <c r="B338" i="78"/>
  <c r="C338" i="78"/>
  <c r="D338" i="78"/>
  <c r="E338" i="78"/>
  <c r="F338" i="78"/>
  <c r="G338" i="78"/>
  <c r="H338" i="78"/>
  <c r="I338" i="78"/>
  <c r="A339" i="78"/>
  <c r="B339" i="78"/>
  <c r="C339" i="78"/>
  <c r="D339" i="78"/>
  <c r="E339" i="78"/>
  <c r="F339" i="78"/>
  <c r="G339" i="78"/>
  <c r="H339" i="78"/>
  <c r="I339" i="78"/>
  <c r="A340" i="78"/>
  <c r="B340" i="78"/>
  <c r="C340" i="78"/>
  <c r="D340" i="78"/>
  <c r="E340" i="78"/>
  <c r="F340" i="78"/>
  <c r="G340" i="78"/>
  <c r="H340" i="78"/>
  <c r="I340" i="78"/>
  <c r="A341" i="78"/>
  <c r="B341" i="78"/>
  <c r="C341" i="78"/>
  <c r="D341" i="78"/>
  <c r="E341" i="78"/>
  <c r="F341" i="78"/>
  <c r="G341" i="78"/>
  <c r="H341" i="78"/>
  <c r="I341" i="78"/>
  <c r="A342" i="78"/>
  <c r="B342" i="78"/>
  <c r="C342" i="78"/>
  <c r="D342" i="78"/>
  <c r="E342" i="78"/>
  <c r="F342" i="78"/>
  <c r="G342" i="78"/>
  <c r="H342" i="78"/>
  <c r="I342" i="78"/>
  <c r="A343" i="78"/>
  <c r="B343" i="78"/>
  <c r="C343" i="78"/>
  <c r="D343" i="78"/>
  <c r="E343" i="78"/>
  <c r="F343" i="78"/>
  <c r="G343" i="78"/>
  <c r="H343" i="78"/>
  <c r="I343" i="78"/>
  <c r="A344" i="78"/>
  <c r="B344" i="78"/>
  <c r="C344" i="78"/>
  <c r="D344" i="78"/>
  <c r="E344" i="78"/>
  <c r="F344" i="78"/>
  <c r="G344" i="78"/>
  <c r="H344" i="78"/>
  <c r="I344" i="78"/>
  <c r="A345" i="78"/>
  <c r="B345" i="78"/>
  <c r="C345" i="78"/>
  <c r="D345" i="78"/>
  <c r="E345" i="78"/>
  <c r="F345" i="78"/>
  <c r="G345" i="78"/>
  <c r="H345" i="78"/>
  <c r="I345" i="78"/>
  <c r="A346" i="78"/>
  <c r="B346" i="78"/>
  <c r="C346" i="78"/>
  <c r="D346" i="78"/>
  <c r="E346" i="78"/>
  <c r="F346" i="78"/>
  <c r="G346" i="78"/>
  <c r="H346" i="78"/>
  <c r="I346" i="78"/>
  <c r="A347" i="78"/>
  <c r="B347" i="78"/>
  <c r="C347" i="78"/>
  <c r="D347" i="78"/>
  <c r="E347" i="78"/>
  <c r="F347" i="78"/>
  <c r="G347" i="78"/>
  <c r="H347" i="78"/>
  <c r="I347" i="78"/>
  <c r="A348" i="78"/>
  <c r="B348" i="78"/>
  <c r="C348" i="78"/>
  <c r="D348" i="78"/>
  <c r="E348" i="78"/>
  <c r="F348" i="78"/>
  <c r="G348" i="78"/>
  <c r="H348" i="78"/>
  <c r="I348" i="78"/>
  <c r="A349" i="78"/>
  <c r="B349" i="78"/>
  <c r="C349" i="78"/>
  <c r="D349" i="78"/>
  <c r="E349" i="78"/>
  <c r="F349" i="78"/>
  <c r="G349" i="78"/>
  <c r="H349" i="78"/>
  <c r="I349" i="78"/>
  <c r="A350" i="78"/>
  <c r="B350" i="78"/>
  <c r="C350" i="78"/>
  <c r="D350" i="78"/>
  <c r="E350" i="78"/>
  <c r="F350" i="78"/>
  <c r="G350" i="78"/>
  <c r="H350" i="78"/>
  <c r="I350" i="78"/>
  <c r="A351" i="78"/>
  <c r="B351" i="78"/>
  <c r="C351" i="78"/>
  <c r="D351" i="78"/>
  <c r="E351" i="78"/>
  <c r="F351" i="78"/>
  <c r="G351" i="78"/>
  <c r="H351" i="78"/>
  <c r="I351" i="78"/>
  <c r="A352" i="78"/>
  <c r="B352" i="78"/>
  <c r="C352" i="78"/>
  <c r="D352" i="78"/>
  <c r="E352" i="78"/>
  <c r="F352" i="78"/>
  <c r="G352" i="78"/>
  <c r="H352" i="78"/>
  <c r="I352" i="78"/>
  <c r="A353" i="78"/>
  <c r="B353" i="78"/>
  <c r="C353" i="78"/>
  <c r="D353" i="78"/>
  <c r="E353" i="78"/>
  <c r="F353" i="78"/>
  <c r="G353" i="78"/>
  <c r="H353" i="78"/>
  <c r="I353" i="78"/>
  <c r="A354" i="78"/>
  <c r="B354" i="78"/>
  <c r="C354" i="78"/>
  <c r="D354" i="78"/>
  <c r="E354" i="78"/>
  <c r="F354" i="78"/>
  <c r="G354" i="78"/>
  <c r="H354" i="78"/>
  <c r="I354" i="78"/>
  <c r="A355" i="78"/>
  <c r="B355" i="78"/>
  <c r="C355" i="78"/>
  <c r="D355" i="78"/>
  <c r="E355" i="78"/>
  <c r="F355" i="78"/>
  <c r="G355" i="78"/>
  <c r="H355" i="78"/>
  <c r="I355" i="78"/>
  <c r="A356" i="78"/>
  <c r="B356" i="78"/>
  <c r="C356" i="78"/>
  <c r="D356" i="78"/>
  <c r="E356" i="78"/>
  <c r="F356" i="78"/>
  <c r="G356" i="78"/>
  <c r="H356" i="78"/>
  <c r="I356" i="78"/>
  <c r="A357" i="78"/>
  <c r="B357" i="78"/>
  <c r="C357" i="78"/>
  <c r="D357" i="78"/>
  <c r="E357" i="78"/>
  <c r="F357" i="78"/>
  <c r="G357" i="78"/>
  <c r="H357" i="78"/>
  <c r="I357" i="78"/>
  <c r="A358" i="78"/>
  <c r="B358" i="78"/>
  <c r="C358" i="78"/>
  <c r="D358" i="78"/>
  <c r="E358" i="78"/>
  <c r="F358" i="78"/>
  <c r="G358" i="78"/>
  <c r="H358" i="78"/>
  <c r="I358" i="78"/>
  <c r="A359" i="78"/>
  <c r="B359" i="78"/>
  <c r="C359" i="78"/>
  <c r="D359" i="78"/>
  <c r="E359" i="78"/>
  <c r="F359" i="78"/>
  <c r="G359" i="78"/>
  <c r="H359" i="78"/>
  <c r="I359" i="78"/>
  <c r="A360" i="78"/>
  <c r="B360" i="78"/>
  <c r="C360" i="78"/>
  <c r="D360" i="78"/>
  <c r="E360" i="78"/>
  <c r="F360" i="78"/>
  <c r="G360" i="78"/>
  <c r="H360" i="78"/>
  <c r="I360" i="78"/>
  <c r="A361" i="78"/>
  <c r="B361" i="78"/>
  <c r="C361" i="78"/>
  <c r="D361" i="78"/>
  <c r="E361" i="78"/>
  <c r="F361" i="78"/>
  <c r="G361" i="78"/>
  <c r="H361" i="78"/>
  <c r="I361" i="78"/>
  <c r="A362" i="78"/>
  <c r="B362" i="78"/>
  <c r="C362" i="78"/>
  <c r="D362" i="78"/>
  <c r="E362" i="78"/>
  <c r="F362" i="78"/>
  <c r="G362" i="78"/>
  <c r="H362" i="78"/>
  <c r="I362" i="78"/>
  <c r="A363" i="78"/>
  <c r="B363" i="78"/>
  <c r="C363" i="78"/>
  <c r="D363" i="78"/>
  <c r="E363" i="78"/>
  <c r="F363" i="78"/>
  <c r="G363" i="78"/>
  <c r="H363" i="78"/>
  <c r="I363" i="78"/>
  <c r="A364" i="78"/>
  <c r="B364" i="78"/>
  <c r="C364" i="78"/>
  <c r="D364" i="78"/>
  <c r="E364" i="78"/>
  <c r="F364" i="78"/>
  <c r="G364" i="78"/>
  <c r="H364" i="78"/>
  <c r="I364" i="78"/>
  <c r="A365" i="78"/>
  <c r="B365" i="78"/>
  <c r="C365" i="78"/>
  <c r="D365" i="78"/>
  <c r="E365" i="78"/>
  <c r="F365" i="78"/>
  <c r="G365" i="78"/>
  <c r="H365" i="78"/>
  <c r="I365" i="78"/>
  <c r="A366" i="78"/>
  <c r="B366" i="78"/>
  <c r="C366" i="78"/>
  <c r="D366" i="78"/>
  <c r="E366" i="78"/>
  <c r="F366" i="78"/>
  <c r="G366" i="78"/>
  <c r="H366" i="78"/>
  <c r="I366" i="78"/>
  <c r="A367" i="78"/>
  <c r="B367" i="78"/>
  <c r="C367" i="78"/>
  <c r="D367" i="78"/>
  <c r="E367" i="78"/>
  <c r="F367" i="78"/>
  <c r="G367" i="78"/>
  <c r="H367" i="78"/>
  <c r="I367" i="78"/>
  <c r="A368" i="78"/>
  <c r="B368" i="78"/>
  <c r="C368" i="78"/>
  <c r="D368" i="78"/>
  <c r="E368" i="78"/>
  <c r="F368" i="78"/>
  <c r="G368" i="78"/>
  <c r="H368" i="78"/>
  <c r="I368" i="78"/>
  <c r="A369" i="78"/>
  <c r="B369" i="78"/>
  <c r="C369" i="78"/>
  <c r="D369" i="78"/>
  <c r="E369" i="78"/>
  <c r="F369" i="78"/>
  <c r="G369" i="78"/>
  <c r="H369" i="78"/>
  <c r="I369" i="78"/>
  <c r="A370" i="78"/>
  <c r="B370" i="78"/>
  <c r="C370" i="78"/>
  <c r="D370" i="78"/>
  <c r="E370" i="78"/>
  <c r="F370" i="78"/>
  <c r="G370" i="78"/>
  <c r="H370" i="78"/>
  <c r="I370" i="78"/>
  <c r="A371" i="78"/>
  <c r="B371" i="78"/>
  <c r="C371" i="78"/>
  <c r="D371" i="78"/>
  <c r="E371" i="78"/>
  <c r="F371" i="78"/>
  <c r="G371" i="78"/>
  <c r="H371" i="78"/>
  <c r="I371" i="78"/>
  <c r="A372" i="78"/>
  <c r="B372" i="78"/>
  <c r="C372" i="78"/>
  <c r="D372" i="78"/>
  <c r="E372" i="78"/>
  <c r="F372" i="78"/>
  <c r="G372" i="78"/>
  <c r="H372" i="78"/>
  <c r="I372" i="78"/>
  <c r="A373" i="78"/>
  <c r="B373" i="78"/>
  <c r="C373" i="78"/>
  <c r="D373" i="78"/>
  <c r="E373" i="78"/>
  <c r="F373" i="78"/>
  <c r="G373" i="78"/>
  <c r="H373" i="78"/>
  <c r="I373" i="78"/>
  <c r="A374" i="78"/>
  <c r="B374" i="78"/>
  <c r="C374" i="78"/>
  <c r="D374" i="78"/>
  <c r="E374" i="78"/>
  <c r="F374" i="78"/>
  <c r="G374" i="78"/>
  <c r="H374" i="78"/>
  <c r="I374" i="78"/>
  <c r="A375" i="78"/>
  <c r="B375" i="78"/>
  <c r="C375" i="78"/>
  <c r="D375" i="78"/>
  <c r="E375" i="78"/>
  <c r="F375" i="78"/>
  <c r="G375" i="78"/>
  <c r="H375" i="78"/>
  <c r="I375" i="78"/>
  <c r="A376" i="78"/>
  <c r="B376" i="78"/>
  <c r="C376" i="78"/>
  <c r="D376" i="78"/>
  <c r="E376" i="78"/>
  <c r="F376" i="78"/>
  <c r="G376" i="78"/>
  <c r="H376" i="78"/>
  <c r="I376" i="78"/>
  <c r="A377" i="78"/>
  <c r="B377" i="78"/>
  <c r="C377" i="78"/>
  <c r="D377" i="78"/>
  <c r="E377" i="78"/>
  <c r="F377" i="78"/>
  <c r="G377" i="78"/>
  <c r="H377" i="78"/>
  <c r="I377" i="78"/>
  <c r="A378" i="78"/>
  <c r="B378" i="78"/>
  <c r="C378" i="78"/>
  <c r="D378" i="78"/>
  <c r="E378" i="78"/>
  <c r="F378" i="78"/>
  <c r="G378" i="78"/>
  <c r="H378" i="78"/>
  <c r="I378" i="78"/>
  <c r="A379" i="78"/>
  <c r="B379" i="78"/>
  <c r="C379" i="78"/>
  <c r="D379" i="78"/>
  <c r="E379" i="78"/>
  <c r="F379" i="78"/>
  <c r="G379" i="78"/>
  <c r="H379" i="78"/>
  <c r="I379" i="78"/>
  <c r="A380" i="78"/>
  <c r="B380" i="78"/>
  <c r="C380" i="78"/>
  <c r="D380" i="78"/>
  <c r="E380" i="78"/>
  <c r="F380" i="78"/>
  <c r="G380" i="78"/>
  <c r="H380" i="78"/>
  <c r="I380" i="78"/>
  <c r="A381" i="78"/>
  <c r="B381" i="78"/>
  <c r="C381" i="78"/>
  <c r="D381" i="78"/>
  <c r="E381" i="78"/>
  <c r="F381" i="78"/>
  <c r="G381" i="78"/>
  <c r="H381" i="78"/>
  <c r="I381" i="78"/>
  <c r="A382" i="78"/>
  <c r="B382" i="78"/>
  <c r="C382" i="78"/>
  <c r="D382" i="78"/>
  <c r="E382" i="78"/>
  <c r="F382" i="78"/>
  <c r="G382" i="78"/>
  <c r="H382" i="78"/>
  <c r="I382" i="78"/>
  <c r="A383" i="78"/>
  <c r="B383" i="78"/>
  <c r="C383" i="78"/>
  <c r="D383" i="78"/>
  <c r="E383" i="78"/>
  <c r="F383" i="78"/>
  <c r="G383" i="78"/>
  <c r="H383" i="78"/>
  <c r="I383" i="78"/>
  <c r="A384" i="78"/>
  <c r="B384" i="78"/>
  <c r="C384" i="78"/>
  <c r="D384" i="78"/>
  <c r="E384" i="78"/>
  <c r="F384" i="78"/>
  <c r="G384" i="78"/>
  <c r="H384" i="78"/>
  <c r="I384" i="78"/>
  <c r="A385" i="78"/>
  <c r="B385" i="78"/>
  <c r="C385" i="78"/>
  <c r="D385" i="78"/>
  <c r="E385" i="78"/>
  <c r="F385" i="78"/>
  <c r="G385" i="78"/>
  <c r="H385" i="78"/>
  <c r="I385" i="78"/>
  <c r="A386" i="78"/>
  <c r="B386" i="78"/>
  <c r="C386" i="78"/>
  <c r="D386" i="78"/>
  <c r="E386" i="78"/>
  <c r="F386" i="78"/>
  <c r="G386" i="78"/>
  <c r="H386" i="78"/>
  <c r="I386" i="78"/>
  <c r="A387" i="78"/>
  <c r="B387" i="78"/>
  <c r="C387" i="78"/>
  <c r="D387" i="78"/>
  <c r="E387" i="78"/>
  <c r="F387" i="78"/>
  <c r="G387" i="78"/>
  <c r="H387" i="78"/>
  <c r="I387" i="78"/>
  <c r="A388" i="78"/>
  <c r="B388" i="78"/>
  <c r="C388" i="78"/>
  <c r="D388" i="78"/>
  <c r="E388" i="78"/>
  <c r="F388" i="78"/>
  <c r="G388" i="78"/>
  <c r="H388" i="78"/>
  <c r="I388" i="78"/>
  <c r="A389" i="78"/>
  <c r="B389" i="78"/>
  <c r="C389" i="78"/>
  <c r="D389" i="78"/>
  <c r="E389" i="78"/>
  <c r="F389" i="78"/>
  <c r="G389" i="78"/>
  <c r="H389" i="78"/>
  <c r="I389" i="78"/>
  <c r="A390" i="78"/>
  <c r="B390" i="78"/>
  <c r="C390" i="78"/>
  <c r="D390" i="78"/>
  <c r="E390" i="78"/>
  <c r="F390" i="78"/>
  <c r="G390" i="78"/>
  <c r="H390" i="78"/>
  <c r="I390" i="78"/>
  <c r="A391" i="78"/>
  <c r="B391" i="78"/>
  <c r="C391" i="78"/>
  <c r="D391" i="78"/>
  <c r="E391" i="78"/>
  <c r="F391" i="78"/>
  <c r="G391" i="78"/>
  <c r="H391" i="78"/>
  <c r="I391" i="78"/>
  <c r="A392" i="78"/>
  <c r="B392" i="78"/>
  <c r="C392" i="78"/>
  <c r="D392" i="78"/>
  <c r="E392" i="78"/>
  <c r="F392" i="78"/>
  <c r="G392" i="78"/>
  <c r="H392" i="78"/>
  <c r="I392" i="78"/>
  <c r="A393" i="78"/>
  <c r="B393" i="78"/>
  <c r="C393" i="78"/>
  <c r="D393" i="78"/>
  <c r="E393" i="78"/>
  <c r="F393" i="78"/>
  <c r="G393" i="78"/>
  <c r="H393" i="78"/>
  <c r="I393" i="78"/>
  <c r="A394" i="78"/>
  <c r="B394" i="78"/>
  <c r="C394" i="78"/>
  <c r="D394" i="78"/>
  <c r="E394" i="78"/>
  <c r="F394" i="78"/>
  <c r="G394" i="78"/>
  <c r="H394" i="78"/>
  <c r="I394" i="78"/>
  <c r="A395" i="78"/>
  <c r="B395" i="78"/>
  <c r="C395" i="78"/>
  <c r="D395" i="78"/>
  <c r="E395" i="78"/>
  <c r="F395" i="78"/>
  <c r="G395" i="78"/>
  <c r="H395" i="78"/>
  <c r="I395" i="78"/>
  <c r="A396" i="78"/>
  <c r="B396" i="78"/>
  <c r="C396" i="78"/>
  <c r="D396" i="78"/>
  <c r="E396" i="78"/>
  <c r="F396" i="78"/>
  <c r="G396" i="78"/>
  <c r="H396" i="78"/>
  <c r="I396" i="78"/>
  <c r="A397" i="78"/>
  <c r="B397" i="78"/>
  <c r="C397" i="78"/>
  <c r="D397" i="78"/>
  <c r="E397" i="78"/>
  <c r="F397" i="78"/>
  <c r="G397" i="78"/>
  <c r="H397" i="78"/>
  <c r="I397" i="78"/>
  <c r="A398" i="78"/>
  <c r="B398" i="78"/>
  <c r="C398" i="78"/>
  <c r="D398" i="78"/>
  <c r="E398" i="78"/>
  <c r="F398" i="78"/>
  <c r="G398" i="78"/>
  <c r="H398" i="78"/>
  <c r="I398" i="78"/>
  <c r="A399" i="78"/>
  <c r="B399" i="78"/>
  <c r="C399" i="78"/>
  <c r="D399" i="78"/>
  <c r="E399" i="78"/>
  <c r="F399" i="78"/>
  <c r="G399" i="78"/>
  <c r="H399" i="78"/>
  <c r="I399" i="78"/>
  <c r="A400" i="78"/>
  <c r="B400" i="78"/>
  <c r="C400" i="78"/>
  <c r="D400" i="78"/>
  <c r="E400" i="78"/>
  <c r="F400" i="78"/>
  <c r="G400" i="78"/>
  <c r="H400" i="78"/>
  <c r="I400" i="78"/>
  <c r="A401" i="78"/>
  <c r="B401" i="78"/>
  <c r="C401" i="78"/>
  <c r="D401" i="78"/>
  <c r="E401" i="78"/>
  <c r="F401" i="78"/>
  <c r="G401" i="78"/>
  <c r="H401" i="78"/>
  <c r="I401" i="78"/>
  <c r="A402" i="78"/>
  <c r="B402" i="78"/>
  <c r="C402" i="78"/>
  <c r="D402" i="78"/>
  <c r="E402" i="78"/>
  <c r="F402" i="78"/>
  <c r="G402" i="78"/>
  <c r="H402" i="78"/>
  <c r="I402" i="78"/>
  <c r="A403" i="78"/>
  <c r="B403" i="78"/>
  <c r="C403" i="78"/>
  <c r="D403" i="78"/>
  <c r="E403" i="78"/>
  <c r="F403" i="78"/>
  <c r="G403" i="78"/>
  <c r="H403" i="78"/>
  <c r="I403" i="78"/>
  <c r="A404" i="78"/>
  <c r="B404" i="78"/>
  <c r="C404" i="78"/>
  <c r="D404" i="78"/>
  <c r="E404" i="78"/>
  <c r="F404" i="78"/>
  <c r="G404" i="78"/>
  <c r="H404" i="78"/>
  <c r="I404" i="78"/>
  <c r="A405" i="78"/>
  <c r="B405" i="78"/>
  <c r="C405" i="78"/>
  <c r="D405" i="78"/>
  <c r="E405" i="78"/>
  <c r="F405" i="78"/>
  <c r="G405" i="78"/>
  <c r="H405" i="78"/>
  <c r="I405" i="78"/>
  <c r="A406" i="78"/>
  <c r="B406" i="78"/>
  <c r="C406" i="78"/>
  <c r="D406" i="78"/>
  <c r="E406" i="78"/>
  <c r="F406" i="78"/>
  <c r="G406" i="78"/>
  <c r="H406" i="78"/>
  <c r="I406" i="78"/>
  <c r="A407" i="78"/>
  <c r="B407" i="78"/>
  <c r="C407" i="78"/>
  <c r="D407" i="78"/>
  <c r="E407" i="78"/>
  <c r="F407" i="78"/>
  <c r="G407" i="78"/>
  <c r="H407" i="78"/>
  <c r="I407" i="78"/>
  <c r="A408" i="78"/>
  <c r="B408" i="78"/>
  <c r="C408" i="78"/>
  <c r="D408" i="78"/>
  <c r="E408" i="78"/>
  <c r="F408" i="78"/>
  <c r="G408" i="78"/>
  <c r="H408" i="78"/>
  <c r="I408" i="78"/>
  <c r="A409" i="78"/>
  <c r="B409" i="78"/>
  <c r="C409" i="78"/>
  <c r="D409" i="78"/>
  <c r="E409" i="78"/>
  <c r="F409" i="78"/>
  <c r="G409" i="78"/>
  <c r="H409" i="78"/>
  <c r="I409" i="78"/>
  <c r="A410" i="78"/>
  <c r="B410" i="78"/>
  <c r="C410" i="78"/>
  <c r="D410" i="78"/>
  <c r="E410" i="78"/>
  <c r="F410" i="78"/>
  <c r="G410" i="78"/>
  <c r="H410" i="78"/>
  <c r="I410" i="78"/>
  <c r="A411" i="78"/>
  <c r="B411" i="78"/>
  <c r="C411" i="78"/>
  <c r="D411" i="78"/>
  <c r="E411" i="78"/>
  <c r="F411" i="78"/>
  <c r="G411" i="78"/>
  <c r="H411" i="78"/>
  <c r="I411" i="78"/>
  <c r="A412" i="78"/>
  <c r="B412" i="78"/>
  <c r="C412" i="78"/>
  <c r="D412" i="78"/>
  <c r="E412" i="78"/>
  <c r="F412" i="78"/>
  <c r="G412" i="78"/>
  <c r="H412" i="78"/>
  <c r="I412" i="78"/>
  <c r="A413" i="78"/>
  <c r="B413" i="78"/>
  <c r="C413" i="78"/>
  <c r="D413" i="78"/>
  <c r="E413" i="78"/>
  <c r="F413" i="78"/>
  <c r="G413" i="78"/>
  <c r="H413" i="78"/>
  <c r="I413" i="78"/>
  <c r="A414" i="78"/>
  <c r="B414" i="78"/>
  <c r="C414" i="78"/>
  <c r="D414" i="78"/>
  <c r="E414" i="78"/>
  <c r="F414" i="78"/>
  <c r="G414" i="78"/>
  <c r="H414" i="78"/>
  <c r="I414" i="78"/>
  <c r="A415" i="78"/>
  <c r="B415" i="78"/>
  <c r="C415" i="78"/>
  <c r="D415" i="78"/>
  <c r="E415" i="78"/>
  <c r="F415" i="78"/>
  <c r="G415" i="78"/>
  <c r="H415" i="78"/>
  <c r="I415" i="78"/>
  <c r="A416" i="78"/>
  <c r="B416" i="78"/>
  <c r="C416" i="78"/>
  <c r="D416" i="78"/>
  <c r="E416" i="78"/>
  <c r="F416" i="78"/>
  <c r="G416" i="78"/>
  <c r="H416" i="78"/>
  <c r="I416" i="78"/>
  <c r="A417" i="78"/>
  <c r="B417" i="78"/>
  <c r="C417" i="78"/>
  <c r="D417" i="78"/>
  <c r="E417" i="78"/>
  <c r="F417" i="78"/>
  <c r="G417" i="78"/>
  <c r="H417" i="78"/>
  <c r="I417" i="78"/>
  <c r="A418" i="78"/>
  <c r="B418" i="78"/>
  <c r="C418" i="78"/>
  <c r="D418" i="78"/>
  <c r="E418" i="78"/>
  <c r="F418" i="78"/>
  <c r="G418" i="78"/>
  <c r="H418" i="78"/>
  <c r="I418" i="78"/>
  <c r="A419" i="78"/>
  <c r="B419" i="78"/>
  <c r="C419" i="78"/>
  <c r="D419" i="78"/>
  <c r="E419" i="78"/>
  <c r="F419" i="78"/>
  <c r="G419" i="78"/>
  <c r="H419" i="78"/>
  <c r="I419" i="78"/>
  <c r="A420" i="78"/>
  <c r="B420" i="78"/>
  <c r="C420" i="78"/>
  <c r="D420" i="78"/>
  <c r="E420" i="78"/>
  <c r="F420" i="78"/>
  <c r="G420" i="78"/>
  <c r="H420" i="78"/>
  <c r="I420" i="78"/>
  <c r="A421" i="78"/>
  <c r="B421" i="78"/>
  <c r="C421" i="78"/>
  <c r="D421" i="78"/>
  <c r="E421" i="78"/>
  <c r="F421" i="78"/>
  <c r="G421" i="78"/>
  <c r="H421" i="78"/>
  <c r="I421" i="78"/>
  <c r="A422" i="78"/>
  <c r="B422" i="78"/>
  <c r="C422" i="78"/>
  <c r="D422" i="78"/>
  <c r="E422" i="78"/>
  <c r="F422" i="78"/>
  <c r="G422" i="78"/>
  <c r="H422" i="78"/>
  <c r="I422" i="78"/>
  <c r="A423" i="78"/>
  <c r="B423" i="78"/>
  <c r="C423" i="78"/>
  <c r="D423" i="78"/>
  <c r="E423" i="78"/>
  <c r="F423" i="78"/>
  <c r="G423" i="78"/>
  <c r="H423" i="78"/>
  <c r="I423" i="78"/>
  <c r="A424" i="78"/>
  <c r="B424" i="78"/>
  <c r="C424" i="78"/>
  <c r="D424" i="78"/>
  <c r="E424" i="78"/>
  <c r="F424" i="78"/>
  <c r="G424" i="78"/>
  <c r="H424" i="78"/>
  <c r="I424" i="78"/>
  <c r="A425" i="78"/>
  <c r="B425" i="78"/>
  <c r="C425" i="78"/>
  <c r="D425" i="78"/>
  <c r="E425" i="78"/>
  <c r="F425" i="78"/>
  <c r="G425" i="78"/>
  <c r="H425" i="78"/>
  <c r="I425" i="78"/>
  <c r="A426" i="78"/>
  <c r="B426" i="78"/>
  <c r="C426" i="78"/>
  <c r="D426" i="78"/>
  <c r="E426" i="78"/>
  <c r="F426" i="78"/>
  <c r="G426" i="78"/>
  <c r="H426" i="78"/>
  <c r="I426" i="78"/>
  <c r="A427" i="78"/>
  <c r="B427" i="78"/>
  <c r="C427" i="78"/>
  <c r="D427" i="78"/>
  <c r="E427" i="78"/>
  <c r="F427" i="78"/>
  <c r="G427" i="78"/>
  <c r="H427" i="78"/>
  <c r="I427" i="78"/>
  <c r="A428" i="78"/>
  <c r="B428" i="78"/>
  <c r="C428" i="78"/>
  <c r="D428" i="78"/>
  <c r="E428" i="78"/>
  <c r="F428" i="78"/>
  <c r="G428" i="78"/>
  <c r="H428" i="78"/>
  <c r="I428" i="78"/>
  <c r="A429" i="78"/>
  <c r="B429" i="78"/>
  <c r="C429" i="78"/>
  <c r="D429" i="78"/>
  <c r="E429" i="78"/>
  <c r="F429" i="78"/>
  <c r="G429" i="78"/>
  <c r="H429" i="78"/>
  <c r="I429" i="78"/>
  <c r="A430" i="78"/>
  <c r="B430" i="78"/>
  <c r="C430" i="78"/>
  <c r="D430" i="78"/>
  <c r="E430" i="78"/>
  <c r="F430" i="78"/>
  <c r="G430" i="78"/>
  <c r="H430" i="78"/>
  <c r="I430" i="78"/>
  <c r="A431" i="78"/>
  <c r="B431" i="78"/>
  <c r="C431" i="78"/>
  <c r="D431" i="78"/>
  <c r="E431" i="78"/>
  <c r="F431" i="78"/>
  <c r="G431" i="78"/>
  <c r="H431" i="78"/>
  <c r="I431" i="78"/>
  <c r="A432" i="78"/>
  <c r="B432" i="78"/>
  <c r="C432" i="78"/>
  <c r="D432" i="78"/>
  <c r="E432" i="78"/>
  <c r="F432" i="78"/>
  <c r="G432" i="78"/>
  <c r="H432" i="78"/>
  <c r="I432" i="78"/>
  <c r="A433" i="78"/>
  <c r="B433" i="78"/>
  <c r="C433" i="78"/>
  <c r="D433" i="78"/>
  <c r="E433" i="78"/>
  <c r="F433" i="78"/>
  <c r="G433" i="78"/>
  <c r="H433" i="78"/>
  <c r="I433" i="78"/>
  <c r="A434" i="78"/>
  <c r="B434" i="78"/>
  <c r="C434" i="78"/>
  <c r="D434" i="78"/>
  <c r="E434" i="78"/>
  <c r="F434" i="78"/>
  <c r="G434" i="78"/>
  <c r="H434" i="78"/>
  <c r="I434" i="78"/>
  <c r="A435" i="78"/>
  <c r="B435" i="78"/>
  <c r="C435" i="78"/>
  <c r="D435" i="78"/>
  <c r="E435" i="78"/>
  <c r="F435" i="78"/>
  <c r="G435" i="78"/>
  <c r="H435" i="78"/>
  <c r="I435" i="78"/>
  <c r="A436" i="78"/>
  <c r="B436" i="78"/>
  <c r="C436" i="78"/>
  <c r="D436" i="78"/>
  <c r="E436" i="78"/>
  <c r="F436" i="78"/>
  <c r="G436" i="78"/>
  <c r="H436" i="78"/>
  <c r="I436" i="78"/>
  <c r="A437" i="78"/>
  <c r="B437" i="78"/>
  <c r="C437" i="78"/>
  <c r="D437" i="78"/>
  <c r="E437" i="78"/>
  <c r="F437" i="78"/>
  <c r="G437" i="78"/>
  <c r="H437" i="78"/>
  <c r="I437" i="78"/>
  <c r="A438" i="78"/>
  <c r="B438" i="78"/>
  <c r="C438" i="78"/>
  <c r="D438" i="78"/>
  <c r="E438" i="78"/>
  <c r="F438" i="78"/>
  <c r="G438" i="78"/>
  <c r="H438" i="78"/>
  <c r="I438" i="78"/>
  <c r="A439" i="78"/>
  <c r="B439" i="78"/>
  <c r="C439" i="78"/>
  <c r="D439" i="78"/>
  <c r="E439" i="78"/>
  <c r="F439" i="78"/>
  <c r="G439" i="78"/>
  <c r="H439" i="78"/>
  <c r="I439" i="78"/>
  <c r="A440" i="78"/>
  <c r="B440" i="78"/>
  <c r="C440" i="78"/>
  <c r="D440" i="78"/>
  <c r="E440" i="78"/>
  <c r="F440" i="78"/>
  <c r="G440" i="78"/>
  <c r="H440" i="78"/>
  <c r="I440" i="78"/>
  <c r="A441" i="78"/>
  <c r="B441" i="78"/>
  <c r="C441" i="78"/>
  <c r="D441" i="78"/>
  <c r="E441" i="78"/>
  <c r="F441" i="78"/>
  <c r="G441" i="78"/>
  <c r="H441" i="78"/>
  <c r="I441" i="78"/>
  <c r="A442" i="78"/>
  <c r="B442" i="78"/>
  <c r="C442" i="78"/>
  <c r="D442" i="78"/>
  <c r="E442" i="78"/>
  <c r="F442" i="78"/>
  <c r="G442" i="78"/>
  <c r="H442" i="78"/>
  <c r="I442" i="78"/>
  <c r="A443" i="78"/>
  <c r="B443" i="78"/>
  <c r="C443" i="78"/>
  <c r="D443" i="78"/>
  <c r="E443" i="78"/>
  <c r="F443" i="78"/>
  <c r="G443" i="78"/>
  <c r="H443" i="78"/>
  <c r="I443" i="78"/>
  <c r="A444" i="78"/>
  <c r="B444" i="78"/>
  <c r="C444" i="78"/>
  <c r="D444" i="78"/>
  <c r="E444" i="78"/>
  <c r="F444" i="78"/>
  <c r="G444" i="78"/>
  <c r="H444" i="78"/>
  <c r="I444" i="78"/>
  <c r="A445" i="78"/>
  <c r="B445" i="78"/>
  <c r="C445" i="78"/>
  <c r="D445" i="78"/>
  <c r="E445" i="78"/>
  <c r="F445" i="78"/>
  <c r="G445" i="78"/>
  <c r="H445" i="78"/>
  <c r="I445" i="78"/>
  <c r="A446" i="78"/>
  <c r="B446" i="78"/>
  <c r="C446" i="78"/>
  <c r="D446" i="78"/>
  <c r="E446" i="78"/>
  <c r="F446" i="78"/>
  <c r="G446" i="78"/>
  <c r="H446" i="78"/>
  <c r="I446" i="78"/>
  <c r="A447" i="78"/>
  <c r="B447" i="78"/>
  <c r="C447" i="78"/>
  <c r="D447" i="78"/>
  <c r="E447" i="78"/>
  <c r="F447" i="78"/>
  <c r="G447" i="78"/>
  <c r="H447" i="78"/>
  <c r="I447" i="78"/>
  <c r="A448" i="78"/>
  <c r="B448" i="78"/>
  <c r="C448" i="78"/>
  <c r="D448" i="78"/>
  <c r="E448" i="78"/>
  <c r="F448" i="78"/>
  <c r="G448" i="78"/>
  <c r="H448" i="78"/>
  <c r="I448" i="78"/>
  <c r="A449" i="78"/>
  <c r="B449" i="78"/>
  <c r="C449" i="78"/>
  <c r="D449" i="78"/>
  <c r="E449" i="78"/>
  <c r="F449" i="78"/>
  <c r="G449" i="78"/>
  <c r="H449" i="78"/>
  <c r="I449" i="78"/>
  <c r="A450" i="78"/>
  <c r="B450" i="78"/>
  <c r="C450" i="78"/>
  <c r="D450" i="78"/>
  <c r="E450" i="78"/>
  <c r="F450" i="78"/>
  <c r="G450" i="78"/>
  <c r="H450" i="78"/>
  <c r="I450" i="78"/>
  <c r="A451" i="78"/>
  <c r="B451" i="78"/>
  <c r="C451" i="78"/>
  <c r="D451" i="78"/>
  <c r="E451" i="78"/>
  <c r="F451" i="78"/>
  <c r="G451" i="78"/>
  <c r="H451" i="78"/>
  <c r="I451" i="78"/>
  <c r="A452" i="78"/>
  <c r="B452" i="78"/>
  <c r="C452" i="78"/>
  <c r="D452" i="78"/>
  <c r="E452" i="78"/>
  <c r="F452" i="78"/>
  <c r="G452" i="78"/>
  <c r="H452" i="78"/>
  <c r="I452" i="78"/>
  <c r="A453" i="78"/>
  <c r="B453" i="78"/>
  <c r="C453" i="78"/>
  <c r="D453" i="78"/>
  <c r="E453" i="78"/>
  <c r="F453" i="78"/>
  <c r="G453" i="78"/>
  <c r="H453" i="78"/>
  <c r="I453" i="78"/>
  <c r="A454" i="78"/>
  <c r="B454" i="78"/>
  <c r="C454" i="78"/>
  <c r="D454" i="78"/>
  <c r="E454" i="78"/>
  <c r="F454" i="78"/>
  <c r="G454" i="78"/>
  <c r="H454" i="78"/>
  <c r="I454" i="78"/>
  <c r="A455" i="78"/>
  <c r="B455" i="78"/>
  <c r="C455" i="78"/>
  <c r="D455" i="78"/>
  <c r="E455" i="78"/>
  <c r="F455" i="78"/>
  <c r="G455" i="78"/>
  <c r="H455" i="78"/>
  <c r="I455" i="78"/>
  <c r="A456" i="78"/>
  <c r="B456" i="78"/>
  <c r="C456" i="78"/>
  <c r="D456" i="78"/>
  <c r="E456" i="78"/>
  <c r="F456" i="78"/>
  <c r="G456" i="78"/>
  <c r="H456" i="78"/>
  <c r="I456" i="78"/>
  <c r="A457" i="78"/>
  <c r="B457" i="78"/>
  <c r="C457" i="78"/>
  <c r="D457" i="78"/>
  <c r="E457" i="78"/>
  <c r="F457" i="78"/>
  <c r="G457" i="78"/>
  <c r="H457" i="78"/>
  <c r="I457" i="78"/>
  <c r="A458" i="78"/>
  <c r="B458" i="78"/>
  <c r="C458" i="78"/>
  <c r="D458" i="78"/>
  <c r="E458" i="78"/>
  <c r="F458" i="78"/>
  <c r="G458" i="78"/>
  <c r="H458" i="78"/>
  <c r="I458" i="78"/>
  <c r="A459" i="78"/>
  <c r="B459" i="78"/>
  <c r="C459" i="78"/>
  <c r="D459" i="78"/>
  <c r="E459" i="78"/>
  <c r="F459" i="78"/>
  <c r="G459" i="78"/>
  <c r="H459" i="78"/>
  <c r="I459" i="78"/>
  <c r="A460" i="78"/>
  <c r="B460" i="78"/>
  <c r="C460" i="78"/>
  <c r="D460" i="78"/>
  <c r="E460" i="78"/>
  <c r="F460" i="78"/>
  <c r="G460" i="78"/>
  <c r="H460" i="78"/>
  <c r="I460" i="78"/>
  <c r="A461" i="78"/>
  <c r="B461" i="78"/>
  <c r="C461" i="78"/>
  <c r="D461" i="78"/>
  <c r="E461" i="78"/>
  <c r="F461" i="78"/>
  <c r="G461" i="78"/>
  <c r="H461" i="78"/>
  <c r="I461" i="78"/>
  <c r="A462" i="78"/>
  <c r="B462" i="78"/>
  <c r="C462" i="78"/>
  <c r="D462" i="78"/>
  <c r="E462" i="78"/>
  <c r="F462" i="78"/>
  <c r="G462" i="78"/>
  <c r="H462" i="78"/>
  <c r="I462" i="78"/>
  <c r="A463" i="78"/>
  <c r="B463" i="78"/>
  <c r="C463" i="78"/>
  <c r="D463" i="78"/>
  <c r="E463" i="78"/>
  <c r="F463" i="78"/>
  <c r="G463" i="78"/>
  <c r="H463" i="78"/>
  <c r="I463" i="78"/>
  <c r="A464" i="78"/>
  <c r="B464" i="78"/>
  <c r="C464" i="78"/>
  <c r="D464" i="78"/>
  <c r="E464" i="78"/>
  <c r="F464" i="78"/>
  <c r="G464" i="78"/>
  <c r="H464" i="78"/>
  <c r="I464" i="78"/>
  <c r="A465" i="78"/>
  <c r="B465" i="78"/>
  <c r="C465" i="78"/>
  <c r="D465" i="78"/>
  <c r="E465" i="78"/>
  <c r="F465" i="78"/>
  <c r="G465" i="78"/>
  <c r="H465" i="78"/>
  <c r="I465" i="78"/>
  <c r="A466" i="78"/>
  <c r="B466" i="78"/>
  <c r="C466" i="78"/>
  <c r="D466" i="78"/>
  <c r="E466" i="78"/>
  <c r="F466" i="78"/>
  <c r="G466" i="78"/>
  <c r="H466" i="78"/>
  <c r="I466" i="78"/>
  <c r="A467" i="78"/>
  <c r="B467" i="78"/>
  <c r="C467" i="78"/>
  <c r="D467" i="78"/>
  <c r="E467" i="78"/>
  <c r="F467" i="78"/>
  <c r="G467" i="78"/>
  <c r="H467" i="78"/>
  <c r="I467" i="78"/>
  <c r="A468" i="78"/>
  <c r="B468" i="78"/>
  <c r="C468" i="78"/>
  <c r="D468" i="78"/>
  <c r="E468" i="78"/>
  <c r="F468" i="78"/>
  <c r="G468" i="78"/>
  <c r="H468" i="78"/>
  <c r="I468" i="78"/>
  <c r="A469" i="78"/>
  <c r="B469" i="78"/>
  <c r="C469" i="78"/>
  <c r="D469" i="78"/>
  <c r="E469" i="78"/>
  <c r="F469" i="78"/>
  <c r="G469" i="78"/>
  <c r="H469" i="78"/>
  <c r="I469" i="78"/>
  <c r="A470" i="78"/>
  <c r="B470" i="78"/>
  <c r="C470" i="78"/>
  <c r="D470" i="78"/>
  <c r="E470" i="78"/>
  <c r="F470" i="78"/>
  <c r="G470" i="78"/>
  <c r="H470" i="78"/>
  <c r="I470" i="78"/>
  <c r="A471" i="78"/>
  <c r="B471" i="78"/>
  <c r="C471" i="78"/>
  <c r="D471" i="78"/>
  <c r="E471" i="78"/>
  <c r="F471" i="78"/>
  <c r="G471" i="78"/>
  <c r="H471" i="78"/>
  <c r="I471" i="78"/>
  <c r="A472" i="78"/>
  <c r="B472" i="78"/>
  <c r="C472" i="78"/>
  <c r="D472" i="78"/>
  <c r="E472" i="78"/>
  <c r="F472" i="78"/>
  <c r="G472" i="78"/>
  <c r="H472" i="78"/>
  <c r="I472" i="78"/>
  <c r="A473" i="78"/>
  <c r="B473" i="78"/>
  <c r="C473" i="78"/>
  <c r="D473" i="78"/>
  <c r="E473" i="78"/>
  <c r="F473" i="78"/>
  <c r="G473" i="78"/>
  <c r="H473" i="78"/>
  <c r="I473" i="78"/>
  <c r="A474" i="78"/>
  <c r="B474" i="78"/>
  <c r="C474" i="78"/>
  <c r="D474" i="78"/>
  <c r="E474" i="78"/>
  <c r="F474" i="78"/>
  <c r="G474" i="78"/>
  <c r="H474" i="78"/>
  <c r="I474" i="78"/>
  <c r="A475" i="78"/>
  <c r="B475" i="78"/>
  <c r="C475" i="78"/>
  <c r="D475" i="78"/>
  <c r="E475" i="78"/>
  <c r="F475" i="78"/>
  <c r="G475" i="78"/>
  <c r="H475" i="78"/>
  <c r="I475" i="78"/>
  <c r="A476" i="78"/>
  <c r="B476" i="78"/>
  <c r="C476" i="78"/>
  <c r="D476" i="78"/>
  <c r="E476" i="78"/>
  <c r="F476" i="78"/>
  <c r="G476" i="78"/>
  <c r="H476" i="78"/>
  <c r="I476" i="78"/>
  <c r="A477" i="78"/>
  <c r="B477" i="78"/>
  <c r="C477" i="78"/>
  <c r="D477" i="78"/>
  <c r="E477" i="78"/>
  <c r="F477" i="78"/>
  <c r="G477" i="78"/>
  <c r="H477" i="78"/>
  <c r="I477" i="78"/>
  <c r="A478" i="78"/>
  <c r="B478" i="78"/>
  <c r="C478" i="78"/>
  <c r="D478" i="78"/>
  <c r="E478" i="78"/>
  <c r="F478" i="78"/>
  <c r="G478" i="78"/>
  <c r="H478" i="78"/>
  <c r="I478" i="78"/>
  <c r="A479" i="78"/>
  <c r="B479" i="78"/>
  <c r="C479" i="78"/>
  <c r="D479" i="78"/>
  <c r="E479" i="78"/>
  <c r="F479" i="78"/>
  <c r="G479" i="78"/>
  <c r="H479" i="78"/>
  <c r="I479" i="78"/>
  <c r="A480" i="78"/>
  <c r="B480" i="78"/>
  <c r="C480" i="78"/>
  <c r="D480" i="78"/>
  <c r="E480" i="78"/>
  <c r="F480" i="78"/>
  <c r="G480" i="78"/>
  <c r="H480" i="78"/>
  <c r="I480" i="78"/>
  <c r="A481" i="78"/>
  <c r="B481" i="78"/>
  <c r="C481" i="78"/>
  <c r="D481" i="78"/>
  <c r="E481" i="78"/>
  <c r="F481" i="78"/>
  <c r="G481" i="78"/>
  <c r="H481" i="78"/>
  <c r="I481" i="78"/>
  <c r="A482" i="78"/>
  <c r="B482" i="78"/>
  <c r="C482" i="78"/>
  <c r="D482" i="78"/>
  <c r="E482" i="78"/>
  <c r="F482" i="78"/>
  <c r="G482" i="78"/>
  <c r="H482" i="78"/>
  <c r="I482" i="78"/>
  <c r="A483" i="78"/>
  <c r="B483" i="78"/>
  <c r="C483" i="78"/>
  <c r="D483" i="78"/>
  <c r="E483" i="78"/>
  <c r="F483" i="78"/>
  <c r="G483" i="78"/>
  <c r="H483" i="78"/>
  <c r="I483" i="78"/>
  <c r="A484" i="78"/>
  <c r="B484" i="78"/>
  <c r="C484" i="78"/>
  <c r="D484" i="78"/>
  <c r="E484" i="78"/>
  <c r="F484" i="78"/>
  <c r="G484" i="78"/>
  <c r="H484" i="78"/>
  <c r="I484" i="78"/>
  <c r="A485" i="78"/>
  <c r="B485" i="78"/>
  <c r="C485" i="78"/>
  <c r="D485" i="78"/>
  <c r="E485" i="78"/>
  <c r="F485" i="78"/>
  <c r="G485" i="78"/>
  <c r="H485" i="78"/>
  <c r="I485" i="78"/>
  <c r="A486" i="78"/>
  <c r="B486" i="78"/>
  <c r="C486" i="78"/>
  <c r="D486" i="78"/>
  <c r="E486" i="78"/>
  <c r="F486" i="78"/>
  <c r="G486" i="78"/>
  <c r="H486" i="78"/>
  <c r="I486" i="78"/>
  <c r="A487" i="78"/>
  <c r="B487" i="78"/>
  <c r="C487" i="78"/>
  <c r="D487" i="78"/>
  <c r="E487" i="78"/>
  <c r="F487" i="78"/>
  <c r="G487" i="78"/>
  <c r="H487" i="78"/>
  <c r="I487" i="78"/>
  <c r="A488" i="78"/>
  <c r="B488" i="78"/>
  <c r="C488" i="78"/>
  <c r="D488" i="78"/>
  <c r="E488" i="78"/>
  <c r="F488" i="78"/>
  <c r="G488" i="78"/>
  <c r="H488" i="78"/>
  <c r="I488" i="78"/>
  <c r="A489" i="78"/>
  <c r="B489" i="78"/>
  <c r="C489" i="78"/>
  <c r="D489" i="78"/>
  <c r="E489" i="78"/>
  <c r="F489" i="78"/>
  <c r="G489" i="78"/>
  <c r="H489" i="78"/>
  <c r="I489" i="78"/>
  <c r="A490" i="78"/>
  <c r="B490" i="78"/>
  <c r="C490" i="78"/>
  <c r="D490" i="78"/>
  <c r="E490" i="78"/>
  <c r="F490" i="78"/>
  <c r="G490" i="78"/>
  <c r="H490" i="78"/>
  <c r="I490" i="78"/>
  <c r="A491" i="78"/>
  <c r="B491" i="78"/>
  <c r="C491" i="78"/>
  <c r="D491" i="78"/>
  <c r="E491" i="78"/>
  <c r="F491" i="78"/>
  <c r="G491" i="78"/>
  <c r="H491" i="78"/>
  <c r="I491" i="78"/>
  <c r="A492" i="78"/>
  <c r="B492" i="78"/>
  <c r="C492" i="78"/>
  <c r="D492" i="78"/>
  <c r="E492" i="78"/>
  <c r="F492" i="78"/>
  <c r="G492" i="78"/>
  <c r="H492" i="78"/>
  <c r="I492" i="78"/>
  <c r="A493" i="78"/>
  <c r="B493" i="78"/>
  <c r="C493" i="78"/>
  <c r="D493" i="78"/>
  <c r="E493" i="78"/>
  <c r="F493" i="78"/>
  <c r="G493" i="78"/>
  <c r="H493" i="78"/>
  <c r="I493" i="78"/>
  <c r="A494" i="78"/>
  <c r="B494" i="78"/>
  <c r="C494" i="78"/>
  <c r="D494" i="78"/>
  <c r="E494" i="78"/>
  <c r="F494" i="78"/>
  <c r="G494" i="78"/>
  <c r="H494" i="78"/>
  <c r="I494" i="78"/>
  <c r="A495" i="78"/>
  <c r="B495" i="78"/>
  <c r="C495" i="78"/>
  <c r="D495" i="78"/>
  <c r="E495" i="78"/>
  <c r="F495" i="78"/>
  <c r="G495" i="78"/>
  <c r="H495" i="78"/>
  <c r="I495" i="78"/>
  <c r="A496" i="78"/>
  <c r="B496" i="78"/>
  <c r="C496" i="78"/>
  <c r="D496" i="78"/>
  <c r="E496" i="78"/>
  <c r="F496" i="78"/>
  <c r="G496" i="78"/>
  <c r="H496" i="78"/>
  <c r="I496" i="78"/>
  <c r="A497" i="78"/>
  <c r="B497" i="78"/>
  <c r="C497" i="78"/>
  <c r="D497" i="78"/>
  <c r="E497" i="78"/>
  <c r="F497" i="78"/>
  <c r="G497" i="78"/>
  <c r="H497" i="78"/>
  <c r="I497" i="78"/>
  <c r="A498" i="78"/>
  <c r="B498" i="78"/>
  <c r="C498" i="78"/>
  <c r="D498" i="78"/>
  <c r="E498" i="78"/>
  <c r="F498" i="78"/>
  <c r="G498" i="78"/>
  <c r="H498" i="78"/>
  <c r="I498" i="78"/>
  <c r="A499" i="78"/>
  <c r="B499" i="78"/>
  <c r="C499" i="78"/>
  <c r="D499" i="78"/>
  <c r="E499" i="78"/>
  <c r="F499" i="78"/>
  <c r="G499" i="78"/>
  <c r="H499" i="78"/>
  <c r="I499" i="78"/>
  <c r="A500" i="78"/>
  <c r="B500" i="78"/>
  <c r="C500" i="78"/>
  <c r="D500" i="78"/>
  <c r="E500" i="78"/>
  <c r="F500" i="78"/>
  <c r="G500" i="78"/>
  <c r="H500" i="78"/>
  <c r="I500" i="78"/>
  <c r="A501" i="78"/>
  <c r="B501" i="78"/>
  <c r="C501" i="78"/>
  <c r="D501" i="78"/>
  <c r="E501" i="78"/>
  <c r="F501" i="78"/>
  <c r="G501" i="78"/>
  <c r="H501" i="78"/>
  <c r="I501" i="78"/>
  <c r="A502" i="78"/>
  <c r="B502" i="78"/>
  <c r="C502" i="78"/>
  <c r="D502" i="78"/>
  <c r="E502" i="78"/>
  <c r="F502" i="78"/>
  <c r="G502" i="78"/>
  <c r="H502" i="78"/>
  <c r="I502" i="78"/>
  <c r="A503" i="78"/>
  <c r="B503" i="78"/>
  <c r="C503" i="78"/>
  <c r="D503" i="78"/>
  <c r="E503" i="78"/>
  <c r="F503" i="78"/>
  <c r="G503" i="78"/>
  <c r="H503" i="78"/>
  <c r="I503" i="78"/>
  <c r="A504" i="78"/>
  <c r="B504" i="78"/>
  <c r="C504" i="78"/>
  <c r="D504" i="78"/>
  <c r="E504" i="78"/>
  <c r="F504" i="78"/>
  <c r="G504" i="78"/>
  <c r="H504" i="78"/>
  <c r="I504" i="78"/>
  <c r="A505" i="78"/>
  <c r="B505" i="78"/>
  <c r="C505" i="78"/>
  <c r="D505" i="78"/>
  <c r="E505" i="78"/>
  <c r="F505" i="78"/>
  <c r="G505" i="78"/>
  <c r="H505" i="78"/>
  <c r="I505" i="78"/>
  <c r="A506" i="78"/>
  <c r="B506" i="78"/>
  <c r="C506" i="78"/>
  <c r="D506" i="78"/>
  <c r="E506" i="78"/>
  <c r="F506" i="78"/>
  <c r="G506" i="78"/>
  <c r="H506" i="78"/>
  <c r="I506" i="78"/>
  <c r="A507" i="78"/>
  <c r="B507" i="78"/>
  <c r="C507" i="78"/>
  <c r="D507" i="78"/>
  <c r="E507" i="78"/>
  <c r="F507" i="78"/>
  <c r="G507" i="78"/>
  <c r="H507" i="78"/>
  <c r="I507" i="78"/>
  <c r="A508" i="78"/>
  <c r="B508" i="78"/>
  <c r="C508" i="78"/>
  <c r="D508" i="78"/>
  <c r="E508" i="78"/>
  <c r="F508" i="78"/>
  <c r="G508" i="78"/>
  <c r="H508" i="78"/>
  <c r="I508" i="78"/>
  <c r="A509" i="78"/>
  <c r="B509" i="78"/>
  <c r="C509" i="78"/>
  <c r="D509" i="78"/>
  <c r="E509" i="78"/>
  <c r="F509" i="78"/>
  <c r="G509" i="78"/>
  <c r="H509" i="78"/>
  <c r="I509" i="78"/>
  <c r="A510" i="78"/>
  <c r="B510" i="78"/>
  <c r="C510" i="78"/>
  <c r="D510" i="78"/>
  <c r="E510" i="78"/>
  <c r="F510" i="78"/>
  <c r="G510" i="78"/>
  <c r="H510" i="78"/>
  <c r="I510" i="78"/>
  <c r="A511" i="78"/>
  <c r="B511" i="78"/>
  <c r="C511" i="78"/>
  <c r="D511" i="78"/>
  <c r="E511" i="78"/>
  <c r="F511" i="78"/>
  <c r="G511" i="78"/>
  <c r="H511" i="78"/>
  <c r="I511" i="78"/>
  <c r="A512" i="78"/>
  <c r="B512" i="78"/>
  <c r="C512" i="78"/>
  <c r="D512" i="78"/>
  <c r="E512" i="78"/>
  <c r="F512" i="78"/>
  <c r="G512" i="78"/>
  <c r="H512" i="78"/>
  <c r="I512" i="78"/>
  <c r="A513" i="78"/>
  <c r="B513" i="78"/>
  <c r="C513" i="78"/>
  <c r="D513" i="78"/>
  <c r="E513" i="78"/>
  <c r="F513" i="78"/>
  <c r="G513" i="78"/>
  <c r="H513" i="78"/>
  <c r="I513" i="78"/>
  <c r="A514" i="78"/>
  <c r="B514" i="78"/>
  <c r="C514" i="78"/>
  <c r="D514" i="78"/>
  <c r="E514" i="78"/>
  <c r="F514" i="78"/>
  <c r="G514" i="78"/>
  <c r="H514" i="78"/>
  <c r="I514" i="78"/>
  <c r="A515" i="78"/>
  <c r="B515" i="78"/>
  <c r="C515" i="78"/>
  <c r="D515" i="78"/>
  <c r="E515" i="78"/>
  <c r="F515" i="78"/>
  <c r="G515" i="78"/>
  <c r="H515" i="78"/>
  <c r="I515" i="78"/>
  <c r="A516" i="78"/>
  <c r="B516" i="78"/>
  <c r="C516" i="78"/>
  <c r="D516" i="78"/>
  <c r="E516" i="78"/>
  <c r="F516" i="78"/>
  <c r="G516" i="78"/>
  <c r="H516" i="78"/>
  <c r="I516" i="78"/>
  <c r="A517" i="78"/>
  <c r="B517" i="78"/>
  <c r="C517" i="78"/>
  <c r="D517" i="78"/>
  <c r="E517" i="78"/>
  <c r="F517" i="78"/>
  <c r="G517" i="78"/>
  <c r="H517" i="78"/>
  <c r="I517" i="78"/>
  <c r="A518" i="78"/>
  <c r="B518" i="78"/>
  <c r="C518" i="78"/>
  <c r="D518" i="78"/>
  <c r="E518" i="78"/>
  <c r="F518" i="78"/>
  <c r="G518" i="78"/>
  <c r="H518" i="78"/>
  <c r="I518" i="78"/>
  <c r="A519" i="78"/>
  <c r="B519" i="78"/>
  <c r="C519" i="78"/>
  <c r="D519" i="78"/>
  <c r="E519" i="78"/>
  <c r="F519" i="78"/>
  <c r="G519" i="78"/>
  <c r="H519" i="78"/>
  <c r="I519" i="78"/>
  <c r="A520" i="78"/>
  <c r="B520" i="78"/>
  <c r="C520" i="78"/>
  <c r="D520" i="78"/>
  <c r="E520" i="78"/>
  <c r="F520" i="78"/>
  <c r="G520" i="78"/>
  <c r="H520" i="78"/>
  <c r="I520" i="78"/>
  <c r="A521" i="78"/>
  <c r="B521" i="78"/>
  <c r="C521" i="78"/>
  <c r="D521" i="78"/>
  <c r="E521" i="78"/>
  <c r="F521" i="78"/>
  <c r="G521" i="78"/>
  <c r="H521" i="78"/>
  <c r="I521" i="78"/>
  <c r="A522" i="78"/>
  <c r="B522" i="78"/>
  <c r="C522" i="78"/>
  <c r="D522" i="78"/>
  <c r="E522" i="78"/>
  <c r="F522" i="78"/>
  <c r="G522" i="78"/>
  <c r="H522" i="78"/>
  <c r="I522" i="78"/>
  <c r="A523" i="78"/>
  <c r="B523" i="78"/>
  <c r="C523" i="78"/>
  <c r="D523" i="78"/>
  <c r="E523" i="78"/>
  <c r="F523" i="78"/>
  <c r="G523" i="78"/>
  <c r="H523" i="78"/>
  <c r="I523" i="78"/>
  <c r="A524" i="78"/>
  <c r="B524" i="78"/>
  <c r="C524" i="78"/>
  <c r="D524" i="78"/>
  <c r="E524" i="78"/>
  <c r="F524" i="78"/>
  <c r="G524" i="78"/>
  <c r="H524" i="78"/>
  <c r="I524" i="78"/>
  <c r="A525" i="78"/>
  <c r="B525" i="78"/>
  <c r="C525" i="78"/>
  <c r="D525" i="78"/>
  <c r="E525" i="78"/>
  <c r="F525" i="78"/>
  <c r="G525" i="78"/>
  <c r="H525" i="78"/>
  <c r="I525" i="78"/>
  <c r="A526" i="78"/>
  <c r="B526" i="78"/>
  <c r="C526" i="78"/>
  <c r="D526" i="78"/>
  <c r="E526" i="78"/>
  <c r="F526" i="78"/>
  <c r="G526" i="78"/>
  <c r="H526" i="78"/>
  <c r="I526" i="78"/>
  <c r="A527" i="78"/>
  <c r="B527" i="78"/>
  <c r="C527" i="78"/>
  <c r="D527" i="78"/>
  <c r="E527" i="78"/>
  <c r="F527" i="78"/>
  <c r="G527" i="78"/>
  <c r="H527" i="78"/>
  <c r="I527" i="78"/>
  <c r="A528" i="78"/>
  <c r="B528" i="78"/>
  <c r="C528" i="78"/>
  <c r="D528" i="78"/>
  <c r="E528" i="78"/>
  <c r="F528" i="78"/>
  <c r="G528" i="78"/>
  <c r="H528" i="78"/>
  <c r="I528" i="78"/>
  <c r="A529" i="78"/>
  <c r="B529" i="78"/>
  <c r="C529" i="78"/>
  <c r="D529" i="78"/>
  <c r="E529" i="78"/>
  <c r="F529" i="78"/>
  <c r="G529" i="78"/>
  <c r="H529" i="78"/>
  <c r="I529" i="78"/>
  <c r="A530" i="78"/>
  <c r="B530" i="78"/>
  <c r="C530" i="78"/>
  <c r="D530" i="78"/>
  <c r="E530" i="78"/>
  <c r="F530" i="78"/>
  <c r="G530" i="78"/>
  <c r="H530" i="78"/>
  <c r="I530" i="78"/>
  <c r="A531" i="78"/>
  <c r="B531" i="78"/>
  <c r="C531" i="78"/>
  <c r="D531" i="78"/>
  <c r="E531" i="78"/>
  <c r="F531" i="78"/>
  <c r="G531" i="78"/>
  <c r="H531" i="78"/>
  <c r="I531" i="78"/>
  <c r="A532" i="78"/>
  <c r="B532" i="78"/>
  <c r="C532" i="78"/>
  <c r="D532" i="78"/>
  <c r="E532" i="78"/>
  <c r="F532" i="78"/>
  <c r="G532" i="78"/>
  <c r="H532" i="78"/>
  <c r="I532" i="78"/>
  <c r="A533" i="78"/>
  <c r="B533" i="78"/>
  <c r="C533" i="78"/>
  <c r="D533" i="78"/>
  <c r="E533" i="78"/>
  <c r="F533" i="78"/>
  <c r="G533" i="78"/>
  <c r="H533" i="78"/>
  <c r="I533" i="78"/>
  <c r="A534" i="78"/>
  <c r="B534" i="78"/>
  <c r="C534" i="78"/>
  <c r="D534" i="78"/>
  <c r="E534" i="78"/>
  <c r="F534" i="78"/>
  <c r="G534" i="78"/>
  <c r="H534" i="78"/>
  <c r="I534" i="78"/>
  <c r="A535" i="78"/>
  <c r="B535" i="78"/>
  <c r="C535" i="78"/>
  <c r="D535" i="78"/>
  <c r="E535" i="78"/>
  <c r="F535" i="78"/>
  <c r="G535" i="78"/>
  <c r="H535" i="78"/>
  <c r="I535" i="78"/>
  <c r="A536" i="78"/>
  <c r="B536" i="78"/>
  <c r="C536" i="78"/>
  <c r="D536" i="78"/>
  <c r="E536" i="78"/>
  <c r="F536" i="78"/>
  <c r="G536" i="78"/>
  <c r="H536" i="78"/>
  <c r="I536" i="78"/>
  <c r="A537" i="78"/>
  <c r="B537" i="78"/>
  <c r="C537" i="78"/>
  <c r="D537" i="78"/>
  <c r="E537" i="78"/>
  <c r="F537" i="78"/>
  <c r="G537" i="78"/>
  <c r="H537" i="78"/>
  <c r="I537" i="78"/>
  <c r="A538" i="78"/>
  <c r="B538" i="78"/>
  <c r="C538" i="78"/>
  <c r="D538" i="78"/>
  <c r="E538" i="78"/>
  <c r="F538" i="78"/>
  <c r="G538" i="78"/>
  <c r="H538" i="78"/>
  <c r="I538" i="78"/>
  <c r="A539" i="78"/>
  <c r="B539" i="78"/>
  <c r="C539" i="78"/>
  <c r="D539" i="78"/>
  <c r="E539" i="78"/>
  <c r="F539" i="78"/>
  <c r="G539" i="78"/>
  <c r="H539" i="78"/>
  <c r="I539" i="78"/>
  <c r="A540" i="78"/>
  <c r="B540" i="78"/>
  <c r="C540" i="78"/>
  <c r="D540" i="78"/>
  <c r="E540" i="78"/>
  <c r="F540" i="78"/>
  <c r="G540" i="78"/>
  <c r="H540" i="78"/>
  <c r="I540" i="78"/>
  <c r="A541" i="78"/>
  <c r="B541" i="78"/>
  <c r="C541" i="78"/>
  <c r="D541" i="78"/>
  <c r="E541" i="78"/>
  <c r="F541" i="78"/>
  <c r="G541" i="78"/>
  <c r="H541" i="78"/>
  <c r="I541" i="78"/>
  <c r="A542" i="78"/>
  <c r="B542" i="78"/>
  <c r="C542" i="78"/>
  <c r="D542" i="78"/>
  <c r="E542" i="78"/>
  <c r="F542" i="78"/>
  <c r="G542" i="78"/>
  <c r="H542" i="78"/>
  <c r="I542" i="78"/>
  <c r="A543" i="78"/>
  <c r="B543" i="78"/>
  <c r="C543" i="78"/>
  <c r="D543" i="78"/>
  <c r="E543" i="78"/>
  <c r="F543" i="78"/>
  <c r="G543" i="78"/>
  <c r="H543" i="78"/>
  <c r="I543" i="78"/>
  <c r="A544" i="78"/>
  <c r="B544" i="78"/>
  <c r="C544" i="78"/>
  <c r="D544" i="78"/>
  <c r="E544" i="78"/>
  <c r="F544" i="78"/>
  <c r="G544" i="78"/>
  <c r="H544" i="78"/>
  <c r="I544" i="78"/>
  <c r="A545" i="78"/>
  <c r="B545" i="78"/>
  <c r="C545" i="78"/>
  <c r="D545" i="78"/>
  <c r="E545" i="78"/>
  <c r="F545" i="78"/>
  <c r="G545" i="78"/>
  <c r="H545" i="78"/>
  <c r="I545" i="78"/>
  <c r="A546" i="78"/>
  <c r="B546" i="78"/>
  <c r="C546" i="78"/>
  <c r="D546" i="78"/>
  <c r="E546" i="78"/>
  <c r="F546" i="78"/>
  <c r="G546" i="78"/>
  <c r="H546" i="78"/>
  <c r="I546" i="78"/>
  <c r="A547" i="78"/>
  <c r="B547" i="78"/>
  <c r="C547" i="78"/>
  <c r="D547" i="78"/>
  <c r="E547" i="78"/>
  <c r="F547" i="78"/>
  <c r="G547" i="78"/>
  <c r="H547" i="78"/>
  <c r="I547" i="78"/>
  <c r="A548" i="78"/>
  <c r="B548" i="78"/>
  <c r="C548" i="78"/>
  <c r="D548" i="78"/>
  <c r="E548" i="78"/>
  <c r="F548" i="78"/>
  <c r="G548" i="78"/>
  <c r="H548" i="78"/>
  <c r="I548" i="78"/>
  <c r="A549" i="78"/>
  <c r="B549" i="78"/>
  <c r="C549" i="78"/>
  <c r="D549" i="78"/>
  <c r="E549" i="78"/>
  <c r="F549" i="78"/>
  <c r="G549" i="78"/>
  <c r="H549" i="78"/>
  <c r="I549" i="78"/>
  <c r="A550" i="78"/>
  <c r="B550" i="78"/>
  <c r="C550" i="78"/>
  <c r="D550" i="78"/>
  <c r="E550" i="78"/>
  <c r="F550" i="78"/>
  <c r="G550" i="78"/>
  <c r="H550" i="78"/>
  <c r="I550" i="78"/>
  <c r="A551" i="78"/>
  <c r="B551" i="78"/>
  <c r="C551" i="78"/>
  <c r="D551" i="78"/>
  <c r="E551" i="78"/>
  <c r="F551" i="78"/>
  <c r="G551" i="78"/>
  <c r="H551" i="78"/>
  <c r="I551" i="78"/>
  <c r="A552" i="78"/>
  <c r="B552" i="78"/>
  <c r="C552" i="78"/>
  <c r="D552" i="78"/>
  <c r="E552" i="78"/>
  <c r="F552" i="78"/>
  <c r="G552" i="78"/>
  <c r="H552" i="78"/>
  <c r="I552" i="78"/>
  <c r="A553" i="78"/>
  <c r="B553" i="78"/>
  <c r="C553" i="78"/>
  <c r="D553" i="78"/>
  <c r="E553" i="78"/>
  <c r="F553" i="78"/>
  <c r="G553" i="78"/>
  <c r="H553" i="78"/>
  <c r="I553" i="78"/>
  <c r="A554" i="78"/>
  <c r="B554" i="78"/>
  <c r="C554" i="78"/>
  <c r="D554" i="78"/>
  <c r="E554" i="78"/>
  <c r="F554" i="78"/>
  <c r="G554" i="78"/>
  <c r="H554" i="78"/>
  <c r="I554" i="78"/>
  <c r="A555" i="78"/>
  <c r="B555" i="78"/>
  <c r="C555" i="78"/>
  <c r="D555" i="78"/>
  <c r="E555" i="78"/>
  <c r="F555" i="78"/>
  <c r="G555" i="78"/>
  <c r="H555" i="78"/>
  <c r="I555" i="78"/>
  <c r="A556" i="78"/>
  <c r="B556" i="78"/>
  <c r="C556" i="78"/>
  <c r="D556" i="78"/>
  <c r="E556" i="78"/>
  <c r="F556" i="78"/>
  <c r="G556" i="78"/>
  <c r="H556" i="78"/>
  <c r="I556" i="78"/>
  <c r="A557" i="78"/>
  <c r="B557" i="78"/>
  <c r="C557" i="78"/>
  <c r="D557" i="78"/>
  <c r="E557" i="78"/>
  <c r="F557" i="78"/>
  <c r="G557" i="78"/>
  <c r="H557" i="78"/>
  <c r="I557" i="78"/>
  <c r="A558" i="78"/>
  <c r="B558" i="78"/>
  <c r="C558" i="78"/>
  <c r="D558" i="78"/>
  <c r="E558" i="78"/>
  <c r="F558" i="78"/>
  <c r="G558" i="78"/>
  <c r="H558" i="78"/>
  <c r="I558" i="78"/>
  <c r="A559" i="78"/>
  <c r="B559" i="78"/>
  <c r="C559" i="78"/>
  <c r="D559" i="78"/>
  <c r="E559" i="78"/>
  <c r="F559" i="78"/>
  <c r="G559" i="78"/>
  <c r="H559" i="78"/>
  <c r="I559" i="78"/>
  <c r="A560" i="78"/>
  <c r="B560" i="78"/>
  <c r="C560" i="78"/>
  <c r="D560" i="78"/>
  <c r="E560" i="78"/>
  <c r="F560" i="78"/>
  <c r="G560" i="78"/>
  <c r="H560" i="78"/>
  <c r="I560" i="78"/>
  <c r="A561" i="78"/>
  <c r="B561" i="78"/>
  <c r="C561" i="78"/>
  <c r="D561" i="78"/>
  <c r="E561" i="78"/>
  <c r="F561" i="78"/>
  <c r="G561" i="78"/>
  <c r="H561" i="78"/>
  <c r="I561" i="78"/>
  <c r="A562" i="78"/>
  <c r="B562" i="78"/>
  <c r="C562" i="78"/>
  <c r="D562" i="78"/>
  <c r="E562" i="78"/>
  <c r="F562" i="78"/>
  <c r="G562" i="78"/>
  <c r="H562" i="78"/>
  <c r="I562" i="78"/>
  <c r="A563" i="78"/>
  <c r="B563" i="78"/>
  <c r="C563" i="78"/>
  <c r="D563" i="78"/>
  <c r="E563" i="78"/>
  <c r="F563" i="78"/>
  <c r="G563" i="78"/>
  <c r="H563" i="78"/>
  <c r="I563" i="78"/>
  <c r="A564" i="78"/>
  <c r="B564" i="78"/>
  <c r="C564" i="78"/>
  <c r="D564" i="78"/>
  <c r="E564" i="78"/>
  <c r="F564" i="78"/>
  <c r="G564" i="78"/>
  <c r="H564" i="78"/>
  <c r="I564" i="78"/>
  <c r="A565" i="78"/>
  <c r="B565" i="78"/>
  <c r="C565" i="78"/>
  <c r="D565" i="78"/>
  <c r="E565" i="78"/>
  <c r="F565" i="78"/>
  <c r="G565" i="78"/>
  <c r="H565" i="78"/>
  <c r="I565" i="78"/>
  <c r="A566" i="78"/>
  <c r="B566" i="78"/>
  <c r="C566" i="78"/>
  <c r="D566" i="78"/>
  <c r="E566" i="78"/>
  <c r="F566" i="78"/>
  <c r="G566" i="78"/>
  <c r="H566" i="78"/>
  <c r="I566" i="78"/>
  <c r="A567" i="78"/>
  <c r="B567" i="78"/>
  <c r="C567" i="78"/>
  <c r="D567" i="78"/>
  <c r="E567" i="78"/>
  <c r="F567" i="78"/>
  <c r="G567" i="78"/>
  <c r="H567" i="78"/>
  <c r="I567" i="78"/>
  <c r="A568" i="78"/>
  <c r="B568" i="78"/>
  <c r="C568" i="78"/>
  <c r="D568" i="78"/>
  <c r="E568" i="78"/>
  <c r="F568" i="78"/>
  <c r="G568" i="78"/>
  <c r="H568" i="78"/>
  <c r="I568" i="78"/>
  <c r="A569" i="78"/>
  <c r="B569" i="78"/>
  <c r="C569" i="78"/>
  <c r="D569" i="78"/>
  <c r="E569" i="78"/>
  <c r="F569" i="78"/>
  <c r="G569" i="78"/>
  <c r="H569" i="78"/>
  <c r="I569" i="78"/>
  <c r="A570" i="78"/>
  <c r="B570" i="78"/>
  <c r="C570" i="78"/>
  <c r="D570" i="78"/>
  <c r="E570" i="78"/>
  <c r="F570" i="78"/>
  <c r="G570" i="78"/>
  <c r="H570" i="78"/>
  <c r="I570" i="78"/>
  <c r="A571" i="78"/>
  <c r="B571" i="78"/>
  <c r="C571" i="78"/>
  <c r="D571" i="78"/>
  <c r="E571" i="78"/>
  <c r="F571" i="78"/>
  <c r="G571" i="78"/>
  <c r="H571" i="78"/>
  <c r="I571" i="78"/>
  <c r="A572" i="78"/>
  <c r="B572" i="78"/>
  <c r="C572" i="78"/>
  <c r="D572" i="78"/>
  <c r="E572" i="78"/>
  <c r="F572" i="78"/>
  <c r="G572" i="78"/>
  <c r="H572" i="78"/>
  <c r="I572" i="78"/>
  <c r="A573" i="78"/>
  <c r="B573" i="78"/>
  <c r="C573" i="78"/>
  <c r="D573" i="78"/>
  <c r="E573" i="78"/>
  <c r="F573" i="78"/>
  <c r="G573" i="78"/>
  <c r="H573" i="78"/>
  <c r="I573" i="78"/>
  <c r="A574" i="78"/>
  <c r="B574" i="78"/>
  <c r="C574" i="78"/>
  <c r="D574" i="78"/>
  <c r="E574" i="78"/>
  <c r="F574" i="78"/>
  <c r="G574" i="78"/>
  <c r="H574" i="78"/>
  <c r="I574" i="78"/>
  <c r="A575" i="78"/>
  <c r="B575" i="78"/>
  <c r="C575" i="78"/>
  <c r="D575" i="78"/>
  <c r="E575" i="78"/>
  <c r="F575" i="78"/>
  <c r="G575" i="78"/>
  <c r="H575" i="78"/>
  <c r="I575" i="78"/>
  <c r="A576" i="78"/>
  <c r="B576" i="78"/>
  <c r="C576" i="78"/>
  <c r="D576" i="78"/>
  <c r="E576" i="78"/>
  <c r="F576" i="78"/>
  <c r="G576" i="78"/>
  <c r="H576" i="78"/>
  <c r="I576" i="78"/>
  <c r="A577" i="78"/>
  <c r="B577" i="78"/>
  <c r="C577" i="78"/>
  <c r="D577" i="78"/>
  <c r="E577" i="78"/>
  <c r="F577" i="78"/>
  <c r="G577" i="78"/>
  <c r="H577" i="78"/>
  <c r="I577" i="78"/>
  <c r="A578" i="78"/>
  <c r="B578" i="78"/>
  <c r="C578" i="78"/>
  <c r="D578" i="78"/>
  <c r="E578" i="78"/>
  <c r="F578" i="78"/>
  <c r="G578" i="78"/>
  <c r="H578" i="78"/>
  <c r="I578" i="78"/>
  <c r="A579" i="78"/>
  <c r="B579" i="78"/>
  <c r="C579" i="78"/>
  <c r="D579" i="78"/>
  <c r="E579" i="78"/>
  <c r="F579" i="78"/>
  <c r="G579" i="78"/>
  <c r="H579" i="78"/>
  <c r="I579" i="78"/>
  <c r="A580" i="78"/>
  <c r="B580" i="78"/>
  <c r="C580" i="78"/>
  <c r="D580" i="78"/>
  <c r="E580" i="78"/>
  <c r="F580" i="78"/>
  <c r="G580" i="78"/>
  <c r="H580" i="78"/>
  <c r="I580" i="78"/>
  <c r="A581" i="78"/>
  <c r="B581" i="78"/>
  <c r="C581" i="78"/>
  <c r="D581" i="78"/>
  <c r="E581" i="78"/>
  <c r="F581" i="78"/>
  <c r="G581" i="78"/>
  <c r="H581" i="78"/>
  <c r="I581" i="78"/>
  <c r="A582" i="78"/>
  <c r="B582" i="78"/>
  <c r="C582" i="78"/>
  <c r="D582" i="78"/>
  <c r="E582" i="78"/>
  <c r="F582" i="78"/>
  <c r="G582" i="78"/>
  <c r="H582" i="78"/>
  <c r="I582" i="78"/>
  <c r="A583" i="78"/>
  <c r="B583" i="78"/>
  <c r="C583" i="78"/>
  <c r="D583" i="78"/>
  <c r="E583" i="78"/>
  <c r="F583" i="78"/>
  <c r="G583" i="78"/>
  <c r="H583" i="78"/>
  <c r="I583" i="78"/>
  <c r="A584" i="78"/>
  <c r="B584" i="78"/>
  <c r="C584" i="78"/>
  <c r="D584" i="78"/>
  <c r="E584" i="78"/>
  <c r="F584" i="78"/>
  <c r="G584" i="78"/>
  <c r="H584" i="78"/>
  <c r="I584" i="78"/>
  <c r="A585" i="78"/>
  <c r="B585" i="78"/>
  <c r="C585" i="78"/>
  <c r="D585" i="78"/>
  <c r="E585" i="78"/>
  <c r="F585" i="78"/>
  <c r="G585" i="78"/>
  <c r="H585" i="78"/>
  <c r="I585" i="78"/>
  <c r="A586" i="78"/>
  <c r="B586" i="78"/>
  <c r="C586" i="78"/>
  <c r="D586" i="78"/>
  <c r="E586" i="78"/>
  <c r="F586" i="78"/>
  <c r="G586" i="78"/>
  <c r="H586" i="78"/>
  <c r="I586" i="78"/>
  <c r="A587" i="78"/>
  <c r="B587" i="78"/>
  <c r="C587" i="78"/>
  <c r="D587" i="78"/>
  <c r="E587" i="78"/>
  <c r="F587" i="78"/>
  <c r="G587" i="78"/>
  <c r="H587" i="78"/>
  <c r="I587" i="78"/>
  <c r="A588" i="78"/>
  <c r="B588" i="78"/>
  <c r="C588" i="78"/>
  <c r="D588" i="78"/>
  <c r="E588" i="78"/>
  <c r="F588" i="78"/>
  <c r="G588" i="78"/>
  <c r="H588" i="78"/>
  <c r="I588" i="78"/>
  <c r="A589" i="78"/>
  <c r="B589" i="78"/>
  <c r="C589" i="78"/>
  <c r="D589" i="78"/>
  <c r="E589" i="78"/>
  <c r="F589" i="78"/>
  <c r="G589" i="78"/>
  <c r="H589" i="78"/>
  <c r="I589" i="78"/>
  <c r="A590" i="78"/>
  <c r="B590" i="78"/>
  <c r="C590" i="78"/>
  <c r="D590" i="78"/>
  <c r="E590" i="78"/>
  <c r="F590" i="78"/>
  <c r="G590" i="78"/>
  <c r="H590" i="78"/>
  <c r="I590" i="78"/>
  <c r="A591" i="78"/>
  <c r="B591" i="78"/>
  <c r="C591" i="78"/>
  <c r="D591" i="78"/>
  <c r="E591" i="78"/>
  <c r="F591" i="78"/>
  <c r="G591" i="78"/>
  <c r="H591" i="78"/>
  <c r="I591" i="78"/>
  <c r="A592" i="78"/>
  <c r="B592" i="78"/>
  <c r="C592" i="78"/>
  <c r="D592" i="78"/>
  <c r="E592" i="78"/>
  <c r="F592" i="78"/>
  <c r="G592" i="78"/>
  <c r="H592" i="78"/>
  <c r="I592" i="78"/>
  <c r="A593" i="78"/>
  <c r="B593" i="78"/>
  <c r="C593" i="78"/>
  <c r="D593" i="78"/>
  <c r="E593" i="78"/>
  <c r="F593" i="78"/>
  <c r="G593" i="78"/>
  <c r="H593" i="78"/>
  <c r="I593" i="78"/>
  <c r="A594" i="78"/>
  <c r="B594" i="78"/>
  <c r="C594" i="78"/>
  <c r="D594" i="78"/>
  <c r="E594" i="78"/>
  <c r="F594" i="78"/>
  <c r="G594" i="78"/>
  <c r="H594" i="78"/>
  <c r="I594" i="78"/>
  <c r="A595" i="78"/>
  <c r="B595" i="78"/>
  <c r="C595" i="78"/>
  <c r="D595" i="78"/>
  <c r="E595" i="78"/>
  <c r="F595" i="78"/>
  <c r="G595" i="78"/>
  <c r="H595" i="78"/>
  <c r="I595" i="78"/>
  <c r="A596" i="78"/>
  <c r="B596" i="78"/>
  <c r="C596" i="78"/>
  <c r="D596" i="78"/>
  <c r="E596" i="78"/>
  <c r="F596" i="78"/>
  <c r="G596" i="78"/>
  <c r="H596" i="78"/>
  <c r="I596" i="78"/>
  <c r="A597" i="78"/>
  <c r="B597" i="78"/>
  <c r="C597" i="78"/>
  <c r="D597" i="78"/>
  <c r="E597" i="78"/>
  <c r="F597" i="78"/>
  <c r="G597" i="78"/>
  <c r="H597" i="78"/>
  <c r="I597" i="78"/>
  <c r="A598" i="78"/>
  <c r="B598" i="78"/>
  <c r="C598" i="78"/>
  <c r="D598" i="78"/>
  <c r="E598" i="78"/>
  <c r="F598" i="78"/>
  <c r="G598" i="78"/>
  <c r="H598" i="78"/>
  <c r="I598" i="78"/>
  <c r="A599" i="78"/>
  <c r="B599" i="78"/>
  <c r="C599" i="78"/>
  <c r="D599" i="78"/>
  <c r="E599" i="78"/>
  <c r="F599" i="78"/>
  <c r="G599" i="78"/>
  <c r="H599" i="78"/>
  <c r="I599" i="78"/>
  <c r="A600" i="78"/>
  <c r="B600" i="78"/>
  <c r="C600" i="78"/>
  <c r="D600" i="78"/>
  <c r="E600" i="78"/>
  <c r="F600" i="78"/>
  <c r="G600" i="78"/>
  <c r="H600" i="78"/>
  <c r="I600" i="78"/>
  <c r="A601" i="78"/>
  <c r="B601" i="78"/>
  <c r="C601" i="78"/>
  <c r="D601" i="78"/>
  <c r="E601" i="78"/>
  <c r="F601" i="78"/>
  <c r="G601" i="78"/>
  <c r="H601" i="78"/>
  <c r="I601" i="78"/>
  <c r="A602" i="78"/>
  <c r="B602" i="78"/>
  <c r="C602" i="78"/>
  <c r="D602" i="78"/>
  <c r="E602" i="78"/>
  <c r="F602" i="78"/>
  <c r="G602" i="78"/>
  <c r="H602" i="78"/>
  <c r="I602" i="78"/>
  <c r="A603" i="78"/>
  <c r="B603" i="78"/>
  <c r="C603" i="78"/>
  <c r="D603" i="78"/>
  <c r="E603" i="78"/>
  <c r="F603" i="78"/>
  <c r="G603" i="78"/>
  <c r="H603" i="78"/>
  <c r="I603" i="78"/>
  <c r="A604" i="78"/>
  <c r="B604" i="78"/>
  <c r="C604" i="78"/>
  <c r="D604" i="78"/>
  <c r="E604" i="78"/>
  <c r="F604" i="78"/>
  <c r="G604" i="78"/>
  <c r="H604" i="78"/>
  <c r="I604" i="78"/>
  <c r="A605" i="78"/>
  <c r="B605" i="78"/>
  <c r="C605" i="78"/>
  <c r="D605" i="78"/>
  <c r="E605" i="78"/>
  <c r="F605" i="78"/>
  <c r="G605" i="78"/>
  <c r="H605" i="78"/>
  <c r="I605" i="78"/>
  <c r="A606" i="78"/>
  <c r="B606" i="78"/>
  <c r="C606" i="78"/>
  <c r="D606" i="78"/>
  <c r="E606" i="78"/>
  <c r="F606" i="78"/>
  <c r="G606" i="78"/>
  <c r="H606" i="78"/>
  <c r="I606" i="78"/>
  <c r="A607" i="78"/>
  <c r="B607" i="78"/>
  <c r="C607" i="78"/>
  <c r="D607" i="78"/>
  <c r="E607" i="78"/>
  <c r="F607" i="78"/>
  <c r="G607" i="78"/>
  <c r="H607" i="78"/>
  <c r="I607" i="78"/>
  <c r="A608" i="78"/>
  <c r="B608" i="78"/>
  <c r="C608" i="78"/>
  <c r="D608" i="78"/>
  <c r="E608" i="78"/>
  <c r="F608" i="78"/>
  <c r="G608" i="78"/>
  <c r="H608" i="78"/>
  <c r="I608" i="78"/>
  <c r="A609" i="78"/>
  <c r="B609" i="78"/>
  <c r="C609" i="78"/>
  <c r="D609" i="78"/>
  <c r="E609" i="78"/>
  <c r="F609" i="78"/>
  <c r="G609" i="78"/>
  <c r="H609" i="78"/>
  <c r="I609" i="78"/>
  <c r="A610" i="78"/>
  <c r="B610" i="78"/>
  <c r="C610" i="78"/>
  <c r="D610" i="78"/>
  <c r="E610" i="78"/>
  <c r="F610" i="78"/>
  <c r="G610" i="78"/>
  <c r="H610" i="78"/>
  <c r="I610" i="78"/>
  <c r="A611" i="78"/>
  <c r="B611" i="78"/>
  <c r="C611" i="78"/>
  <c r="D611" i="78"/>
  <c r="E611" i="78"/>
  <c r="F611" i="78"/>
  <c r="G611" i="78"/>
  <c r="H611" i="78"/>
  <c r="I611" i="78"/>
  <c r="A612" i="78"/>
  <c r="B612" i="78"/>
  <c r="C612" i="78"/>
  <c r="D612" i="78"/>
  <c r="E612" i="78"/>
  <c r="F612" i="78"/>
  <c r="G612" i="78"/>
  <c r="H612" i="78"/>
  <c r="I612" i="78"/>
  <c r="A613" i="78"/>
  <c r="B613" i="78"/>
  <c r="C613" i="78"/>
  <c r="D613" i="78"/>
  <c r="E613" i="78"/>
  <c r="F613" i="78"/>
  <c r="G613" i="78"/>
  <c r="H613" i="78"/>
  <c r="I613" i="78"/>
  <c r="A614" i="78"/>
  <c r="B614" i="78"/>
  <c r="C614" i="78"/>
  <c r="D614" i="78"/>
  <c r="E614" i="78"/>
  <c r="F614" i="78"/>
  <c r="G614" i="78"/>
  <c r="H614" i="78"/>
  <c r="I614" i="78"/>
  <c r="A615" i="78"/>
  <c r="B615" i="78"/>
  <c r="C615" i="78"/>
  <c r="D615" i="78"/>
  <c r="E615" i="78"/>
  <c r="F615" i="78"/>
  <c r="G615" i="78"/>
  <c r="H615" i="78"/>
  <c r="I615" i="78"/>
  <c r="A616" i="78"/>
  <c r="B616" i="78"/>
  <c r="C616" i="78"/>
  <c r="D616" i="78"/>
  <c r="E616" i="78"/>
  <c r="F616" i="78"/>
  <c r="G616" i="78"/>
  <c r="H616" i="78"/>
  <c r="I616" i="78"/>
  <c r="A617" i="78"/>
  <c r="B617" i="78"/>
  <c r="C617" i="78"/>
  <c r="D617" i="78"/>
  <c r="E617" i="78"/>
  <c r="F617" i="78"/>
  <c r="G617" i="78"/>
  <c r="H617" i="78"/>
  <c r="I617" i="78"/>
  <c r="A618" i="78"/>
  <c r="B618" i="78"/>
  <c r="C618" i="78"/>
  <c r="D618" i="78"/>
  <c r="E618" i="78"/>
  <c r="F618" i="78"/>
  <c r="G618" i="78"/>
  <c r="H618" i="78"/>
  <c r="I618" i="78"/>
  <c r="A619" i="78"/>
  <c r="B619" i="78"/>
  <c r="C619" i="78"/>
  <c r="D619" i="78"/>
  <c r="E619" i="78"/>
  <c r="F619" i="78"/>
  <c r="G619" i="78"/>
  <c r="H619" i="78"/>
  <c r="I619" i="78"/>
  <c r="A620" i="78"/>
  <c r="B620" i="78"/>
  <c r="C620" i="78"/>
  <c r="D620" i="78"/>
  <c r="E620" i="78"/>
  <c r="F620" i="78"/>
  <c r="G620" i="78"/>
  <c r="H620" i="78"/>
  <c r="I620" i="78"/>
  <c r="A621" i="78"/>
  <c r="B621" i="78"/>
  <c r="C621" i="78"/>
  <c r="D621" i="78"/>
  <c r="E621" i="78"/>
  <c r="F621" i="78"/>
  <c r="G621" i="78"/>
  <c r="H621" i="78"/>
  <c r="I621" i="78"/>
  <c r="A622" i="78"/>
  <c r="B622" i="78"/>
  <c r="C622" i="78"/>
  <c r="D622" i="78"/>
  <c r="E622" i="78"/>
  <c r="F622" i="78"/>
  <c r="G622" i="78"/>
  <c r="H622" i="78"/>
  <c r="I622" i="78"/>
  <c r="A623" i="78"/>
  <c r="B623" i="78"/>
  <c r="C623" i="78"/>
  <c r="D623" i="78"/>
  <c r="E623" i="78"/>
  <c r="F623" i="78"/>
  <c r="G623" i="78"/>
  <c r="H623" i="78"/>
  <c r="I623" i="78"/>
  <c r="A624" i="78"/>
  <c r="B624" i="78"/>
  <c r="C624" i="78"/>
  <c r="D624" i="78"/>
  <c r="E624" i="78"/>
  <c r="F624" i="78"/>
  <c r="G624" i="78"/>
  <c r="H624" i="78"/>
  <c r="I624" i="78"/>
  <c r="A625" i="78"/>
  <c r="B625" i="78"/>
  <c r="C625" i="78"/>
  <c r="D625" i="78"/>
  <c r="E625" i="78"/>
  <c r="F625" i="78"/>
  <c r="G625" i="78"/>
  <c r="H625" i="78"/>
  <c r="I625" i="78"/>
  <c r="A626" i="78"/>
  <c r="B626" i="78"/>
  <c r="C626" i="78"/>
  <c r="D626" i="78"/>
  <c r="E626" i="78"/>
  <c r="F626" i="78"/>
  <c r="G626" i="78"/>
  <c r="H626" i="78"/>
  <c r="I626" i="78"/>
  <c r="A627" i="78"/>
  <c r="B627" i="78"/>
  <c r="C627" i="78"/>
  <c r="D627" i="78"/>
  <c r="E627" i="78"/>
  <c r="F627" i="78"/>
  <c r="G627" i="78"/>
  <c r="H627" i="78"/>
  <c r="I627" i="78"/>
  <c r="A628" i="78"/>
  <c r="B628" i="78"/>
  <c r="C628" i="78"/>
  <c r="D628" i="78"/>
  <c r="E628" i="78"/>
  <c r="F628" i="78"/>
  <c r="G628" i="78"/>
  <c r="H628" i="78"/>
  <c r="I628" i="78"/>
  <c r="A629" i="78"/>
  <c r="B629" i="78"/>
  <c r="C629" i="78"/>
  <c r="D629" i="78"/>
  <c r="E629" i="78"/>
  <c r="F629" i="78"/>
  <c r="G629" i="78"/>
  <c r="H629" i="78"/>
  <c r="I629" i="78"/>
  <c r="A630" i="78"/>
  <c r="B630" i="78"/>
  <c r="C630" i="78"/>
  <c r="D630" i="78"/>
  <c r="E630" i="78"/>
  <c r="F630" i="78"/>
  <c r="G630" i="78"/>
  <c r="H630" i="78"/>
  <c r="I630" i="78"/>
  <c r="A631" i="78"/>
  <c r="B631" i="78"/>
  <c r="C631" i="78"/>
  <c r="D631" i="78"/>
  <c r="E631" i="78"/>
  <c r="F631" i="78"/>
  <c r="G631" i="78"/>
  <c r="H631" i="78"/>
  <c r="I631" i="78"/>
  <c r="A632" i="78"/>
  <c r="B632" i="78"/>
  <c r="C632" i="78"/>
  <c r="D632" i="78"/>
  <c r="E632" i="78"/>
  <c r="F632" i="78"/>
  <c r="G632" i="78"/>
  <c r="H632" i="78"/>
  <c r="I632" i="78"/>
  <c r="A633" i="78"/>
  <c r="B633" i="78"/>
  <c r="C633" i="78"/>
  <c r="D633" i="78"/>
  <c r="E633" i="78"/>
  <c r="F633" i="78"/>
  <c r="G633" i="78"/>
  <c r="H633" i="78"/>
  <c r="I633" i="78"/>
  <c r="A634" i="78"/>
  <c r="B634" i="78"/>
  <c r="C634" i="78"/>
  <c r="D634" i="78"/>
  <c r="E634" i="78"/>
  <c r="F634" i="78"/>
  <c r="G634" i="78"/>
  <c r="H634" i="78"/>
  <c r="I634" i="78"/>
  <c r="A635" i="78"/>
  <c r="B635" i="78"/>
  <c r="C635" i="78"/>
  <c r="D635" i="78"/>
  <c r="E635" i="78"/>
  <c r="F635" i="78"/>
  <c r="G635" i="78"/>
  <c r="H635" i="78"/>
  <c r="I635" i="78"/>
  <c r="A636" i="78"/>
  <c r="B636" i="78"/>
  <c r="C636" i="78"/>
  <c r="D636" i="78"/>
  <c r="E636" i="78"/>
  <c r="F636" i="78"/>
  <c r="G636" i="78"/>
  <c r="H636" i="78"/>
  <c r="I636" i="78"/>
  <c r="A637" i="78"/>
  <c r="B637" i="78"/>
  <c r="C637" i="78"/>
  <c r="D637" i="78"/>
  <c r="E637" i="78"/>
  <c r="F637" i="78"/>
  <c r="G637" i="78"/>
  <c r="H637" i="78"/>
  <c r="I637" i="78"/>
  <c r="A638" i="78"/>
  <c r="B638" i="78"/>
  <c r="C638" i="78"/>
  <c r="D638" i="78"/>
  <c r="E638" i="78"/>
  <c r="F638" i="78"/>
  <c r="G638" i="78"/>
  <c r="H638" i="78"/>
  <c r="I638" i="78"/>
  <c r="A639" i="78"/>
  <c r="B639" i="78"/>
  <c r="C639" i="78"/>
  <c r="D639" i="78"/>
  <c r="E639" i="78"/>
  <c r="F639" i="78"/>
  <c r="G639" i="78"/>
  <c r="H639" i="78"/>
  <c r="I639" i="78"/>
  <c r="A640" i="78"/>
  <c r="B640" i="78"/>
  <c r="C640" i="78"/>
  <c r="D640" i="78"/>
  <c r="E640" i="78"/>
  <c r="F640" i="78"/>
  <c r="G640" i="78"/>
  <c r="H640" i="78"/>
  <c r="I640" i="78"/>
  <c r="A641" i="78"/>
  <c r="B641" i="78"/>
  <c r="C641" i="78"/>
  <c r="D641" i="78"/>
  <c r="E641" i="78"/>
  <c r="F641" i="78"/>
  <c r="G641" i="78"/>
  <c r="H641" i="78"/>
  <c r="I641" i="78"/>
  <c r="A642" i="78"/>
  <c r="B642" i="78"/>
  <c r="C642" i="78"/>
  <c r="D642" i="78"/>
  <c r="E642" i="78"/>
  <c r="F642" i="78"/>
  <c r="G642" i="78"/>
  <c r="H642" i="78"/>
  <c r="I642" i="78"/>
  <c r="A643" i="78"/>
  <c r="B643" i="78"/>
  <c r="C643" i="78"/>
  <c r="D643" i="78"/>
  <c r="E643" i="78"/>
  <c r="F643" i="78"/>
  <c r="G643" i="78"/>
  <c r="H643" i="78"/>
  <c r="I643" i="78"/>
  <c r="A644" i="78"/>
  <c r="B644" i="78"/>
  <c r="C644" i="78"/>
  <c r="D644" i="78"/>
  <c r="E644" i="78"/>
  <c r="F644" i="78"/>
  <c r="G644" i="78"/>
  <c r="H644" i="78"/>
  <c r="I644" i="78"/>
  <c r="A645" i="78"/>
  <c r="B645" i="78"/>
  <c r="C645" i="78"/>
  <c r="D645" i="78"/>
  <c r="E645" i="78"/>
  <c r="F645" i="78"/>
  <c r="G645" i="78"/>
  <c r="H645" i="78"/>
  <c r="I645" i="78"/>
  <c r="A646" i="78"/>
  <c r="B646" i="78"/>
  <c r="C646" i="78"/>
  <c r="D646" i="78"/>
  <c r="E646" i="78"/>
  <c r="F646" i="78"/>
  <c r="G646" i="78"/>
  <c r="H646" i="78"/>
  <c r="I646" i="78"/>
  <c r="A647" i="78"/>
  <c r="B647" i="78"/>
  <c r="C647" i="78"/>
  <c r="D647" i="78"/>
  <c r="E647" i="78"/>
  <c r="F647" i="78"/>
  <c r="G647" i="78"/>
  <c r="H647" i="78"/>
  <c r="I647" i="78"/>
  <c r="A648" i="78"/>
  <c r="B648" i="78"/>
  <c r="C648" i="78"/>
  <c r="D648" i="78"/>
  <c r="E648" i="78"/>
  <c r="F648" i="78"/>
  <c r="G648" i="78"/>
  <c r="H648" i="78"/>
  <c r="I648" i="78"/>
  <c r="A649" i="78"/>
  <c r="B649" i="78"/>
  <c r="C649" i="78"/>
  <c r="D649" i="78"/>
  <c r="E649" i="78"/>
  <c r="F649" i="78"/>
  <c r="G649" i="78"/>
  <c r="H649" i="78"/>
  <c r="I649" i="78"/>
  <c r="A650" i="78"/>
  <c r="B650" i="78"/>
  <c r="C650" i="78"/>
  <c r="D650" i="78"/>
  <c r="E650" i="78"/>
  <c r="F650" i="78"/>
  <c r="G650" i="78"/>
  <c r="H650" i="78"/>
  <c r="I650" i="78"/>
  <c r="A651" i="78"/>
  <c r="B651" i="78"/>
  <c r="C651" i="78"/>
  <c r="D651" i="78"/>
  <c r="E651" i="78"/>
  <c r="F651" i="78"/>
  <c r="G651" i="78"/>
  <c r="H651" i="78"/>
  <c r="I651" i="78"/>
  <c r="A652" i="78"/>
  <c r="B652" i="78"/>
  <c r="C652" i="78"/>
  <c r="D652" i="78"/>
  <c r="E652" i="78"/>
  <c r="F652" i="78"/>
  <c r="G652" i="78"/>
  <c r="H652" i="78"/>
  <c r="I652" i="78"/>
  <c r="A653" i="78"/>
  <c r="B653" i="78"/>
  <c r="C653" i="78"/>
  <c r="D653" i="78"/>
  <c r="E653" i="78"/>
  <c r="F653" i="78"/>
  <c r="G653" i="78"/>
  <c r="H653" i="78"/>
  <c r="I653" i="78"/>
  <c r="A654" i="78"/>
  <c r="B654" i="78"/>
  <c r="C654" i="78"/>
  <c r="D654" i="78"/>
  <c r="E654" i="78"/>
  <c r="F654" i="78"/>
  <c r="G654" i="78"/>
  <c r="H654" i="78"/>
  <c r="I654" i="78"/>
  <c r="A655" i="78"/>
  <c r="B655" i="78"/>
  <c r="C655" i="78"/>
  <c r="D655" i="78"/>
  <c r="E655" i="78"/>
  <c r="F655" i="78"/>
  <c r="G655" i="78"/>
  <c r="H655" i="78"/>
  <c r="I655" i="78"/>
  <c r="A656" i="78"/>
  <c r="B656" i="78"/>
  <c r="C656" i="78"/>
  <c r="D656" i="78"/>
  <c r="E656" i="78"/>
  <c r="F656" i="78"/>
  <c r="G656" i="78"/>
  <c r="H656" i="78"/>
  <c r="I656" i="78"/>
  <c r="A657" i="78"/>
  <c r="B657" i="78"/>
  <c r="C657" i="78"/>
  <c r="D657" i="78"/>
  <c r="E657" i="78"/>
  <c r="F657" i="78"/>
  <c r="G657" i="78"/>
  <c r="H657" i="78"/>
  <c r="I657" i="78"/>
  <c r="A658" i="78"/>
  <c r="B658" i="78"/>
  <c r="C658" i="78"/>
  <c r="D658" i="78"/>
  <c r="E658" i="78"/>
  <c r="F658" i="78"/>
  <c r="G658" i="78"/>
  <c r="H658" i="78"/>
  <c r="I658" i="78"/>
  <c r="A659" i="78"/>
  <c r="B659" i="78"/>
  <c r="C659" i="78"/>
  <c r="D659" i="78"/>
  <c r="E659" i="78"/>
  <c r="F659" i="78"/>
  <c r="G659" i="78"/>
  <c r="H659" i="78"/>
  <c r="I659" i="78"/>
  <c r="A660" i="78"/>
  <c r="B660" i="78"/>
  <c r="C660" i="78"/>
  <c r="D660" i="78"/>
  <c r="E660" i="78"/>
  <c r="F660" i="78"/>
  <c r="G660" i="78"/>
  <c r="H660" i="78"/>
  <c r="I660" i="78"/>
  <c r="A661" i="78"/>
  <c r="B661" i="78"/>
  <c r="C661" i="78"/>
  <c r="D661" i="78"/>
  <c r="E661" i="78"/>
  <c r="F661" i="78"/>
  <c r="G661" i="78"/>
  <c r="H661" i="78"/>
  <c r="I661" i="78"/>
  <c r="A662" i="78"/>
  <c r="B662" i="78"/>
  <c r="C662" i="78"/>
  <c r="D662" i="78"/>
  <c r="E662" i="78"/>
  <c r="F662" i="78"/>
  <c r="G662" i="78"/>
  <c r="H662" i="78"/>
  <c r="I662" i="78"/>
  <c r="A663" i="78"/>
  <c r="B663" i="78"/>
  <c r="C663" i="78"/>
  <c r="D663" i="78"/>
  <c r="E663" i="78"/>
  <c r="F663" i="78"/>
  <c r="G663" i="78"/>
  <c r="H663" i="78"/>
  <c r="I663" i="78"/>
  <c r="A664" i="78"/>
  <c r="B664" i="78"/>
  <c r="C664" i="78"/>
  <c r="D664" i="78"/>
  <c r="E664" i="78"/>
  <c r="F664" i="78"/>
  <c r="G664" i="78"/>
  <c r="H664" i="78"/>
  <c r="I664" i="78"/>
  <c r="A665" i="78"/>
  <c r="B665" i="78"/>
  <c r="C665" i="78"/>
  <c r="D665" i="78"/>
  <c r="E665" i="78"/>
  <c r="F665" i="78"/>
  <c r="G665" i="78"/>
  <c r="H665" i="78"/>
  <c r="I665" i="78"/>
  <c r="A666" i="78"/>
  <c r="B666" i="78"/>
  <c r="C666" i="78"/>
  <c r="D666" i="78"/>
  <c r="E666" i="78"/>
  <c r="F666" i="78"/>
  <c r="G666" i="78"/>
  <c r="H666" i="78"/>
  <c r="I666" i="78"/>
  <c r="A667" i="78"/>
  <c r="B667" i="78"/>
  <c r="C667" i="78"/>
  <c r="D667" i="78"/>
  <c r="E667" i="78"/>
  <c r="F667" i="78"/>
  <c r="G667" i="78"/>
  <c r="H667" i="78"/>
  <c r="I667" i="78"/>
  <c r="A668" i="78"/>
  <c r="B668" i="78"/>
  <c r="C668" i="78"/>
  <c r="D668" i="78"/>
  <c r="E668" i="78"/>
  <c r="F668" i="78"/>
  <c r="G668" i="78"/>
  <c r="H668" i="78"/>
  <c r="I668" i="78"/>
  <c r="A669" i="78"/>
  <c r="B669" i="78"/>
  <c r="C669" i="78"/>
  <c r="D669" i="78"/>
  <c r="E669" i="78"/>
  <c r="F669" i="78"/>
  <c r="G669" i="78"/>
  <c r="H669" i="78"/>
  <c r="I669" i="78"/>
  <c r="A670" i="78"/>
  <c r="B670" i="78"/>
  <c r="C670" i="78"/>
  <c r="D670" i="78"/>
  <c r="E670" i="78"/>
  <c r="F670" i="78"/>
  <c r="G670" i="78"/>
  <c r="H670" i="78"/>
  <c r="I670" i="78"/>
  <c r="A671" i="78"/>
  <c r="B671" i="78"/>
  <c r="C671" i="78"/>
  <c r="D671" i="78"/>
  <c r="E671" i="78"/>
  <c r="F671" i="78"/>
  <c r="G671" i="78"/>
  <c r="H671" i="78"/>
  <c r="I671" i="78"/>
  <c r="A672" i="78"/>
  <c r="B672" i="78"/>
  <c r="C672" i="78"/>
  <c r="D672" i="78"/>
  <c r="E672" i="78"/>
  <c r="F672" i="78"/>
  <c r="G672" i="78"/>
  <c r="H672" i="78"/>
  <c r="I672" i="78"/>
  <c r="A673" i="78"/>
  <c r="B673" i="78"/>
  <c r="C673" i="78"/>
  <c r="D673" i="78"/>
  <c r="E673" i="78"/>
  <c r="F673" i="78"/>
  <c r="G673" i="78"/>
  <c r="H673" i="78"/>
  <c r="I673" i="78"/>
  <c r="A674" i="78"/>
  <c r="B674" i="78"/>
  <c r="C674" i="78"/>
  <c r="D674" i="78"/>
  <c r="E674" i="78"/>
  <c r="F674" i="78"/>
  <c r="G674" i="78"/>
  <c r="H674" i="78"/>
  <c r="I674" i="78"/>
  <c r="A675" i="78"/>
  <c r="B675" i="78"/>
  <c r="C675" i="78"/>
  <c r="D675" i="78"/>
  <c r="E675" i="78"/>
  <c r="F675" i="78"/>
  <c r="G675" i="78"/>
  <c r="H675" i="78"/>
  <c r="I675" i="78"/>
  <c r="A676" i="78"/>
  <c r="B676" i="78"/>
  <c r="C676" i="78"/>
  <c r="D676" i="78"/>
  <c r="E676" i="78"/>
  <c r="F676" i="78"/>
  <c r="G676" i="78"/>
  <c r="H676" i="78"/>
  <c r="I676" i="78"/>
  <c r="A677" i="78"/>
  <c r="B677" i="78"/>
  <c r="C677" i="78"/>
  <c r="D677" i="78"/>
  <c r="E677" i="78"/>
  <c r="F677" i="78"/>
  <c r="G677" i="78"/>
  <c r="H677" i="78"/>
  <c r="I677" i="78"/>
  <c r="A678" i="78"/>
  <c r="B678" i="78"/>
  <c r="C678" i="78"/>
  <c r="D678" i="78"/>
  <c r="E678" i="78"/>
  <c r="F678" i="78"/>
  <c r="G678" i="78"/>
  <c r="H678" i="78"/>
  <c r="I678" i="78"/>
  <c r="A679" i="78"/>
  <c r="B679" i="78"/>
  <c r="C679" i="78"/>
  <c r="D679" i="78"/>
  <c r="E679" i="78"/>
  <c r="F679" i="78"/>
  <c r="G679" i="78"/>
  <c r="H679" i="78"/>
  <c r="I679" i="78"/>
  <c r="A680" i="78"/>
  <c r="B680" i="78"/>
  <c r="C680" i="78"/>
  <c r="D680" i="78"/>
  <c r="E680" i="78"/>
  <c r="F680" i="78"/>
  <c r="G680" i="78"/>
  <c r="H680" i="78"/>
  <c r="I680" i="78"/>
  <c r="A681" i="78"/>
  <c r="B681" i="78"/>
  <c r="C681" i="78"/>
  <c r="D681" i="78"/>
  <c r="E681" i="78"/>
  <c r="F681" i="78"/>
  <c r="G681" i="78"/>
  <c r="H681" i="78"/>
  <c r="I681" i="78"/>
  <c r="A682" i="78"/>
  <c r="B682" i="78"/>
  <c r="C682" i="78"/>
  <c r="D682" i="78"/>
  <c r="E682" i="78"/>
  <c r="F682" i="78"/>
  <c r="G682" i="78"/>
  <c r="H682" i="78"/>
  <c r="I682" i="78"/>
  <c r="A683" i="78"/>
  <c r="B683" i="78"/>
  <c r="C683" i="78"/>
  <c r="D683" i="78"/>
  <c r="E683" i="78"/>
  <c r="F683" i="78"/>
  <c r="G683" i="78"/>
  <c r="H683" i="78"/>
  <c r="I683" i="78"/>
  <c r="A684" i="78"/>
  <c r="B684" i="78"/>
  <c r="C684" i="78"/>
  <c r="D684" i="78"/>
  <c r="E684" i="78"/>
  <c r="F684" i="78"/>
  <c r="G684" i="78"/>
  <c r="H684" i="78"/>
  <c r="I684" i="78"/>
  <c r="A685" i="78"/>
  <c r="B685" i="78"/>
  <c r="C685" i="78"/>
  <c r="D685" i="78"/>
  <c r="E685" i="78"/>
  <c r="F685" i="78"/>
  <c r="G685" i="78"/>
  <c r="H685" i="78"/>
  <c r="I685" i="78"/>
  <c r="A686" i="78"/>
  <c r="B686" i="78"/>
  <c r="C686" i="78"/>
  <c r="D686" i="78"/>
  <c r="E686" i="78"/>
  <c r="F686" i="78"/>
  <c r="G686" i="78"/>
  <c r="H686" i="78"/>
  <c r="I686" i="78"/>
  <c r="A687" i="78"/>
  <c r="B687" i="78"/>
  <c r="C687" i="78"/>
  <c r="D687" i="78"/>
  <c r="E687" i="78"/>
  <c r="F687" i="78"/>
  <c r="G687" i="78"/>
  <c r="H687" i="78"/>
  <c r="I687" i="78"/>
  <c r="A688" i="78"/>
  <c r="B688" i="78"/>
  <c r="C688" i="78"/>
  <c r="D688" i="78"/>
  <c r="E688" i="78"/>
  <c r="F688" i="78"/>
  <c r="G688" i="78"/>
  <c r="H688" i="78"/>
  <c r="I688" i="78"/>
  <c r="A689" i="78"/>
  <c r="B689" i="78"/>
  <c r="C689" i="78"/>
  <c r="D689" i="78"/>
  <c r="E689" i="78"/>
  <c r="F689" i="78"/>
  <c r="G689" i="78"/>
  <c r="H689" i="78"/>
  <c r="I689" i="78"/>
  <c r="A690" i="78"/>
  <c r="B690" i="78"/>
  <c r="C690" i="78"/>
  <c r="D690" i="78"/>
  <c r="E690" i="78"/>
  <c r="F690" i="78"/>
  <c r="G690" i="78"/>
  <c r="H690" i="78"/>
  <c r="I690" i="78"/>
  <c r="A691" i="78"/>
  <c r="B691" i="78"/>
  <c r="C691" i="78"/>
  <c r="D691" i="78"/>
  <c r="E691" i="78"/>
  <c r="F691" i="78"/>
  <c r="G691" i="78"/>
  <c r="H691" i="78"/>
  <c r="I691" i="78"/>
  <c r="A692" i="78"/>
  <c r="B692" i="78"/>
  <c r="C692" i="78"/>
  <c r="D692" i="78"/>
  <c r="E692" i="78"/>
  <c r="F692" i="78"/>
  <c r="G692" i="78"/>
  <c r="H692" i="78"/>
  <c r="I692" i="78"/>
  <c r="A693" i="78"/>
  <c r="B693" i="78"/>
  <c r="C693" i="78"/>
  <c r="D693" i="78"/>
  <c r="E693" i="78"/>
  <c r="F693" i="78"/>
  <c r="G693" i="78"/>
  <c r="H693" i="78"/>
  <c r="I693" i="78"/>
  <c r="A694" i="78"/>
  <c r="B694" i="78"/>
  <c r="C694" i="78"/>
  <c r="D694" i="78"/>
  <c r="E694" i="78"/>
  <c r="F694" i="78"/>
  <c r="G694" i="78"/>
  <c r="H694" i="78"/>
  <c r="I694" i="78"/>
  <c r="A695" i="78"/>
  <c r="B695" i="78"/>
  <c r="C695" i="78"/>
  <c r="D695" i="78"/>
  <c r="E695" i="78"/>
  <c r="F695" i="78"/>
  <c r="G695" i="78"/>
  <c r="H695" i="78"/>
  <c r="I695" i="78"/>
  <c r="A696" i="78"/>
  <c r="B696" i="78"/>
  <c r="C696" i="78"/>
  <c r="D696" i="78"/>
  <c r="E696" i="78"/>
  <c r="F696" i="78"/>
  <c r="G696" i="78"/>
  <c r="H696" i="78"/>
  <c r="I696" i="78"/>
  <c r="A697" i="78"/>
  <c r="B697" i="78"/>
  <c r="C697" i="78"/>
  <c r="D697" i="78"/>
  <c r="E697" i="78"/>
  <c r="F697" i="78"/>
  <c r="G697" i="78"/>
  <c r="H697" i="78"/>
  <c r="I697" i="78"/>
  <c r="A698" i="78"/>
  <c r="B698" i="78"/>
  <c r="C698" i="78"/>
  <c r="D698" i="78"/>
  <c r="E698" i="78"/>
  <c r="F698" i="78"/>
  <c r="G698" i="78"/>
  <c r="H698" i="78"/>
  <c r="I698" i="78"/>
  <c r="A699" i="78"/>
  <c r="B699" i="78"/>
  <c r="C699" i="78"/>
  <c r="D699" i="78"/>
  <c r="E699" i="78"/>
  <c r="F699" i="78"/>
  <c r="G699" i="78"/>
  <c r="H699" i="78"/>
  <c r="I699" i="78"/>
  <c r="A700" i="78"/>
  <c r="B700" i="78"/>
  <c r="C700" i="78"/>
  <c r="D700" i="78"/>
  <c r="E700" i="78"/>
  <c r="F700" i="78"/>
  <c r="G700" i="78"/>
  <c r="H700" i="78"/>
  <c r="I700" i="78"/>
  <c r="A701" i="78"/>
  <c r="B701" i="78"/>
  <c r="C701" i="78"/>
  <c r="D701" i="78"/>
  <c r="E701" i="78"/>
  <c r="F701" i="78"/>
  <c r="G701" i="78"/>
  <c r="H701" i="78"/>
  <c r="I701" i="78"/>
  <c r="A702" i="78"/>
  <c r="B702" i="78"/>
  <c r="C702" i="78"/>
  <c r="D702" i="78"/>
  <c r="E702" i="78"/>
  <c r="F702" i="78"/>
  <c r="G702" i="78"/>
  <c r="H702" i="78"/>
  <c r="I702" i="78"/>
  <c r="A703" i="78"/>
  <c r="B703" i="78"/>
  <c r="C703" i="78"/>
  <c r="D703" i="78"/>
  <c r="E703" i="78"/>
  <c r="F703" i="78"/>
  <c r="G703" i="78"/>
  <c r="H703" i="78"/>
  <c r="I703" i="78"/>
  <c r="A704" i="78"/>
  <c r="B704" i="78"/>
  <c r="C704" i="78"/>
  <c r="D704" i="78"/>
  <c r="E704" i="78"/>
  <c r="F704" i="78"/>
  <c r="G704" i="78"/>
  <c r="H704" i="78"/>
  <c r="I704" i="78"/>
  <c r="A705" i="78"/>
  <c r="B705" i="78"/>
  <c r="C705" i="78"/>
  <c r="D705" i="78"/>
  <c r="E705" i="78"/>
  <c r="F705" i="78"/>
  <c r="G705" i="78"/>
  <c r="H705" i="78"/>
  <c r="I705" i="78"/>
  <c r="A706" i="78"/>
  <c r="B706" i="78"/>
  <c r="C706" i="78"/>
  <c r="D706" i="78"/>
  <c r="E706" i="78"/>
  <c r="F706" i="78"/>
  <c r="G706" i="78"/>
  <c r="H706" i="78"/>
  <c r="I706" i="78"/>
  <c r="A707" i="78"/>
  <c r="B707" i="78"/>
  <c r="C707" i="78"/>
  <c r="D707" i="78"/>
  <c r="E707" i="78"/>
  <c r="F707" i="78"/>
  <c r="G707" i="78"/>
  <c r="H707" i="78"/>
  <c r="I707" i="78"/>
  <c r="A708" i="78"/>
  <c r="B708" i="78"/>
  <c r="C708" i="78"/>
  <c r="D708" i="78"/>
  <c r="E708" i="78"/>
  <c r="F708" i="78"/>
  <c r="G708" i="78"/>
  <c r="H708" i="78"/>
  <c r="I708" i="78"/>
  <c r="A709" i="78"/>
  <c r="B709" i="78"/>
  <c r="C709" i="78"/>
  <c r="D709" i="78"/>
  <c r="E709" i="78"/>
  <c r="F709" i="78"/>
  <c r="G709" i="78"/>
  <c r="H709" i="78"/>
  <c r="I709" i="78"/>
  <c r="A710" i="78"/>
  <c r="B710" i="78"/>
  <c r="C710" i="78"/>
  <c r="D710" i="78"/>
  <c r="E710" i="78"/>
  <c r="F710" i="78"/>
  <c r="G710" i="78"/>
  <c r="H710" i="78"/>
  <c r="I710" i="78"/>
  <c r="A711" i="78"/>
  <c r="B711" i="78"/>
  <c r="C711" i="78"/>
  <c r="D711" i="78"/>
  <c r="E711" i="78"/>
  <c r="F711" i="78"/>
  <c r="G711" i="78"/>
  <c r="H711" i="78"/>
  <c r="I711" i="78"/>
  <c r="A712" i="78"/>
  <c r="B712" i="78"/>
  <c r="C712" i="78"/>
  <c r="D712" i="78"/>
  <c r="E712" i="78"/>
  <c r="F712" i="78"/>
  <c r="G712" i="78"/>
  <c r="H712" i="78"/>
  <c r="I712" i="78"/>
  <c r="A713" i="78"/>
  <c r="B713" i="78"/>
  <c r="C713" i="78"/>
  <c r="D713" i="78"/>
  <c r="E713" i="78"/>
  <c r="F713" i="78"/>
  <c r="G713" i="78"/>
  <c r="H713" i="78"/>
  <c r="I713" i="78"/>
  <c r="A714" i="78"/>
  <c r="B714" i="78"/>
  <c r="C714" i="78"/>
  <c r="D714" i="78"/>
  <c r="E714" i="78"/>
  <c r="F714" i="78"/>
  <c r="G714" i="78"/>
  <c r="H714" i="78"/>
  <c r="I714" i="78"/>
  <c r="A715" i="78"/>
  <c r="B715" i="78"/>
  <c r="C715" i="78"/>
  <c r="D715" i="78"/>
  <c r="E715" i="78"/>
  <c r="F715" i="78"/>
  <c r="G715" i="78"/>
  <c r="H715" i="78"/>
  <c r="I715" i="78"/>
  <c r="A716" i="78"/>
  <c r="B716" i="78"/>
  <c r="C716" i="78"/>
  <c r="D716" i="78"/>
  <c r="E716" i="78"/>
  <c r="F716" i="78"/>
  <c r="G716" i="78"/>
  <c r="H716" i="78"/>
  <c r="I716" i="78"/>
  <c r="A717" i="78"/>
  <c r="B717" i="78"/>
  <c r="C717" i="78"/>
  <c r="D717" i="78"/>
  <c r="E717" i="78"/>
  <c r="F717" i="78"/>
  <c r="G717" i="78"/>
  <c r="H717" i="78"/>
  <c r="I717" i="78"/>
  <c r="A718" i="78"/>
  <c r="B718" i="78"/>
  <c r="C718" i="78"/>
  <c r="D718" i="78"/>
  <c r="E718" i="78"/>
  <c r="F718" i="78"/>
  <c r="G718" i="78"/>
  <c r="H718" i="78"/>
  <c r="I718" i="78"/>
  <c r="A719" i="78"/>
  <c r="B719" i="78"/>
  <c r="C719" i="78"/>
  <c r="D719" i="78"/>
  <c r="E719" i="78"/>
  <c r="F719" i="78"/>
  <c r="G719" i="78"/>
  <c r="H719" i="78"/>
  <c r="I719" i="78"/>
  <c r="A720" i="78"/>
  <c r="B720" i="78"/>
  <c r="C720" i="78"/>
  <c r="D720" i="78"/>
  <c r="E720" i="78"/>
  <c r="F720" i="78"/>
  <c r="G720" i="78"/>
  <c r="H720" i="78"/>
  <c r="I720" i="78"/>
  <c r="A721" i="78"/>
  <c r="B721" i="78"/>
  <c r="C721" i="78"/>
  <c r="D721" i="78"/>
  <c r="E721" i="78"/>
  <c r="F721" i="78"/>
  <c r="G721" i="78"/>
  <c r="H721" i="78"/>
  <c r="I721" i="78"/>
  <c r="A722" i="78"/>
  <c r="B722" i="78"/>
  <c r="C722" i="78"/>
  <c r="D722" i="78"/>
  <c r="E722" i="78"/>
  <c r="F722" i="78"/>
  <c r="G722" i="78"/>
  <c r="H722" i="78"/>
  <c r="I722" i="78"/>
  <c r="A723" i="78"/>
  <c r="B723" i="78"/>
  <c r="C723" i="78"/>
  <c r="D723" i="78"/>
  <c r="E723" i="78"/>
  <c r="F723" i="78"/>
  <c r="G723" i="78"/>
  <c r="H723" i="78"/>
  <c r="I723" i="78"/>
  <c r="A724" i="78"/>
  <c r="B724" i="78"/>
  <c r="C724" i="78"/>
  <c r="D724" i="78"/>
  <c r="E724" i="78"/>
  <c r="F724" i="78"/>
  <c r="G724" i="78"/>
  <c r="H724" i="78"/>
  <c r="I724" i="78"/>
  <c r="A725" i="78"/>
  <c r="B725" i="78"/>
  <c r="C725" i="78"/>
  <c r="D725" i="78"/>
  <c r="E725" i="78"/>
  <c r="F725" i="78"/>
  <c r="G725" i="78"/>
  <c r="H725" i="78"/>
  <c r="I725" i="78"/>
  <c r="A726" i="78"/>
  <c r="B726" i="78"/>
  <c r="C726" i="78"/>
  <c r="D726" i="78"/>
  <c r="E726" i="78"/>
  <c r="F726" i="78"/>
  <c r="G726" i="78"/>
  <c r="H726" i="78"/>
  <c r="I726" i="78"/>
  <c r="A727" i="78"/>
  <c r="B727" i="78"/>
  <c r="C727" i="78"/>
  <c r="D727" i="78"/>
  <c r="E727" i="78"/>
  <c r="F727" i="78"/>
  <c r="G727" i="78"/>
  <c r="H727" i="78"/>
  <c r="I727" i="78"/>
  <c r="A728" i="78"/>
  <c r="B728" i="78"/>
  <c r="C728" i="78"/>
  <c r="D728" i="78"/>
  <c r="E728" i="78"/>
  <c r="F728" i="78"/>
  <c r="G728" i="78"/>
  <c r="H728" i="78"/>
  <c r="I728" i="78"/>
  <c r="A729" i="78"/>
  <c r="B729" i="78"/>
  <c r="C729" i="78"/>
  <c r="D729" i="78"/>
  <c r="E729" i="78"/>
  <c r="F729" i="78"/>
  <c r="G729" i="78"/>
  <c r="H729" i="78"/>
  <c r="I729" i="78"/>
  <c r="A730" i="78"/>
  <c r="B730" i="78"/>
  <c r="C730" i="78"/>
  <c r="D730" i="78"/>
  <c r="E730" i="78"/>
  <c r="F730" i="78"/>
  <c r="G730" i="78"/>
  <c r="H730" i="78"/>
  <c r="I730" i="78"/>
  <c r="A731" i="78"/>
  <c r="B731" i="78"/>
  <c r="C731" i="78"/>
  <c r="D731" i="78"/>
  <c r="E731" i="78"/>
  <c r="F731" i="78"/>
  <c r="G731" i="78"/>
  <c r="H731" i="78"/>
  <c r="I731" i="78"/>
  <c r="A732" i="78"/>
  <c r="B732" i="78"/>
  <c r="C732" i="78"/>
  <c r="D732" i="78"/>
  <c r="E732" i="78"/>
  <c r="F732" i="78"/>
  <c r="G732" i="78"/>
  <c r="H732" i="78"/>
  <c r="I732" i="78"/>
  <c r="A733" i="78"/>
  <c r="B733" i="78"/>
  <c r="C733" i="78"/>
  <c r="D733" i="78"/>
  <c r="E733" i="78"/>
  <c r="F733" i="78"/>
  <c r="G733" i="78"/>
  <c r="H733" i="78"/>
  <c r="I733" i="78"/>
  <c r="A734" i="78"/>
  <c r="B734" i="78"/>
  <c r="C734" i="78"/>
  <c r="D734" i="78"/>
  <c r="E734" i="78"/>
  <c r="F734" i="78"/>
  <c r="G734" i="78"/>
  <c r="H734" i="78"/>
  <c r="I734" i="78"/>
  <c r="A735" i="78"/>
  <c r="B735" i="78"/>
  <c r="C735" i="78"/>
  <c r="D735" i="78"/>
  <c r="E735" i="78"/>
  <c r="F735" i="78"/>
  <c r="G735" i="78"/>
  <c r="H735" i="78"/>
  <c r="I735" i="78"/>
  <c r="A736" i="78"/>
  <c r="B736" i="78"/>
  <c r="C736" i="78"/>
  <c r="D736" i="78"/>
  <c r="E736" i="78"/>
  <c r="F736" i="78"/>
  <c r="G736" i="78"/>
  <c r="H736" i="78"/>
  <c r="I736" i="78"/>
  <c r="A737" i="78"/>
  <c r="B737" i="78"/>
  <c r="C737" i="78"/>
  <c r="D737" i="78"/>
  <c r="E737" i="78"/>
  <c r="F737" i="78"/>
  <c r="G737" i="78"/>
  <c r="H737" i="78"/>
  <c r="I737" i="78"/>
  <c r="A738" i="78"/>
  <c r="B738" i="78"/>
  <c r="C738" i="78"/>
  <c r="D738" i="78"/>
  <c r="E738" i="78"/>
  <c r="F738" i="78"/>
  <c r="G738" i="78"/>
  <c r="H738" i="78"/>
  <c r="I738" i="78"/>
  <c r="A739" i="78"/>
  <c r="B739" i="78"/>
  <c r="C739" i="78"/>
  <c r="D739" i="78"/>
  <c r="E739" i="78"/>
  <c r="F739" i="78"/>
  <c r="G739" i="78"/>
  <c r="H739" i="78"/>
  <c r="I739" i="78"/>
  <c r="A740" i="78"/>
  <c r="B740" i="78"/>
  <c r="C740" i="78"/>
  <c r="D740" i="78"/>
  <c r="E740" i="78"/>
  <c r="F740" i="78"/>
  <c r="G740" i="78"/>
  <c r="H740" i="78"/>
  <c r="I740" i="78"/>
  <c r="A741" i="78"/>
  <c r="B741" i="78"/>
  <c r="C741" i="78"/>
  <c r="D741" i="78"/>
  <c r="E741" i="78"/>
  <c r="F741" i="78"/>
  <c r="G741" i="78"/>
  <c r="H741" i="78"/>
  <c r="I741" i="78"/>
  <c r="A742" i="78"/>
  <c r="B742" i="78"/>
  <c r="C742" i="78"/>
  <c r="D742" i="78"/>
  <c r="E742" i="78"/>
  <c r="F742" i="78"/>
  <c r="G742" i="78"/>
  <c r="H742" i="78"/>
  <c r="I742" i="78"/>
  <c r="A743" i="78"/>
  <c r="B743" i="78"/>
  <c r="C743" i="78"/>
  <c r="D743" i="78"/>
  <c r="E743" i="78"/>
  <c r="F743" i="78"/>
  <c r="G743" i="78"/>
  <c r="H743" i="78"/>
  <c r="I743" i="78"/>
  <c r="A744" i="78"/>
  <c r="B744" i="78"/>
  <c r="C744" i="78"/>
  <c r="D744" i="78"/>
  <c r="E744" i="78"/>
  <c r="F744" i="78"/>
  <c r="G744" i="78"/>
  <c r="H744" i="78"/>
  <c r="I744" i="78"/>
  <c r="A745" i="78"/>
  <c r="B745" i="78"/>
  <c r="C745" i="78"/>
  <c r="D745" i="78"/>
  <c r="E745" i="78"/>
  <c r="F745" i="78"/>
  <c r="G745" i="78"/>
  <c r="H745" i="78"/>
  <c r="I745" i="78"/>
  <c r="A746" i="78"/>
  <c r="B746" i="78"/>
  <c r="C746" i="78"/>
  <c r="D746" i="78"/>
  <c r="E746" i="78"/>
  <c r="F746" i="78"/>
  <c r="G746" i="78"/>
  <c r="H746" i="78"/>
  <c r="I746" i="78"/>
  <c r="A747" i="78"/>
  <c r="B747" i="78"/>
  <c r="C747" i="78"/>
  <c r="D747" i="78"/>
  <c r="E747" i="78"/>
  <c r="F747" i="78"/>
  <c r="G747" i="78"/>
  <c r="H747" i="78"/>
  <c r="I747" i="78"/>
  <c r="A748" i="78"/>
  <c r="B748" i="78"/>
  <c r="C748" i="78"/>
  <c r="D748" i="78"/>
  <c r="E748" i="78"/>
  <c r="F748" i="78"/>
  <c r="G748" i="78"/>
  <c r="H748" i="78"/>
  <c r="I748" i="78"/>
  <c r="A749" i="78"/>
  <c r="B749" i="78"/>
  <c r="C749" i="78"/>
  <c r="D749" i="78"/>
  <c r="E749" i="78"/>
  <c r="F749" i="78"/>
  <c r="G749" i="78"/>
  <c r="H749" i="78"/>
  <c r="I749" i="78"/>
  <c r="A750" i="78"/>
  <c r="B750" i="78"/>
  <c r="C750" i="78"/>
  <c r="D750" i="78"/>
  <c r="E750" i="78"/>
  <c r="F750" i="78"/>
  <c r="G750" i="78"/>
  <c r="H750" i="78"/>
  <c r="I750" i="78"/>
  <c r="A751" i="78"/>
  <c r="B751" i="78"/>
  <c r="C751" i="78"/>
  <c r="D751" i="78"/>
  <c r="E751" i="78"/>
  <c r="F751" i="78"/>
  <c r="G751" i="78"/>
  <c r="H751" i="78"/>
  <c r="I751" i="78"/>
  <c r="A752" i="78"/>
  <c r="B752" i="78"/>
  <c r="C752" i="78"/>
  <c r="D752" i="78"/>
  <c r="E752" i="78"/>
  <c r="F752" i="78"/>
  <c r="G752" i="78"/>
  <c r="H752" i="78"/>
  <c r="I752" i="78"/>
  <c r="A753" i="78"/>
  <c r="B753" i="78"/>
  <c r="C753" i="78"/>
  <c r="D753" i="78"/>
  <c r="E753" i="78"/>
  <c r="F753" i="78"/>
  <c r="G753" i="78"/>
  <c r="H753" i="78"/>
  <c r="I753" i="78"/>
  <c r="A754" i="78"/>
  <c r="B754" i="78"/>
  <c r="C754" i="78"/>
  <c r="D754" i="78"/>
  <c r="E754" i="78"/>
  <c r="F754" i="78"/>
  <c r="G754" i="78"/>
  <c r="H754" i="78"/>
  <c r="I754" i="78"/>
  <c r="A755" i="78"/>
  <c r="B755" i="78"/>
  <c r="C755" i="78"/>
  <c r="D755" i="78"/>
  <c r="E755" i="78"/>
  <c r="F755" i="78"/>
  <c r="G755" i="78"/>
  <c r="H755" i="78"/>
  <c r="I755" i="78"/>
  <c r="A756" i="78"/>
  <c r="B756" i="78"/>
  <c r="C756" i="78"/>
  <c r="D756" i="78"/>
  <c r="E756" i="78"/>
  <c r="F756" i="78"/>
  <c r="G756" i="78"/>
  <c r="H756" i="78"/>
  <c r="I756" i="78"/>
  <c r="A757" i="78"/>
  <c r="B757" i="78"/>
  <c r="C757" i="78"/>
  <c r="D757" i="78"/>
  <c r="E757" i="78"/>
  <c r="F757" i="78"/>
  <c r="G757" i="78"/>
  <c r="H757" i="78"/>
  <c r="I757" i="78"/>
  <c r="A758" i="78"/>
  <c r="B758" i="78"/>
  <c r="C758" i="78"/>
  <c r="D758" i="78"/>
  <c r="E758" i="78"/>
  <c r="F758" i="78"/>
  <c r="G758" i="78"/>
  <c r="H758" i="78"/>
  <c r="I758" i="78"/>
  <c r="A759" i="78"/>
  <c r="B759" i="78"/>
  <c r="C759" i="78"/>
  <c r="D759" i="78"/>
  <c r="E759" i="78"/>
  <c r="F759" i="78"/>
  <c r="G759" i="78"/>
  <c r="H759" i="78"/>
  <c r="I759" i="78"/>
  <c r="A760" i="78"/>
  <c r="B760" i="78"/>
  <c r="C760" i="78"/>
  <c r="D760" i="78"/>
  <c r="E760" i="78"/>
  <c r="F760" i="78"/>
  <c r="G760" i="78"/>
  <c r="H760" i="78"/>
  <c r="I760" i="78"/>
  <c r="A761" i="78"/>
  <c r="B761" i="78"/>
  <c r="C761" i="78"/>
  <c r="D761" i="78"/>
  <c r="E761" i="78"/>
  <c r="F761" i="78"/>
  <c r="G761" i="78"/>
  <c r="H761" i="78"/>
  <c r="I761" i="78"/>
  <c r="A762" i="78"/>
  <c r="B762" i="78"/>
  <c r="C762" i="78"/>
  <c r="D762" i="78"/>
  <c r="E762" i="78"/>
  <c r="F762" i="78"/>
  <c r="G762" i="78"/>
  <c r="H762" i="78"/>
  <c r="I762" i="78"/>
  <c r="A763" i="78"/>
  <c r="B763" i="78"/>
  <c r="C763" i="78"/>
  <c r="D763" i="78"/>
  <c r="E763" i="78"/>
  <c r="F763" i="78"/>
  <c r="G763" i="78"/>
  <c r="H763" i="78"/>
  <c r="I763" i="78"/>
  <c r="A764" i="78"/>
  <c r="B764" i="78"/>
  <c r="C764" i="78"/>
  <c r="D764" i="78"/>
  <c r="E764" i="78"/>
  <c r="F764" i="78"/>
  <c r="G764" i="78"/>
  <c r="H764" i="78"/>
  <c r="I764" i="78"/>
  <c r="A765" i="78"/>
  <c r="B765" i="78"/>
  <c r="C765" i="78"/>
  <c r="D765" i="78"/>
  <c r="E765" i="78"/>
  <c r="F765" i="78"/>
  <c r="G765" i="78"/>
  <c r="H765" i="78"/>
  <c r="I765" i="78"/>
  <c r="A766" i="78"/>
  <c r="B766" i="78"/>
  <c r="C766" i="78"/>
  <c r="D766" i="78"/>
  <c r="E766" i="78"/>
  <c r="F766" i="78"/>
  <c r="G766" i="78"/>
  <c r="H766" i="78"/>
  <c r="I766" i="78"/>
  <c r="A767" i="78"/>
  <c r="B767" i="78"/>
  <c r="C767" i="78"/>
  <c r="D767" i="78"/>
  <c r="E767" i="78"/>
  <c r="F767" i="78"/>
  <c r="G767" i="78"/>
  <c r="H767" i="78"/>
  <c r="I767" i="78"/>
  <c r="A768" i="78"/>
  <c r="B768" i="78"/>
  <c r="C768" i="78"/>
  <c r="D768" i="78"/>
  <c r="E768" i="78"/>
  <c r="F768" i="78"/>
  <c r="G768" i="78"/>
  <c r="H768" i="78"/>
  <c r="I768" i="78"/>
  <c r="A769" i="78"/>
  <c r="B769" i="78"/>
  <c r="C769" i="78"/>
  <c r="D769" i="78"/>
  <c r="E769" i="78"/>
  <c r="F769" i="78"/>
  <c r="G769" i="78"/>
  <c r="H769" i="78"/>
  <c r="I769" i="78"/>
  <c r="A770" i="78"/>
  <c r="B770" i="78"/>
  <c r="C770" i="78"/>
  <c r="D770" i="78"/>
  <c r="E770" i="78"/>
  <c r="F770" i="78"/>
  <c r="G770" i="78"/>
  <c r="H770" i="78"/>
  <c r="I770" i="78"/>
  <c r="A771" i="78"/>
  <c r="B771" i="78"/>
  <c r="C771" i="78"/>
  <c r="D771" i="78"/>
  <c r="E771" i="78"/>
  <c r="F771" i="78"/>
  <c r="G771" i="78"/>
  <c r="H771" i="78"/>
  <c r="I771" i="78"/>
  <c r="A772" i="78"/>
  <c r="B772" i="78"/>
  <c r="C772" i="78"/>
  <c r="D772" i="78"/>
  <c r="E772" i="78"/>
  <c r="F772" i="78"/>
  <c r="G772" i="78"/>
  <c r="H772" i="78"/>
  <c r="I772" i="78"/>
  <c r="A773" i="78"/>
  <c r="B773" i="78"/>
  <c r="C773" i="78"/>
  <c r="D773" i="78"/>
  <c r="E773" i="78"/>
  <c r="F773" i="78"/>
  <c r="G773" i="78"/>
  <c r="H773" i="78"/>
  <c r="I773" i="78"/>
  <c r="A774" i="78"/>
  <c r="B774" i="78"/>
  <c r="C774" i="78"/>
  <c r="D774" i="78"/>
  <c r="E774" i="78"/>
  <c r="F774" i="78"/>
  <c r="G774" i="78"/>
  <c r="H774" i="78"/>
  <c r="I774" i="78"/>
  <c r="A775" i="78"/>
  <c r="B775" i="78"/>
  <c r="C775" i="78"/>
  <c r="D775" i="78"/>
  <c r="E775" i="78"/>
  <c r="F775" i="78"/>
  <c r="G775" i="78"/>
  <c r="H775" i="78"/>
  <c r="I775" i="78"/>
  <c r="A776" i="78"/>
  <c r="B776" i="78"/>
  <c r="C776" i="78"/>
  <c r="D776" i="78"/>
  <c r="E776" i="78"/>
  <c r="F776" i="78"/>
  <c r="G776" i="78"/>
  <c r="H776" i="78"/>
  <c r="I776" i="78"/>
  <c r="A777" i="78"/>
  <c r="B777" i="78"/>
  <c r="C777" i="78"/>
  <c r="D777" i="78"/>
  <c r="E777" i="78"/>
  <c r="F777" i="78"/>
  <c r="G777" i="78"/>
  <c r="H777" i="78"/>
  <c r="I777" i="78"/>
  <c r="A778" i="78"/>
  <c r="B778" i="78"/>
  <c r="C778" i="78"/>
  <c r="D778" i="78"/>
  <c r="E778" i="78"/>
  <c r="F778" i="78"/>
  <c r="G778" i="78"/>
  <c r="H778" i="78"/>
  <c r="I778" i="78"/>
  <c r="A779" i="78"/>
  <c r="B779" i="78"/>
  <c r="C779" i="78"/>
  <c r="D779" i="78"/>
  <c r="E779" i="78"/>
  <c r="F779" i="78"/>
  <c r="G779" i="78"/>
  <c r="H779" i="78"/>
  <c r="I779" i="78"/>
  <c r="A780" i="78"/>
  <c r="B780" i="78"/>
  <c r="C780" i="78"/>
  <c r="D780" i="78"/>
  <c r="E780" i="78"/>
  <c r="F780" i="78"/>
  <c r="G780" i="78"/>
  <c r="H780" i="78"/>
  <c r="I780" i="78"/>
  <c r="A781" i="78"/>
  <c r="B781" i="78"/>
  <c r="C781" i="78"/>
  <c r="D781" i="78"/>
  <c r="E781" i="78"/>
  <c r="F781" i="78"/>
  <c r="G781" i="78"/>
  <c r="H781" i="78"/>
  <c r="I781" i="78"/>
  <c r="A782" i="78"/>
  <c r="B782" i="78"/>
  <c r="C782" i="78"/>
  <c r="D782" i="78"/>
  <c r="E782" i="78"/>
  <c r="F782" i="78"/>
  <c r="G782" i="78"/>
  <c r="H782" i="78"/>
  <c r="I782" i="78"/>
  <c r="A783" i="78"/>
  <c r="B783" i="78"/>
  <c r="C783" i="78"/>
  <c r="D783" i="78"/>
  <c r="E783" i="78"/>
  <c r="F783" i="78"/>
  <c r="G783" i="78"/>
  <c r="H783" i="78"/>
  <c r="I783" i="78"/>
  <c r="A784" i="78"/>
  <c r="B784" i="78"/>
  <c r="C784" i="78"/>
  <c r="D784" i="78"/>
  <c r="E784" i="78"/>
  <c r="F784" i="78"/>
  <c r="G784" i="78"/>
  <c r="H784" i="78"/>
  <c r="I784" i="78"/>
  <c r="A785" i="78"/>
  <c r="B785" i="78"/>
  <c r="C785" i="78"/>
  <c r="D785" i="78"/>
  <c r="E785" i="78"/>
  <c r="F785" i="78"/>
  <c r="G785" i="78"/>
  <c r="H785" i="78"/>
  <c r="I785" i="78"/>
  <c r="A786" i="78"/>
  <c r="B786" i="78"/>
  <c r="C786" i="78"/>
  <c r="D786" i="78"/>
  <c r="E786" i="78"/>
  <c r="F786" i="78"/>
  <c r="G786" i="78"/>
  <c r="H786" i="78"/>
  <c r="I786" i="78"/>
  <c r="A787" i="78"/>
  <c r="B787" i="78"/>
  <c r="C787" i="78"/>
  <c r="D787" i="78"/>
  <c r="E787" i="78"/>
  <c r="F787" i="78"/>
  <c r="G787" i="78"/>
  <c r="H787" i="78"/>
  <c r="I787" i="78"/>
  <c r="A788" i="78"/>
  <c r="B788" i="78"/>
  <c r="C788" i="78"/>
  <c r="D788" i="78"/>
  <c r="E788" i="78"/>
  <c r="F788" i="78"/>
  <c r="G788" i="78"/>
  <c r="H788" i="78"/>
  <c r="I788" i="78"/>
  <c r="A789" i="78"/>
  <c r="B789" i="78"/>
  <c r="C789" i="78"/>
  <c r="D789" i="78"/>
  <c r="E789" i="78"/>
  <c r="F789" i="78"/>
  <c r="G789" i="78"/>
  <c r="H789" i="78"/>
  <c r="I789" i="78"/>
  <c r="A790" i="78"/>
  <c r="B790" i="78"/>
  <c r="C790" i="78"/>
  <c r="D790" i="78"/>
  <c r="E790" i="78"/>
  <c r="F790" i="78"/>
  <c r="G790" i="78"/>
  <c r="H790" i="78"/>
  <c r="I790" i="78"/>
  <c r="A791" i="78"/>
  <c r="B791" i="78"/>
  <c r="C791" i="78"/>
  <c r="D791" i="78"/>
  <c r="E791" i="78"/>
  <c r="F791" i="78"/>
  <c r="G791" i="78"/>
  <c r="H791" i="78"/>
  <c r="I791" i="78"/>
  <c r="A792" i="78"/>
  <c r="B792" i="78"/>
  <c r="C792" i="78"/>
  <c r="D792" i="78"/>
  <c r="E792" i="78"/>
  <c r="F792" i="78"/>
  <c r="G792" i="78"/>
  <c r="H792" i="78"/>
  <c r="I792" i="78"/>
  <c r="A793" i="78"/>
  <c r="B793" i="78"/>
  <c r="C793" i="78"/>
  <c r="D793" i="78"/>
  <c r="E793" i="78"/>
  <c r="F793" i="78"/>
  <c r="G793" i="78"/>
  <c r="H793" i="78"/>
  <c r="I793" i="78"/>
  <c r="A794" i="78"/>
  <c r="B794" i="78"/>
  <c r="C794" i="78"/>
  <c r="D794" i="78"/>
  <c r="E794" i="78"/>
  <c r="F794" i="78"/>
  <c r="G794" i="78"/>
  <c r="H794" i="78"/>
  <c r="I794" i="78"/>
  <c r="A795" i="78"/>
  <c r="B795" i="78"/>
  <c r="C795" i="78"/>
  <c r="D795" i="78"/>
  <c r="E795" i="78"/>
  <c r="F795" i="78"/>
  <c r="G795" i="78"/>
  <c r="H795" i="78"/>
  <c r="I795" i="78"/>
  <c r="A796" i="78"/>
  <c r="B796" i="78"/>
  <c r="C796" i="78"/>
  <c r="D796" i="78"/>
  <c r="E796" i="78"/>
  <c r="F796" i="78"/>
  <c r="G796" i="78"/>
  <c r="H796" i="78"/>
  <c r="I796" i="78"/>
  <c r="A797" i="78"/>
  <c r="B797" i="78"/>
  <c r="C797" i="78"/>
  <c r="D797" i="78"/>
  <c r="E797" i="78"/>
  <c r="F797" i="78"/>
  <c r="G797" i="78"/>
  <c r="H797" i="78"/>
  <c r="I797" i="78"/>
  <c r="A798" i="78"/>
  <c r="B798" i="78"/>
  <c r="C798" i="78"/>
  <c r="D798" i="78"/>
  <c r="E798" i="78"/>
  <c r="F798" i="78"/>
  <c r="G798" i="78"/>
  <c r="H798" i="78"/>
  <c r="I798" i="78"/>
  <c r="A799" i="78"/>
  <c r="B799" i="78"/>
  <c r="C799" i="78"/>
  <c r="D799" i="78"/>
  <c r="E799" i="78"/>
  <c r="F799" i="78"/>
  <c r="G799" i="78"/>
  <c r="H799" i="78"/>
  <c r="I799" i="78"/>
  <c r="A800" i="78"/>
  <c r="B800" i="78"/>
  <c r="C800" i="78"/>
  <c r="D800" i="78"/>
  <c r="E800" i="78"/>
  <c r="F800" i="78"/>
  <c r="G800" i="78"/>
  <c r="H800" i="78"/>
  <c r="I800" i="78"/>
  <c r="A801" i="78"/>
  <c r="B801" i="78"/>
  <c r="C801" i="78"/>
  <c r="D801" i="78"/>
  <c r="E801" i="78"/>
  <c r="F801" i="78"/>
  <c r="G801" i="78"/>
  <c r="H801" i="78"/>
  <c r="I801" i="78"/>
  <c r="A802" i="78"/>
  <c r="B802" i="78"/>
  <c r="C802" i="78"/>
  <c r="D802" i="78"/>
  <c r="E802" i="78"/>
  <c r="F802" i="78"/>
  <c r="G802" i="78"/>
  <c r="H802" i="78"/>
  <c r="I802" i="78"/>
  <c r="A803" i="78"/>
  <c r="B803" i="78"/>
  <c r="C803" i="78"/>
  <c r="D803" i="78"/>
  <c r="E803" i="78"/>
  <c r="F803" i="78"/>
  <c r="G803" i="78"/>
  <c r="H803" i="78"/>
  <c r="I803" i="78"/>
  <c r="A804" i="78"/>
  <c r="B804" i="78"/>
  <c r="C804" i="78"/>
  <c r="D804" i="78"/>
  <c r="E804" i="78"/>
  <c r="F804" i="78"/>
  <c r="G804" i="78"/>
  <c r="H804" i="78"/>
  <c r="I804" i="78"/>
  <c r="A805" i="78"/>
  <c r="B805" i="78"/>
  <c r="C805" i="78"/>
  <c r="D805" i="78"/>
  <c r="E805" i="78"/>
  <c r="F805" i="78"/>
  <c r="G805" i="78"/>
  <c r="H805" i="78"/>
  <c r="I805" i="78"/>
  <c r="A806" i="78"/>
  <c r="B806" i="78"/>
  <c r="C806" i="78"/>
  <c r="D806" i="78"/>
  <c r="E806" i="78"/>
  <c r="F806" i="78"/>
  <c r="G806" i="78"/>
  <c r="H806" i="78"/>
  <c r="I806" i="78"/>
  <c r="A807" i="78"/>
  <c r="B807" i="78"/>
  <c r="C807" i="78"/>
  <c r="D807" i="78"/>
  <c r="E807" i="78"/>
  <c r="F807" i="78"/>
  <c r="G807" i="78"/>
  <c r="H807" i="78"/>
  <c r="I807" i="78"/>
  <c r="A808" i="78"/>
  <c r="B808" i="78"/>
  <c r="C808" i="78"/>
  <c r="D808" i="78"/>
  <c r="E808" i="78"/>
  <c r="F808" i="78"/>
  <c r="G808" i="78"/>
  <c r="H808" i="78"/>
  <c r="I808" i="78"/>
  <c r="A809" i="78"/>
  <c r="B809" i="78"/>
  <c r="C809" i="78"/>
  <c r="D809" i="78"/>
  <c r="E809" i="78"/>
  <c r="F809" i="78"/>
  <c r="G809" i="78"/>
  <c r="H809" i="78"/>
  <c r="I809" i="78"/>
  <c r="A810" i="78"/>
  <c r="B810" i="78"/>
  <c r="C810" i="78"/>
  <c r="D810" i="78"/>
  <c r="E810" i="78"/>
  <c r="F810" i="78"/>
  <c r="G810" i="78"/>
  <c r="H810" i="78"/>
  <c r="I810" i="78"/>
  <c r="A811" i="78"/>
  <c r="B811" i="78"/>
  <c r="C811" i="78"/>
  <c r="D811" i="78"/>
  <c r="E811" i="78"/>
  <c r="F811" i="78"/>
  <c r="G811" i="78"/>
  <c r="H811" i="78"/>
  <c r="I811" i="78"/>
  <c r="A812" i="78"/>
  <c r="B812" i="78"/>
  <c r="C812" i="78"/>
  <c r="D812" i="78"/>
  <c r="E812" i="78"/>
  <c r="F812" i="78"/>
  <c r="G812" i="78"/>
  <c r="H812" i="78"/>
  <c r="I812" i="78"/>
  <c r="A813" i="78"/>
  <c r="B813" i="78"/>
  <c r="C813" i="78"/>
  <c r="D813" i="78"/>
  <c r="E813" i="78"/>
  <c r="F813" i="78"/>
  <c r="G813" i="78"/>
  <c r="H813" i="78"/>
  <c r="I813" i="78"/>
  <c r="A814" i="78"/>
  <c r="B814" i="78"/>
  <c r="C814" i="78"/>
  <c r="D814" i="78"/>
  <c r="E814" i="78"/>
  <c r="F814" i="78"/>
  <c r="G814" i="78"/>
  <c r="H814" i="78"/>
  <c r="I814" i="78"/>
  <c r="A815" i="78"/>
  <c r="B815" i="78"/>
  <c r="C815" i="78"/>
  <c r="D815" i="78"/>
  <c r="E815" i="78"/>
  <c r="F815" i="78"/>
  <c r="G815" i="78"/>
  <c r="H815" i="78"/>
  <c r="I815" i="78"/>
  <c r="A816" i="78"/>
  <c r="B816" i="78"/>
  <c r="C816" i="78"/>
  <c r="D816" i="78"/>
  <c r="E816" i="78"/>
  <c r="F816" i="78"/>
  <c r="G816" i="78"/>
  <c r="H816" i="78"/>
  <c r="I816" i="78"/>
  <c r="A817" i="78"/>
  <c r="B817" i="78"/>
  <c r="C817" i="78"/>
  <c r="D817" i="78"/>
  <c r="E817" i="78"/>
  <c r="F817" i="78"/>
  <c r="G817" i="78"/>
  <c r="H817" i="78"/>
  <c r="I817" i="78"/>
  <c r="A818" i="78"/>
  <c r="B818" i="78"/>
  <c r="C818" i="78"/>
  <c r="D818" i="78"/>
  <c r="E818" i="78"/>
  <c r="F818" i="78"/>
  <c r="G818" i="78"/>
  <c r="H818" i="78"/>
  <c r="I818" i="78"/>
  <c r="A819" i="78"/>
  <c r="B819" i="78"/>
  <c r="C819" i="78"/>
  <c r="D819" i="78"/>
  <c r="E819" i="78"/>
  <c r="F819" i="78"/>
  <c r="G819" i="78"/>
  <c r="H819" i="78"/>
  <c r="I819" i="78"/>
  <c r="A820" i="78"/>
  <c r="B820" i="78"/>
  <c r="C820" i="78"/>
  <c r="D820" i="78"/>
  <c r="E820" i="78"/>
  <c r="F820" i="78"/>
  <c r="G820" i="78"/>
  <c r="H820" i="78"/>
  <c r="I820" i="78"/>
  <c r="A821" i="78"/>
  <c r="B821" i="78"/>
  <c r="C821" i="78"/>
  <c r="D821" i="78"/>
  <c r="E821" i="78"/>
  <c r="F821" i="78"/>
  <c r="G821" i="78"/>
  <c r="H821" i="78"/>
  <c r="I821" i="78"/>
  <c r="A822" i="78"/>
  <c r="B822" i="78"/>
  <c r="C822" i="78"/>
  <c r="D822" i="78"/>
  <c r="E822" i="78"/>
  <c r="F822" i="78"/>
  <c r="G822" i="78"/>
  <c r="H822" i="78"/>
  <c r="I822" i="78"/>
  <c r="A823" i="78"/>
  <c r="B823" i="78"/>
  <c r="C823" i="78"/>
  <c r="D823" i="78"/>
  <c r="E823" i="78"/>
  <c r="F823" i="78"/>
  <c r="G823" i="78"/>
  <c r="H823" i="78"/>
  <c r="I823" i="78"/>
  <c r="A824" i="78"/>
  <c r="B824" i="78"/>
  <c r="C824" i="78"/>
  <c r="D824" i="78"/>
  <c r="E824" i="78"/>
  <c r="F824" i="78"/>
  <c r="G824" i="78"/>
  <c r="H824" i="78"/>
  <c r="I824" i="78"/>
  <c r="A825" i="78"/>
  <c r="B825" i="78"/>
  <c r="C825" i="78"/>
  <c r="D825" i="78"/>
  <c r="E825" i="78"/>
  <c r="F825" i="78"/>
  <c r="G825" i="78"/>
  <c r="H825" i="78"/>
  <c r="I825" i="78"/>
  <c r="A826" i="78"/>
  <c r="B826" i="78"/>
  <c r="C826" i="78"/>
  <c r="D826" i="78"/>
  <c r="E826" i="78"/>
  <c r="F826" i="78"/>
  <c r="G826" i="78"/>
  <c r="H826" i="78"/>
  <c r="I826" i="78"/>
  <c r="A827" i="78"/>
  <c r="B827" i="78"/>
  <c r="C827" i="78"/>
  <c r="D827" i="78"/>
  <c r="E827" i="78"/>
  <c r="F827" i="78"/>
  <c r="G827" i="78"/>
  <c r="H827" i="78"/>
  <c r="I827" i="78"/>
  <c r="A828" i="78"/>
  <c r="B828" i="78"/>
  <c r="C828" i="78"/>
  <c r="D828" i="78"/>
  <c r="E828" i="78"/>
  <c r="F828" i="78"/>
  <c r="G828" i="78"/>
  <c r="H828" i="78"/>
  <c r="I828" i="78"/>
  <c r="A829" i="78"/>
  <c r="B829" i="78"/>
  <c r="C829" i="78"/>
  <c r="D829" i="78"/>
  <c r="E829" i="78"/>
  <c r="F829" i="78"/>
  <c r="G829" i="78"/>
  <c r="H829" i="78"/>
  <c r="I829" i="78"/>
  <c r="A830" i="78"/>
  <c r="B830" i="78"/>
  <c r="C830" i="78"/>
  <c r="D830" i="78"/>
  <c r="E830" i="78"/>
  <c r="F830" i="78"/>
  <c r="G830" i="78"/>
  <c r="H830" i="78"/>
  <c r="I830" i="78"/>
  <c r="A831" i="78"/>
  <c r="B831" i="78"/>
  <c r="C831" i="78"/>
  <c r="D831" i="78"/>
  <c r="E831" i="78"/>
  <c r="F831" i="78"/>
  <c r="G831" i="78"/>
  <c r="H831" i="78"/>
  <c r="I831" i="78"/>
  <c r="A832" i="78"/>
  <c r="B832" i="78"/>
  <c r="C832" i="78"/>
  <c r="D832" i="78"/>
  <c r="E832" i="78"/>
  <c r="F832" i="78"/>
  <c r="G832" i="78"/>
  <c r="H832" i="78"/>
  <c r="I832" i="78"/>
  <c r="A833" i="78"/>
  <c r="B833" i="78"/>
  <c r="C833" i="78"/>
  <c r="D833" i="78"/>
  <c r="E833" i="78"/>
  <c r="F833" i="78"/>
  <c r="G833" i="78"/>
  <c r="H833" i="78"/>
  <c r="I833" i="78"/>
  <c r="A834" i="78"/>
  <c r="B834" i="78"/>
  <c r="C834" i="78"/>
  <c r="D834" i="78"/>
  <c r="E834" i="78"/>
  <c r="F834" i="78"/>
  <c r="G834" i="78"/>
  <c r="H834" i="78"/>
  <c r="I834" i="78"/>
  <c r="A835" i="78"/>
  <c r="B835" i="78"/>
  <c r="C835" i="78"/>
  <c r="D835" i="78"/>
  <c r="E835" i="78"/>
  <c r="F835" i="78"/>
  <c r="G835" i="78"/>
  <c r="H835" i="78"/>
  <c r="I835" i="78"/>
  <c r="A836" i="78"/>
  <c r="B836" i="78"/>
  <c r="C836" i="78"/>
  <c r="D836" i="78"/>
  <c r="E836" i="78"/>
  <c r="F836" i="78"/>
  <c r="G836" i="78"/>
  <c r="H836" i="78"/>
  <c r="I836" i="78"/>
  <c r="A837" i="78"/>
  <c r="B837" i="78"/>
  <c r="C837" i="78"/>
  <c r="D837" i="78"/>
  <c r="E837" i="78"/>
  <c r="F837" i="78"/>
  <c r="G837" i="78"/>
  <c r="H837" i="78"/>
  <c r="I837" i="78"/>
  <c r="A838" i="78"/>
  <c r="B838" i="78"/>
  <c r="C838" i="78"/>
  <c r="D838" i="78"/>
  <c r="E838" i="78"/>
  <c r="F838" i="78"/>
  <c r="G838" i="78"/>
  <c r="H838" i="78"/>
  <c r="I838" i="78"/>
  <c r="A839" i="78"/>
  <c r="B839" i="78"/>
  <c r="C839" i="78"/>
  <c r="D839" i="78"/>
  <c r="E839" i="78"/>
  <c r="F839" i="78"/>
  <c r="G839" i="78"/>
  <c r="H839" i="78"/>
  <c r="I839" i="78"/>
  <c r="A840" i="78"/>
  <c r="B840" i="78"/>
  <c r="C840" i="78"/>
  <c r="D840" i="78"/>
  <c r="E840" i="78"/>
  <c r="F840" i="78"/>
  <c r="G840" i="78"/>
  <c r="H840" i="78"/>
  <c r="I840" i="78"/>
  <c r="A841" i="78"/>
  <c r="B841" i="78"/>
  <c r="C841" i="78"/>
  <c r="D841" i="78"/>
  <c r="E841" i="78"/>
  <c r="F841" i="78"/>
  <c r="G841" i="78"/>
  <c r="H841" i="78"/>
  <c r="I841" i="78"/>
  <c r="A842" i="78"/>
  <c r="B842" i="78"/>
  <c r="C842" i="78"/>
  <c r="D842" i="78"/>
  <c r="E842" i="78"/>
  <c r="F842" i="78"/>
  <c r="G842" i="78"/>
  <c r="H842" i="78"/>
  <c r="I842" i="78"/>
  <c r="A843" i="78"/>
  <c r="B843" i="78"/>
  <c r="C843" i="78"/>
  <c r="D843" i="78"/>
  <c r="E843" i="78"/>
  <c r="F843" i="78"/>
  <c r="G843" i="78"/>
  <c r="H843" i="78"/>
  <c r="I843" i="78"/>
  <c r="A844" i="78"/>
  <c r="B844" i="78"/>
  <c r="C844" i="78"/>
  <c r="D844" i="78"/>
  <c r="E844" i="78"/>
  <c r="F844" i="78"/>
  <c r="G844" i="78"/>
  <c r="H844" i="78"/>
  <c r="I844" i="78"/>
  <c r="A845" i="78"/>
  <c r="B845" i="78"/>
  <c r="C845" i="78"/>
  <c r="D845" i="78"/>
  <c r="E845" i="78"/>
  <c r="F845" i="78"/>
  <c r="G845" i="78"/>
  <c r="H845" i="78"/>
  <c r="I845" i="78"/>
  <c r="A846" i="78"/>
  <c r="B846" i="78"/>
  <c r="C846" i="78"/>
  <c r="D846" i="78"/>
  <c r="E846" i="78"/>
  <c r="F846" i="78"/>
  <c r="G846" i="78"/>
  <c r="H846" i="78"/>
  <c r="I846" i="78"/>
  <c r="A847" i="78"/>
  <c r="B847" i="78"/>
  <c r="C847" i="78"/>
  <c r="D847" i="78"/>
  <c r="E847" i="78"/>
  <c r="F847" i="78"/>
  <c r="G847" i="78"/>
  <c r="H847" i="78"/>
  <c r="I847" i="78"/>
  <c r="A848" i="78"/>
  <c r="B848" i="78"/>
  <c r="C848" i="78"/>
  <c r="D848" i="78"/>
  <c r="E848" i="78"/>
  <c r="F848" i="78"/>
  <c r="G848" i="78"/>
  <c r="H848" i="78"/>
  <c r="I848" i="78"/>
  <c r="A849" i="78"/>
  <c r="B849" i="78"/>
  <c r="C849" i="78"/>
  <c r="D849" i="78"/>
  <c r="E849" i="78"/>
  <c r="F849" i="78"/>
  <c r="G849" i="78"/>
  <c r="H849" i="78"/>
  <c r="I849" i="78"/>
  <c r="A850" i="78"/>
  <c r="B850" i="78"/>
  <c r="C850" i="78"/>
  <c r="D850" i="78"/>
  <c r="E850" i="78"/>
  <c r="F850" i="78"/>
  <c r="G850" i="78"/>
  <c r="H850" i="78"/>
  <c r="I850" i="78"/>
  <c r="A851" i="78"/>
  <c r="B851" i="78"/>
  <c r="C851" i="78"/>
  <c r="D851" i="78"/>
  <c r="E851" i="78"/>
  <c r="F851" i="78"/>
  <c r="G851" i="78"/>
  <c r="H851" i="78"/>
  <c r="I851" i="78"/>
  <c r="A852" i="78"/>
  <c r="B852" i="78"/>
  <c r="C852" i="78"/>
  <c r="D852" i="78"/>
  <c r="E852" i="78"/>
  <c r="F852" i="78"/>
  <c r="G852" i="78"/>
  <c r="H852" i="78"/>
  <c r="I852" i="78"/>
  <c r="A853" i="78"/>
  <c r="B853" i="78"/>
  <c r="C853" i="78"/>
  <c r="D853" i="78"/>
  <c r="E853" i="78"/>
  <c r="F853" i="78"/>
  <c r="G853" i="78"/>
  <c r="H853" i="78"/>
  <c r="I853" i="78"/>
  <c r="A854" i="78"/>
  <c r="B854" i="78"/>
  <c r="C854" i="78"/>
  <c r="D854" i="78"/>
  <c r="E854" i="78"/>
  <c r="F854" i="78"/>
  <c r="G854" i="78"/>
  <c r="H854" i="78"/>
  <c r="I854" i="78"/>
  <c r="A855" i="78"/>
  <c r="B855" i="78"/>
  <c r="C855" i="78"/>
  <c r="D855" i="78"/>
  <c r="E855" i="78"/>
  <c r="F855" i="78"/>
  <c r="G855" i="78"/>
  <c r="H855" i="78"/>
  <c r="I855" i="78"/>
  <c r="A856" i="78"/>
  <c r="B856" i="78"/>
  <c r="C856" i="78"/>
  <c r="D856" i="78"/>
  <c r="E856" i="78"/>
  <c r="F856" i="78"/>
  <c r="G856" i="78"/>
  <c r="H856" i="78"/>
  <c r="I856" i="78"/>
  <c r="A857" i="78"/>
  <c r="B857" i="78"/>
  <c r="C857" i="78"/>
  <c r="D857" i="78"/>
  <c r="E857" i="78"/>
  <c r="F857" i="78"/>
  <c r="G857" i="78"/>
  <c r="H857" i="78"/>
  <c r="I857" i="78"/>
  <c r="A858" i="78"/>
  <c r="B858" i="78"/>
  <c r="C858" i="78"/>
  <c r="D858" i="78"/>
  <c r="E858" i="78"/>
  <c r="F858" i="78"/>
  <c r="G858" i="78"/>
  <c r="H858" i="78"/>
  <c r="I858" i="78"/>
  <c r="A859" i="78"/>
  <c r="B859" i="78"/>
  <c r="C859" i="78"/>
  <c r="D859" i="78"/>
  <c r="E859" i="78"/>
  <c r="F859" i="78"/>
  <c r="G859" i="78"/>
  <c r="H859" i="78"/>
  <c r="I859" i="78"/>
  <c r="A860" i="78"/>
  <c r="B860" i="78"/>
  <c r="C860" i="78"/>
  <c r="D860" i="78"/>
  <c r="E860" i="78"/>
  <c r="F860" i="78"/>
  <c r="G860" i="78"/>
  <c r="H860" i="78"/>
  <c r="I860" i="78"/>
  <c r="A861" i="78"/>
  <c r="B861" i="78"/>
  <c r="C861" i="78"/>
  <c r="D861" i="78"/>
  <c r="E861" i="78"/>
  <c r="F861" i="78"/>
  <c r="G861" i="78"/>
  <c r="H861" i="78"/>
  <c r="I861" i="78"/>
  <c r="A862" i="78"/>
  <c r="B862" i="78"/>
  <c r="C862" i="78"/>
  <c r="D862" i="78"/>
  <c r="E862" i="78"/>
  <c r="F862" i="78"/>
  <c r="G862" i="78"/>
  <c r="H862" i="78"/>
  <c r="I862" i="78"/>
  <c r="A863" i="78"/>
  <c r="B863" i="78"/>
  <c r="C863" i="78"/>
  <c r="D863" i="78"/>
  <c r="E863" i="78"/>
  <c r="F863" i="78"/>
  <c r="G863" i="78"/>
  <c r="H863" i="78"/>
  <c r="I863" i="78"/>
  <c r="A864" i="78"/>
  <c r="B864" i="78"/>
  <c r="C864" i="78"/>
  <c r="D864" i="78"/>
  <c r="E864" i="78"/>
  <c r="F864" i="78"/>
  <c r="G864" i="78"/>
  <c r="H864" i="78"/>
  <c r="I864" i="78"/>
  <c r="A865" i="78"/>
  <c r="B865" i="78"/>
  <c r="C865" i="78"/>
  <c r="D865" i="78"/>
  <c r="E865" i="78"/>
  <c r="F865" i="78"/>
  <c r="G865" i="78"/>
  <c r="H865" i="78"/>
  <c r="I865" i="78"/>
  <c r="A866" i="78"/>
  <c r="B866" i="78"/>
  <c r="C866" i="78"/>
  <c r="D866" i="78"/>
  <c r="E866" i="78"/>
  <c r="F866" i="78"/>
  <c r="G866" i="78"/>
  <c r="H866" i="78"/>
  <c r="I866" i="78"/>
  <c r="A867" i="78"/>
  <c r="B867" i="78"/>
  <c r="C867" i="78"/>
  <c r="D867" i="78"/>
  <c r="E867" i="78"/>
  <c r="F867" i="78"/>
  <c r="G867" i="78"/>
  <c r="H867" i="78"/>
  <c r="I867" i="78"/>
  <c r="A868" i="78"/>
  <c r="B868" i="78"/>
  <c r="C868" i="78"/>
  <c r="D868" i="78"/>
  <c r="E868" i="78"/>
  <c r="F868" i="78"/>
  <c r="G868" i="78"/>
  <c r="H868" i="78"/>
  <c r="I868" i="78"/>
  <c r="A869" i="78"/>
  <c r="B869" i="78"/>
  <c r="C869" i="78"/>
  <c r="D869" i="78"/>
  <c r="E869" i="78"/>
  <c r="F869" i="78"/>
  <c r="G869" i="78"/>
  <c r="H869" i="78"/>
  <c r="I869" i="78"/>
  <c r="A870" i="78"/>
  <c r="B870" i="78"/>
  <c r="C870" i="78"/>
  <c r="D870" i="78"/>
  <c r="E870" i="78"/>
  <c r="F870" i="78"/>
  <c r="G870" i="78"/>
  <c r="H870" i="78"/>
  <c r="I870" i="78"/>
  <c r="A871" i="78"/>
  <c r="B871" i="78"/>
  <c r="C871" i="78"/>
  <c r="D871" i="78"/>
  <c r="E871" i="78"/>
  <c r="F871" i="78"/>
  <c r="G871" i="78"/>
  <c r="H871" i="78"/>
  <c r="I871" i="78"/>
  <c r="A872" i="78"/>
  <c r="B872" i="78"/>
  <c r="C872" i="78"/>
  <c r="D872" i="78"/>
  <c r="E872" i="78"/>
  <c r="F872" i="78"/>
  <c r="G872" i="78"/>
  <c r="H872" i="78"/>
  <c r="I872" i="78"/>
  <c r="A873" i="78"/>
  <c r="B873" i="78"/>
  <c r="C873" i="78"/>
  <c r="D873" i="78"/>
  <c r="E873" i="78"/>
  <c r="F873" i="78"/>
  <c r="G873" i="78"/>
  <c r="H873" i="78"/>
  <c r="I873" i="78"/>
  <c r="A874" i="78"/>
  <c r="B874" i="78"/>
  <c r="C874" i="78"/>
  <c r="D874" i="78"/>
  <c r="E874" i="78"/>
  <c r="F874" i="78"/>
  <c r="G874" i="78"/>
  <c r="H874" i="78"/>
  <c r="I874" i="78"/>
  <c r="A875" i="78"/>
  <c r="B875" i="78"/>
  <c r="C875" i="78"/>
  <c r="D875" i="78"/>
  <c r="E875" i="78"/>
  <c r="F875" i="78"/>
  <c r="G875" i="78"/>
  <c r="H875" i="78"/>
  <c r="I875" i="78"/>
  <c r="A876" i="78"/>
  <c r="B876" i="78"/>
  <c r="C876" i="78"/>
  <c r="D876" i="78"/>
  <c r="E876" i="78"/>
  <c r="F876" i="78"/>
  <c r="G876" i="78"/>
  <c r="H876" i="78"/>
  <c r="I876" i="78"/>
  <c r="A877" i="78"/>
  <c r="B877" i="78"/>
  <c r="C877" i="78"/>
  <c r="D877" i="78"/>
  <c r="E877" i="78"/>
  <c r="F877" i="78"/>
  <c r="G877" i="78"/>
  <c r="H877" i="78"/>
  <c r="I877" i="78"/>
  <c r="A878" i="78"/>
  <c r="B878" i="78"/>
  <c r="C878" i="78"/>
  <c r="D878" i="78"/>
  <c r="E878" i="78"/>
  <c r="F878" i="78"/>
  <c r="G878" i="78"/>
  <c r="H878" i="78"/>
  <c r="I878" i="78"/>
  <c r="A879" i="78"/>
  <c r="B879" i="78"/>
  <c r="C879" i="78"/>
  <c r="D879" i="78"/>
  <c r="E879" i="78"/>
  <c r="F879" i="78"/>
  <c r="G879" i="78"/>
  <c r="H879" i="78"/>
  <c r="I879" i="78"/>
  <c r="A880" i="78"/>
  <c r="B880" i="78"/>
  <c r="C880" i="78"/>
  <c r="D880" i="78"/>
  <c r="E880" i="78"/>
  <c r="F880" i="78"/>
  <c r="G880" i="78"/>
  <c r="H880" i="78"/>
  <c r="I880" i="78"/>
  <c r="A881" i="78"/>
  <c r="B881" i="78"/>
  <c r="C881" i="78"/>
  <c r="D881" i="78"/>
  <c r="E881" i="78"/>
  <c r="F881" i="78"/>
  <c r="G881" i="78"/>
  <c r="H881" i="78"/>
  <c r="I881" i="78"/>
  <c r="A882" i="78"/>
  <c r="B882" i="78"/>
  <c r="C882" i="78"/>
  <c r="D882" i="78"/>
  <c r="E882" i="78"/>
  <c r="F882" i="78"/>
  <c r="G882" i="78"/>
  <c r="H882" i="78"/>
  <c r="I882" i="78"/>
  <c r="A883" i="78"/>
  <c r="B883" i="78"/>
  <c r="C883" i="78"/>
  <c r="D883" i="78"/>
  <c r="E883" i="78"/>
  <c r="F883" i="78"/>
  <c r="G883" i="78"/>
  <c r="H883" i="78"/>
  <c r="I883" i="78"/>
  <c r="A884" i="78"/>
  <c r="B884" i="78"/>
  <c r="C884" i="78"/>
  <c r="D884" i="78"/>
  <c r="E884" i="78"/>
  <c r="F884" i="78"/>
  <c r="G884" i="78"/>
  <c r="H884" i="78"/>
  <c r="I884" i="78"/>
  <c r="A885" i="78"/>
  <c r="B885" i="78"/>
  <c r="C885" i="78"/>
  <c r="D885" i="78"/>
  <c r="E885" i="78"/>
  <c r="F885" i="78"/>
  <c r="G885" i="78"/>
  <c r="H885" i="78"/>
  <c r="I885" i="78"/>
  <c r="A886" i="78"/>
  <c r="B886" i="78"/>
  <c r="C886" i="78"/>
  <c r="D886" i="78"/>
  <c r="E886" i="78"/>
  <c r="F886" i="78"/>
  <c r="G886" i="78"/>
  <c r="H886" i="78"/>
  <c r="I886" i="78"/>
  <c r="A887" i="78"/>
  <c r="B887" i="78"/>
  <c r="C887" i="78"/>
  <c r="D887" i="78"/>
  <c r="E887" i="78"/>
  <c r="F887" i="78"/>
  <c r="G887" i="78"/>
  <c r="H887" i="78"/>
  <c r="I887" i="78"/>
  <c r="A888" i="78"/>
  <c r="B888" i="78"/>
  <c r="C888" i="78"/>
  <c r="D888" i="78"/>
  <c r="E888" i="78"/>
  <c r="F888" i="78"/>
  <c r="G888" i="78"/>
  <c r="H888" i="78"/>
  <c r="I888" i="78"/>
  <c r="A889" i="78"/>
  <c r="B889" i="78"/>
  <c r="C889" i="78"/>
  <c r="D889" i="78"/>
  <c r="E889" i="78"/>
  <c r="F889" i="78"/>
  <c r="G889" i="78"/>
  <c r="H889" i="78"/>
  <c r="I889" i="78"/>
  <c r="A890" i="78"/>
  <c r="B890" i="78"/>
  <c r="C890" i="78"/>
  <c r="D890" i="78"/>
  <c r="E890" i="78"/>
  <c r="F890" i="78"/>
  <c r="G890" i="78"/>
  <c r="H890" i="78"/>
  <c r="I890" i="78"/>
  <c r="A891" i="78"/>
  <c r="B891" i="78"/>
  <c r="C891" i="78"/>
  <c r="D891" i="78"/>
  <c r="E891" i="78"/>
  <c r="F891" i="78"/>
  <c r="G891" i="78"/>
  <c r="H891" i="78"/>
  <c r="I891" i="78"/>
  <c r="A892" i="78"/>
  <c r="B892" i="78"/>
  <c r="C892" i="78"/>
  <c r="D892" i="78"/>
  <c r="E892" i="78"/>
  <c r="F892" i="78"/>
  <c r="G892" i="78"/>
  <c r="H892" i="78"/>
  <c r="I892" i="78"/>
  <c r="A893" i="78"/>
  <c r="B893" i="78"/>
  <c r="C893" i="78"/>
  <c r="D893" i="78"/>
  <c r="E893" i="78"/>
  <c r="F893" i="78"/>
  <c r="G893" i="78"/>
  <c r="H893" i="78"/>
  <c r="I893" i="78"/>
  <c r="A894" i="78"/>
  <c r="B894" i="78"/>
  <c r="C894" i="78"/>
  <c r="D894" i="78"/>
  <c r="E894" i="78"/>
  <c r="F894" i="78"/>
  <c r="G894" i="78"/>
  <c r="H894" i="78"/>
  <c r="I894" i="78"/>
  <c r="A895" i="78"/>
  <c r="B895" i="78"/>
  <c r="C895" i="78"/>
  <c r="D895" i="78"/>
  <c r="E895" i="78"/>
  <c r="F895" i="78"/>
  <c r="G895" i="78"/>
  <c r="H895" i="78"/>
  <c r="I895" i="78"/>
  <c r="A896" i="78"/>
  <c r="B896" i="78"/>
  <c r="C896" i="78"/>
  <c r="D896" i="78"/>
  <c r="E896" i="78"/>
  <c r="F896" i="78"/>
  <c r="G896" i="78"/>
  <c r="H896" i="78"/>
  <c r="I896" i="78"/>
  <c r="A897" i="78"/>
  <c r="B897" i="78"/>
  <c r="C897" i="78"/>
  <c r="D897" i="78"/>
  <c r="E897" i="78"/>
  <c r="F897" i="78"/>
  <c r="G897" i="78"/>
  <c r="H897" i="78"/>
  <c r="I897" i="78"/>
  <c r="A898" i="78"/>
  <c r="B898" i="78"/>
  <c r="C898" i="78"/>
  <c r="D898" i="78"/>
  <c r="E898" i="78"/>
  <c r="F898" i="78"/>
  <c r="G898" i="78"/>
  <c r="H898" i="78"/>
  <c r="I898" i="78"/>
  <c r="A899" i="78"/>
  <c r="B899" i="78"/>
  <c r="C899" i="78"/>
  <c r="D899" i="78"/>
  <c r="E899" i="78"/>
  <c r="F899" i="78"/>
  <c r="G899" i="78"/>
  <c r="H899" i="78"/>
  <c r="I899" i="78"/>
  <c r="A900" i="78"/>
  <c r="B900" i="78"/>
  <c r="C900" i="78"/>
  <c r="D900" i="78"/>
  <c r="E900" i="78"/>
  <c r="F900" i="78"/>
  <c r="G900" i="78"/>
  <c r="H900" i="78"/>
  <c r="I900" i="78"/>
  <c r="A901" i="78"/>
  <c r="B901" i="78"/>
  <c r="C901" i="78"/>
  <c r="D901" i="78"/>
  <c r="E901" i="78"/>
  <c r="F901" i="78"/>
  <c r="G901" i="78"/>
  <c r="H901" i="78"/>
  <c r="I901" i="78"/>
  <c r="A902" i="78"/>
  <c r="B902" i="78"/>
  <c r="C902" i="78"/>
  <c r="D902" i="78"/>
  <c r="E902" i="78"/>
  <c r="F902" i="78"/>
  <c r="G902" i="78"/>
  <c r="H902" i="78"/>
  <c r="I902" i="78"/>
  <c r="A903" i="78"/>
  <c r="B903" i="78"/>
  <c r="C903" i="78"/>
  <c r="D903" i="78"/>
  <c r="E903" i="78"/>
  <c r="F903" i="78"/>
  <c r="G903" i="78"/>
  <c r="H903" i="78"/>
  <c r="I903" i="78"/>
  <c r="A904" i="78"/>
  <c r="B904" i="78"/>
  <c r="C904" i="78"/>
  <c r="D904" i="78"/>
  <c r="E904" i="78"/>
  <c r="F904" i="78"/>
  <c r="G904" i="78"/>
  <c r="H904" i="78"/>
  <c r="I904" i="78"/>
  <c r="A905" i="78"/>
  <c r="B905" i="78"/>
  <c r="C905" i="78"/>
  <c r="D905" i="78"/>
  <c r="E905" i="78"/>
  <c r="F905" i="78"/>
  <c r="G905" i="78"/>
  <c r="H905" i="78"/>
  <c r="I905" i="78"/>
  <c r="A906" i="78"/>
  <c r="B906" i="78"/>
  <c r="C906" i="78"/>
  <c r="D906" i="78"/>
  <c r="E906" i="78"/>
  <c r="F906" i="78"/>
  <c r="G906" i="78"/>
  <c r="H906" i="78"/>
  <c r="I906" i="78"/>
  <c r="A907" i="78"/>
  <c r="B907" i="78"/>
  <c r="C907" i="78"/>
  <c r="D907" i="78"/>
  <c r="E907" i="78"/>
  <c r="F907" i="78"/>
  <c r="G907" i="78"/>
  <c r="H907" i="78"/>
  <c r="I907" i="78"/>
  <c r="A908" i="78"/>
  <c r="B908" i="78"/>
  <c r="C908" i="78"/>
  <c r="D908" i="78"/>
  <c r="E908" i="78"/>
  <c r="F908" i="78"/>
  <c r="G908" i="78"/>
  <c r="H908" i="78"/>
  <c r="I908" i="78"/>
  <c r="A909" i="78"/>
  <c r="B909" i="78"/>
  <c r="C909" i="78"/>
  <c r="D909" i="78"/>
  <c r="E909" i="78"/>
  <c r="F909" i="78"/>
  <c r="G909" i="78"/>
  <c r="H909" i="78"/>
  <c r="I909" i="78"/>
  <c r="A910" i="78"/>
  <c r="B910" i="78"/>
  <c r="C910" i="78"/>
  <c r="D910" i="78"/>
  <c r="E910" i="78"/>
  <c r="F910" i="78"/>
  <c r="G910" i="78"/>
  <c r="H910" i="78"/>
  <c r="I910" i="78"/>
  <c r="A911" i="78"/>
  <c r="B911" i="78"/>
  <c r="C911" i="78"/>
  <c r="D911" i="78"/>
  <c r="E911" i="78"/>
  <c r="F911" i="78"/>
  <c r="G911" i="78"/>
  <c r="H911" i="78"/>
  <c r="I911" i="78"/>
  <c r="A912" i="78"/>
  <c r="B912" i="78"/>
  <c r="C912" i="78"/>
  <c r="D912" i="78"/>
  <c r="E912" i="78"/>
  <c r="F912" i="78"/>
  <c r="G912" i="78"/>
  <c r="H912" i="78"/>
  <c r="I912" i="78"/>
  <c r="A913" i="78"/>
  <c r="B913" i="78"/>
  <c r="C913" i="78"/>
  <c r="D913" i="78"/>
  <c r="E913" i="78"/>
  <c r="F913" i="78"/>
  <c r="G913" i="78"/>
  <c r="H913" i="78"/>
  <c r="I913" i="78"/>
  <c r="A914" i="78"/>
  <c r="B914" i="78"/>
  <c r="C914" i="78"/>
  <c r="D914" i="78"/>
  <c r="E914" i="78"/>
  <c r="F914" i="78"/>
  <c r="G914" i="78"/>
  <c r="H914" i="78"/>
  <c r="I914" i="78"/>
  <c r="A915" i="78"/>
  <c r="B915" i="78"/>
  <c r="C915" i="78"/>
  <c r="D915" i="78"/>
  <c r="E915" i="78"/>
  <c r="F915" i="78"/>
  <c r="G915" i="78"/>
  <c r="H915" i="78"/>
  <c r="I915" i="78"/>
  <c r="A916" i="78"/>
  <c r="B916" i="78"/>
  <c r="C916" i="78"/>
  <c r="D916" i="78"/>
  <c r="E916" i="78"/>
  <c r="F916" i="78"/>
  <c r="G916" i="78"/>
  <c r="H916" i="78"/>
  <c r="I916" i="78"/>
  <c r="A917" i="78"/>
  <c r="B917" i="78"/>
  <c r="C917" i="78"/>
  <c r="D917" i="78"/>
  <c r="E917" i="78"/>
  <c r="F917" i="78"/>
  <c r="G917" i="78"/>
  <c r="H917" i="78"/>
  <c r="I917" i="78"/>
  <c r="A918" i="78"/>
  <c r="B918" i="78"/>
  <c r="C918" i="78"/>
  <c r="D918" i="78"/>
  <c r="E918" i="78"/>
  <c r="F918" i="78"/>
  <c r="G918" i="78"/>
  <c r="H918" i="78"/>
  <c r="I918" i="78"/>
  <c r="A919" i="78"/>
  <c r="B919" i="78"/>
  <c r="C919" i="78"/>
  <c r="D919" i="78"/>
  <c r="E919" i="78"/>
  <c r="F919" i="78"/>
  <c r="G919" i="78"/>
  <c r="H919" i="78"/>
  <c r="I919" i="78"/>
  <c r="A920" i="78"/>
  <c r="B920" i="78"/>
  <c r="C920" i="78"/>
  <c r="D920" i="78"/>
  <c r="E920" i="78"/>
  <c r="F920" i="78"/>
  <c r="G920" i="78"/>
  <c r="H920" i="78"/>
  <c r="I920" i="78"/>
  <c r="A921" i="78"/>
  <c r="B921" i="78"/>
  <c r="C921" i="78"/>
  <c r="D921" i="78"/>
  <c r="E921" i="78"/>
  <c r="F921" i="78"/>
  <c r="G921" i="78"/>
  <c r="H921" i="78"/>
  <c r="I921" i="78"/>
  <c r="A922" i="78"/>
  <c r="B922" i="78"/>
  <c r="C922" i="78"/>
  <c r="D922" i="78"/>
  <c r="E922" i="78"/>
  <c r="F922" i="78"/>
  <c r="G922" i="78"/>
  <c r="H922" i="78"/>
  <c r="I922" i="78"/>
  <c r="A923" i="78"/>
  <c r="B923" i="78"/>
  <c r="C923" i="78"/>
  <c r="D923" i="78"/>
  <c r="E923" i="78"/>
  <c r="F923" i="78"/>
  <c r="G923" i="78"/>
  <c r="H923" i="78"/>
  <c r="I923" i="78"/>
  <c r="A924" i="78"/>
  <c r="B924" i="78"/>
  <c r="C924" i="78"/>
  <c r="D924" i="78"/>
  <c r="E924" i="78"/>
  <c r="F924" i="78"/>
  <c r="G924" i="78"/>
  <c r="H924" i="78"/>
  <c r="I924" i="78"/>
  <c r="A925" i="78"/>
  <c r="B925" i="78"/>
  <c r="C925" i="78"/>
  <c r="D925" i="78"/>
  <c r="E925" i="78"/>
  <c r="F925" i="78"/>
  <c r="G925" i="78"/>
  <c r="H925" i="78"/>
  <c r="I925" i="78"/>
  <c r="A926" i="78"/>
  <c r="B926" i="78"/>
  <c r="C926" i="78"/>
  <c r="D926" i="78"/>
  <c r="E926" i="78"/>
  <c r="F926" i="78"/>
  <c r="G926" i="78"/>
  <c r="H926" i="78"/>
  <c r="I926" i="78"/>
  <c r="A927" i="78"/>
  <c r="B927" i="78"/>
  <c r="C927" i="78"/>
  <c r="D927" i="78"/>
  <c r="E927" i="78"/>
  <c r="F927" i="78"/>
  <c r="G927" i="78"/>
  <c r="H927" i="78"/>
  <c r="I927" i="78"/>
  <c r="A928" i="78"/>
  <c r="B928" i="78"/>
  <c r="C928" i="78"/>
  <c r="D928" i="78"/>
  <c r="E928" i="78"/>
  <c r="F928" i="78"/>
  <c r="G928" i="78"/>
  <c r="H928" i="78"/>
  <c r="I928" i="78"/>
  <c r="A929" i="78"/>
  <c r="B929" i="78"/>
  <c r="C929" i="78"/>
  <c r="D929" i="78"/>
  <c r="E929" i="78"/>
  <c r="F929" i="78"/>
  <c r="G929" i="78"/>
  <c r="H929" i="78"/>
  <c r="I929" i="78"/>
  <c r="A930" i="78"/>
  <c r="B930" i="78"/>
  <c r="C930" i="78"/>
  <c r="D930" i="78"/>
  <c r="E930" i="78"/>
  <c r="F930" i="78"/>
  <c r="G930" i="78"/>
  <c r="H930" i="78"/>
  <c r="I930" i="78"/>
  <c r="A931" i="78"/>
  <c r="B931" i="78"/>
  <c r="C931" i="78"/>
  <c r="D931" i="78"/>
  <c r="E931" i="78"/>
  <c r="F931" i="78"/>
  <c r="G931" i="78"/>
  <c r="H931" i="78"/>
  <c r="I931" i="78"/>
  <c r="A932" i="78"/>
  <c r="B932" i="78"/>
  <c r="C932" i="78"/>
  <c r="D932" i="78"/>
  <c r="E932" i="78"/>
  <c r="F932" i="78"/>
  <c r="G932" i="78"/>
  <c r="H932" i="78"/>
  <c r="I932" i="78"/>
  <c r="A933" i="78"/>
  <c r="B933" i="78"/>
  <c r="C933" i="78"/>
  <c r="D933" i="78"/>
  <c r="E933" i="78"/>
  <c r="F933" i="78"/>
  <c r="G933" i="78"/>
  <c r="H933" i="78"/>
  <c r="I933" i="78"/>
  <c r="A934" i="78"/>
  <c r="B934" i="78"/>
  <c r="C934" i="78"/>
  <c r="D934" i="78"/>
  <c r="E934" i="78"/>
  <c r="F934" i="78"/>
  <c r="G934" i="78"/>
  <c r="H934" i="78"/>
  <c r="I934" i="78"/>
  <c r="A935" i="78"/>
  <c r="B935" i="78"/>
  <c r="C935" i="78"/>
  <c r="D935" i="78"/>
  <c r="E935" i="78"/>
  <c r="F935" i="78"/>
  <c r="G935" i="78"/>
  <c r="H935" i="78"/>
  <c r="I935" i="78"/>
  <c r="A936" i="78"/>
  <c r="B936" i="78"/>
  <c r="C936" i="78"/>
  <c r="D936" i="78"/>
  <c r="E936" i="78"/>
  <c r="F936" i="78"/>
  <c r="G936" i="78"/>
  <c r="H936" i="78"/>
  <c r="I936" i="78"/>
  <c r="A937" i="78"/>
  <c r="B937" i="78"/>
  <c r="C937" i="78"/>
  <c r="D937" i="78"/>
  <c r="E937" i="78"/>
  <c r="F937" i="78"/>
  <c r="G937" i="78"/>
  <c r="H937" i="78"/>
  <c r="I937" i="78"/>
  <c r="A938" i="78"/>
  <c r="B938" i="78"/>
  <c r="C938" i="78"/>
  <c r="D938" i="78"/>
  <c r="E938" i="78"/>
  <c r="F938" i="78"/>
  <c r="G938" i="78"/>
  <c r="H938" i="78"/>
  <c r="I938" i="78"/>
  <c r="A939" i="78"/>
  <c r="B939" i="78"/>
  <c r="C939" i="78"/>
  <c r="D939" i="78"/>
  <c r="E939" i="78"/>
  <c r="F939" i="78"/>
  <c r="G939" i="78"/>
  <c r="H939" i="78"/>
  <c r="I939" i="78"/>
  <c r="A940" i="78"/>
  <c r="B940" i="78"/>
  <c r="C940" i="78"/>
  <c r="D940" i="78"/>
  <c r="E940" i="78"/>
  <c r="F940" i="78"/>
  <c r="G940" i="78"/>
  <c r="H940" i="78"/>
  <c r="I940" i="78"/>
  <c r="A941" i="78"/>
  <c r="B941" i="78"/>
  <c r="C941" i="78"/>
  <c r="D941" i="78"/>
  <c r="E941" i="78"/>
  <c r="F941" i="78"/>
  <c r="G941" i="78"/>
  <c r="H941" i="78"/>
  <c r="I941" i="78"/>
  <c r="A942" i="78"/>
  <c r="B942" i="78"/>
  <c r="C942" i="78"/>
  <c r="D942" i="78"/>
  <c r="E942" i="78"/>
  <c r="F942" i="78"/>
  <c r="G942" i="78"/>
  <c r="H942" i="78"/>
  <c r="I942" i="78"/>
  <c r="A943" i="78"/>
  <c r="B943" i="78"/>
  <c r="C943" i="78"/>
  <c r="D943" i="78"/>
  <c r="E943" i="78"/>
  <c r="F943" i="78"/>
  <c r="G943" i="78"/>
  <c r="H943" i="78"/>
  <c r="I943" i="78"/>
  <c r="A944" i="78"/>
  <c r="B944" i="78"/>
  <c r="C944" i="78"/>
  <c r="D944" i="78"/>
  <c r="E944" i="78"/>
  <c r="F944" i="78"/>
  <c r="G944" i="78"/>
  <c r="H944" i="78"/>
  <c r="I944" i="78"/>
  <c r="A945" i="78"/>
  <c r="B945" i="78"/>
  <c r="C945" i="78"/>
  <c r="D945" i="78"/>
  <c r="E945" i="78"/>
  <c r="F945" i="78"/>
  <c r="G945" i="78"/>
  <c r="H945" i="78"/>
  <c r="I945" i="78"/>
  <c r="A946" i="78"/>
  <c r="B946" i="78"/>
  <c r="C946" i="78"/>
  <c r="D946" i="78"/>
  <c r="E946" i="78"/>
  <c r="F946" i="78"/>
  <c r="G946" i="78"/>
  <c r="H946" i="78"/>
  <c r="I946" i="78"/>
  <c r="A947" i="78"/>
  <c r="B947" i="78"/>
  <c r="C947" i="78"/>
  <c r="D947" i="78"/>
  <c r="E947" i="78"/>
  <c r="F947" i="78"/>
  <c r="G947" i="78"/>
  <c r="H947" i="78"/>
  <c r="I947" i="78"/>
  <c r="A948" i="78"/>
  <c r="B948" i="78"/>
  <c r="C948" i="78"/>
  <c r="D948" i="78"/>
  <c r="E948" i="78"/>
  <c r="F948" i="78"/>
  <c r="G948" i="78"/>
  <c r="H948" i="78"/>
  <c r="I948" i="78"/>
  <c r="A949" i="78"/>
  <c r="B949" i="78"/>
  <c r="C949" i="78"/>
  <c r="D949" i="78"/>
  <c r="E949" i="78"/>
  <c r="F949" i="78"/>
  <c r="G949" i="78"/>
  <c r="H949" i="78"/>
  <c r="I949" i="78"/>
  <c r="A950" i="78"/>
  <c r="B950" i="78"/>
  <c r="C950" i="78"/>
  <c r="D950" i="78"/>
  <c r="E950" i="78"/>
  <c r="F950" i="78"/>
  <c r="G950" i="78"/>
  <c r="H950" i="78"/>
  <c r="I950" i="78"/>
  <c r="A951" i="78"/>
  <c r="B951" i="78"/>
  <c r="C951" i="78"/>
  <c r="D951" i="78"/>
  <c r="E951" i="78"/>
  <c r="F951" i="78"/>
  <c r="G951" i="78"/>
  <c r="H951" i="78"/>
  <c r="I951" i="78"/>
  <c r="A952" i="78"/>
  <c r="B952" i="78"/>
  <c r="C952" i="78"/>
  <c r="D952" i="78"/>
  <c r="E952" i="78"/>
  <c r="F952" i="78"/>
  <c r="G952" i="78"/>
  <c r="H952" i="78"/>
  <c r="I952" i="78"/>
  <c r="A953" i="78"/>
  <c r="B953" i="78"/>
  <c r="C953" i="78"/>
  <c r="D953" i="78"/>
  <c r="E953" i="78"/>
  <c r="F953" i="78"/>
  <c r="G953" i="78"/>
  <c r="H953" i="78"/>
  <c r="I953" i="78"/>
  <c r="A954" i="78"/>
  <c r="B954" i="78"/>
  <c r="C954" i="78"/>
  <c r="D954" i="78"/>
  <c r="E954" i="78"/>
  <c r="F954" i="78"/>
  <c r="G954" i="78"/>
  <c r="H954" i="78"/>
  <c r="I954" i="78"/>
  <c r="A955" i="78"/>
  <c r="B955" i="78"/>
  <c r="C955" i="78"/>
  <c r="D955" i="78"/>
  <c r="E955" i="78"/>
  <c r="F955" i="78"/>
  <c r="G955" i="78"/>
  <c r="H955" i="78"/>
  <c r="I955" i="78"/>
  <c r="A956" i="78"/>
  <c r="B956" i="78"/>
  <c r="C956" i="78"/>
  <c r="D956" i="78"/>
  <c r="E956" i="78"/>
  <c r="F956" i="78"/>
  <c r="G956" i="78"/>
  <c r="H956" i="78"/>
  <c r="I956" i="78"/>
  <c r="A957" i="78"/>
  <c r="B957" i="78"/>
  <c r="C957" i="78"/>
  <c r="D957" i="78"/>
  <c r="E957" i="78"/>
  <c r="F957" i="78"/>
  <c r="G957" i="78"/>
  <c r="H957" i="78"/>
  <c r="I957" i="78"/>
  <c r="A958" i="78"/>
  <c r="B958" i="78"/>
  <c r="C958" i="78"/>
  <c r="D958" i="78"/>
  <c r="E958" i="78"/>
  <c r="F958" i="78"/>
  <c r="G958" i="78"/>
  <c r="H958" i="78"/>
  <c r="I958" i="78"/>
  <c r="A959" i="78"/>
  <c r="B959" i="78"/>
  <c r="C959" i="78"/>
  <c r="D959" i="78"/>
  <c r="E959" i="78"/>
  <c r="F959" i="78"/>
  <c r="G959" i="78"/>
  <c r="H959" i="78"/>
  <c r="I959" i="78"/>
  <c r="A960" i="78"/>
  <c r="B960" i="78"/>
  <c r="C960" i="78"/>
  <c r="D960" i="78"/>
  <c r="E960" i="78"/>
  <c r="F960" i="78"/>
  <c r="G960" i="78"/>
  <c r="H960" i="78"/>
  <c r="I960" i="78"/>
  <c r="A961" i="78"/>
  <c r="B961" i="78"/>
  <c r="C961" i="78"/>
  <c r="D961" i="78"/>
  <c r="E961" i="78"/>
  <c r="F961" i="78"/>
  <c r="G961" i="78"/>
  <c r="H961" i="78"/>
  <c r="I961" i="78"/>
  <c r="A962" i="78"/>
  <c r="B962" i="78"/>
  <c r="C962" i="78"/>
  <c r="D962" i="78"/>
  <c r="E962" i="78"/>
  <c r="F962" i="78"/>
  <c r="G962" i="78"/>
  <c r="H962" i="78"/>
  <c r="I962" i="78"/>
  <c r="A963" i="78"/>
  <c r="B963" i="78"/>
  <c r="C963" i="78"/>
  <c r="D963" i="78"/>
  <c r="E963" i="78"/>
  <c r="F963" i="78"/>
  <c r="G963" i="78"/>
  <c r="H963" i="78"/>
  <c r="I963" i="78"/>
  <c r="A964" i="78"/>
  <c r="B964" i="78"/>
  <c r="C964" i="78"/>
  <c r="D964" i="78"/>
  <c r="E964" i="78"/>
  <c r="F964" i="78"/>
  <c r="G964" i="78"/>
  <c r="H964" i="78"/>
  <c r="I964" i="78"/>
  <c r="A965" i="78"/>
  <c r="B965" i="78"/>
  <c r="C965" i="78"/>
  <c r="D965" i="78"/>
  <c r="E965" i="78"/>
  <c r="F965" i="78"/>
  <c r="G965" i="78"/>
  <c r="H965" i="78"/>
  <c r="I965" i="78"/>
  <c r="A966" i="78"/>
  <c r="B966" i="78"/>
  <c r="C966" i="78"/>
  <c r="D966" i="78"/>
  <c r="E966" i="78"/>
  <c r="F966" i="78"/>
  <c r="G966" i="78"/>
  <c r="H966" i="78"/>
  <c r="I966" i="78"/>
  <c r="A967" i="78"/>
  <c r="B967" i="78"/>
  <c r="C967" i="78"/>
  <c r="D967" i="78"/>
  <c r="E967" i="78"/>
  <c r="F967" i="78"/>
  <c r="G967" i="78"/>
  <c r="H967" i="78"/>
  <c r="I967" i="78"/>
  <c r="A968" i="78"/>
  <c r="B968" i="78"/>
  <c r="C968" i="78"/>
  <c r="D968" i="78"/>
  <c r="E968" i="78"/>
  <c r="F968" i="78"/>
  <c r="G968" i="78"/>
  <c r="H968" i="78"/>
  <c r="I968" i="78"/>
  <c r="A969" i="78"/>
  <c r="B969" i="78"/>
  <c r="C969" i="78"/>
  <c r="D969" i="78"/>
  <c r="E969" i="78"/>
  <c r="F969" i="78"/>
  <c r="G969" i="78"/>
  <c r="H969" i="78"/>
  <c r="I969" i="78"/>
  <c r="A970" i="78"/>
  <c r="B970" i="78"/>
  <c r="C970" i="78"/>
  <c r="D970" i="78"/>
  <c r="E970" i="78"/>
  <c r="F970" i="78"/>
  <c r="G970" i="78"/>
  <c r="H970" i="78"/>
  <c r="I970" i="78"/>
  <c r="A971" i="78"/>
  <c r="B971" i="78"/>
  <c r="C971" i="78"/>
  <c r="D971" i="78"/>
  <c r="E971" i="78"/>
  <c r="F971" i="78"/>
  <c r="G971" i="78"/>
  <c r="H971" i="78"/>
  <c r="I971" i="78"/>
  <c r="A972" i="78"/>
  <c r="B972" i="78"/>
  <c r="C972" i="78"/>
  <c r="D972" i="78"/>
  <c r="E972" i="78"/>
  <c r="F972" i="78"/>
  <c r="G972" i="78"/>
  <c r="H972" i="78"/>
  <c r="I972" i="78"/>
  <c r="A973" i="78"/>
  <c r="B973" i="78"/>
  <c r="C973" i="78"/>
  <c r="D973" i="78"/>
  <c r="E973" i="78"/>
  <c r="F973" i="78"/>
  <c r="G973" i="78"/>
  <c r="H973" i="78"/>
  <c r="I973" i="78"/>
  <c r="A974" i="78"/>
  <c r="B974" i="78"/>
  <c r="C974" i="78"/>
  <c r="D974" i="78"/>
  <c r="E974" i="78"/>
  <c r="F974" i="78"/>
  <c r="G974" i="78"/>
  <c r="H974" i="78"/>
  <c r="I974" i="78"/>
  <c r="A975" i="78"/>
  <c r="B975" i="78"/>
  <c r="C975" i="78"/>
  <c r="D975" i="78"/>
  <c r="E975" i="78"/>
  <c r="F975" i="78"/>
  <c r="G975" i="78"/>
  <c r="H975" i="78"/>
  <c r="I975" i="78"/>
  <c r="A976" i="78"/>
  <c r="B976" i="78"/>
  <c r="C976" i="78"/>
  <c r="D976" i="78"/>
  <c r="E976" i="78"/>
  <c r="F976" i="78"/>
  <c r="G976" i="78"/>
  <c r="H976" i="78"/>
  <c r="I976" i="78"/>
  <c r="A977" i="78"/>
  <c r="B977" i="78"/>
  <c r="C977" i="78"/>
  <c r="D977" i="78"/>
  <c r="E977" i="78"/>
  <c r="F977" i="78"/>
  <c r="G977" i="78"/>
  <c r="H977" i="78"/>
  <c r="I977" i="78"/>
  <c r="A978" i="78"/>
  <c r="B978" i="78"/>
  <c r="C978" i="78"/>
  <c r="D978" i="78"/>
  <c r="E978" i="78"/>
  <c r="F978" i="78"/>
  <c r="G978" i="78"/>
  <c r="H978" i="78"/>
  <c r="I978" i="78"/>
  <c r="A979" i="78"/>
  <c r="B979" i="78"/>
  <c r="C979" i="78"/>
  <c r="D979" i="78"/>
  <c r="E979" i="78"/>
  <c r="F979" i="78"/>
  <c r="G979" i="78"/>
  <c r="H979" i="78"/>
  <c r="I979" i="78"/>
  <c r="A980" i="78"/>
  <c r="B980" i="78"/>
  <c r="C980" i="78"/>
  <c r="D980" i="78"/>
  <c r="E980" i="78"/>
  <c r="F980" i="78"/>
  <c r="G980" i="78"/>
  <c r="H980" i="78"/>
  <c r="I980" i="78"/>
  <c r="A981" i="78"/>
  <c r="B981" i="78"/>
  <c r="C981" i="78"/>
  <c r="D981" i="78"/>
  <c r="E981" i="78"/>
  <c r="F981" i="78"/>
  <c r="G981" i="78"/>
  <c r="H981" i="78"/>
  <c r="I981" i="78"/>
  <c r="A982" i="78"/>
  <c r="B982" i="78"/>
  <c r="C982" i="78"/>
  <c r="D982" i="78"/>
  <c r="E982" i="78"/>
  <c r="F982" i="78"/>
  <c r="G982" i="78"/>
  <c r="H982" i="78"/>
  <c r="I982" i="78"/>
  <c r="A983" i="78"/>
  <c r="B983" i="78"/>
  <c r="C983" i="78"/>
  <c r="D983" i="78"/>
  <c r="E983" i="78"/>
  <c r="F983" i="78"/>
  <c r="G983" i="78"/>
  <c r="H983" i="78"/>
  <c r="I983" i="78"/>
  <c r="A984" i="78"/>
  <c r="B984" i="78"/>
  <c r="C984" i="78"/>
  <c r="D984" i="78"/>
  <c r="E984" i="78"/>
  <c r="F984" i="78"/>
  <c r="G984" i="78"/>
  <c r="H984" i="78"/>
  <c r="I984" i="78"/>
  <c r="A985" i="78"/>
  <c r="B985" i="78"/>
  <c r="C985" i="78"/>
  <c r="D985" i="78"/>
  <c r="E985" i="78"/>
  <c r="F985" i="78"/>
  <c r="G985" i="78"/>
  <c r="H985" i="78"/>
  <c r="I985" i="78"/>
  <c r="A986" i="78"/>
  <c r="B986" i="78"/>
  <c r="C986" i="78"/>
  <c r="D986" i="78"/>
  <c r="E986" i="78"/>
  <c r="F986" i="78"/>
  <c r="G986" i="78"/>
  <c r="H986" i="78"/>
  <c r="I986" i="78"/>
  <c r="A987" i="78"/>
  <c r="B987" i="78"/>
  <c r="C987" i="78"/>
  <c r="D987" i="78"/>
  <c r="E987" i="78"/>
  <c r="F987" i="78"/>
  <c r="G987" i="78"/>
  <c r="H987" i="78"/>
  <c r="I987" i="78"/>
  <c r="A988" i="78"/>
  <c r="B988" i="78"/>
  <c r="C988" i="78"/>
  <c r="D988" i="78"/>
  <c r="E988" i="78"/>
  <c r="F988" i="78"/>
  <c r="G988" i="78"/>
  <c r="H988" i="78"/>
  <c r="I988" i="78"/>
  <c r="A989" i="78"/>
  <c r="B989" i="78"/>
  <c r="C989" i="78"/>
  <c r="D989" i="78"/>
  <c r="E989" i="78"/>
  <c r="F989" i="78"/>
  <c r="G989" i="78"/>
  <c r="H989" i="78"/>
  <c r="I989" i="78"/>
  <c r="A990" i="78"/>
  <c r="B990" i="78"/>
  <c r="C990" i="78"/>
  <c r="D990" i="78"/>
  <c r="E990" i="78"/>
  <c r="F990" i="78"/>
  <c r="G990" i="78"/>
  <c r="H990" i="78"/>
  <c r="I990" i="78"/>
  <c r="A991" i="78"/>
  <c r="B991" i="78"/>
  <c r="C991" i="78"/>
  <c r="D991" i="78"/>
  <c r="E991" i="78"/>
  <c r="F991" i="78"/>
  <c r="G991" i="78"/>
  <c r="H991" i="78"/>
  <c r="I991" i="78"/>
  <c r="A992" i="78"/>
  <c r="B992" i="78"/>
  <c r="C992" i="78"/>
  <c r="D992" i="78"/>
  <c r="E992" i="78"/>
  <c r="F992" i="78"/>
  <c r="G992" i="78"/>
  <c r="H992" i="78"/>
  <c r="I992" i="78"/>
  <c r="A993" i="78"/>
  <c r="B993" i="78"/>
  <c r="C993" i="78"/>
  <c r="D993" i="78"/>
  <c r="E993" i="78"/>
  <c r="F993" i="78"/>
  <c r="G993" i="78"/>
  <c r="H993" i="78"/>
  <c r="I993" i="78"/>
  <c r="A994" i="78"/>
  <c r="B994" i="78"/>
  <c r="C994" i="78"/>
  <c r="D994" i="78"/>
  <c r="E994" i="78"/>
  <c r="F994" i="78"/>
  <c r="G994" i="78"/>
  <c r="H994" i="78"/>
  <c r="I994" i="78"/>
  <c r="A995" i="78"/>
  <c r="B995" i="78"/>
  <c r="C995" i="78"/>
  <c r="D995" i="78"/>
  <c r="E995" i="78"/>
  <c r="F995" i="78"/>
  <c r="G995" i="78"/>
  <c r="H995" i="78"/>
  <c r="I995" i="78"/>
  <c r="A996" i="78"/>
  <c r="B996" i="78"/>
  <c r="C996" i="78"/>
  <c r="D996" i="78"/>
  <c r="E996" i="78"/>
  <c r="F996" i="78"/>
  <c r="G996" i="78"/>
  <c r="H996" i="78"/>
  <c r="I996" i="78"/>
  <c r="A997" i="78"/>
  <c r="B997" i="78"/>
  <c r="C997" i="78"/>
  <c r="D997" i="78"/>
  <c r="E997" i="78"/>
  <c r="F997" i="78"/>
  <c r="G997" i="78"/>
  <c r="H997" i="78"/>
  <c r="I997" i="78"/>
  <c r="A998" i="78"/>
  <c r="B998" i="78"/>
  <c r="C998" i="78"/>
  <c r="D998" i="78"/>
  <c r="E998" i="78"/>
  <c r="F998" i="78"/>
  <c r="G998" i="78"/>
  <c r="H998" i="78"/>
  <c r="I998" i="78"/>
  <c r="A999" i="78"/>
  <c r="B999" i="78"/>
  <c r="C999" i="78"/>
  <c r="D999" i="78"/>
  <c r="E999" i="78"/>
  <c r="F999" i="78"/>
  <c r="G999" i="78"/>
  <c r="H999" i="78"/>
  <c r="I999" i="78"/>
  <c r="A1000" i="78"/>
  <c r="B1000" i="78"/>
  <c r="C1000" i="78"/>
  <c r="D1000" i="78"/>
  <c r="E1000" i="78"/>
  <c r="F1000" i="78"/>
  <c r="G1000" i="78"/>
  <c r="H1000" i="78"/>
  <c r="I1000" i="78"/>
  <c r="A1001" i="78"/>
  <c r="B1001" i="78"/>
  <c r="C1001" i="78"/>
  <c r="D1001" i="78"/>
  <c r="E1001" i="78"/>
  <c r="F1001" i="78"/>
  <c r="G1001" i="78"/>
  <c r="H1001" i="78"/>
  <c r="I1001" i="78"/>
  <c r="A1002" i="78"/>
  <c r="B1002" i="78"/>
  <c r="C1002" i="78"/>
  <c r="D1002" i="78"/>
  <c r="E1002" i="78"/>
  <c r="F1002" i="78"/>
  <c r="G1002" i="78"/>
  <c r="H1002" i="78"/>
  <c r="I1002" i="78"/>
  <c r="A1003" i="78"/>
  <c r="B1003" i="78"/>
  <c r="C1003" i="78"/>
  <c r="D1003" i="78"/>
  <c r="E1003" i="78"/>
  <c r="F1003" i="78"/>
  <c r="G1003" i="78"/>
  <c r="H1003" i="78"/>
  <c r="I1003" i="78"/>
  <c r="A1004" i="78"/>
  <c r="B1004" i="78"/>
  <c r="C1004" i="78"/>
  <c r="D1004" i="78"/>
  <c r="E1004" i="78"/>
  <c r="F1004" i="78"/>
  <c r="G1004" i="78"/>
  <c r="H1004" i="78"/>
  <c r="I1004" i="78"/>
  <c r="A1005" i="78"/>
  <c r="B1005" i="78"/>
  <c r="C1005" i="78"/>
  <c r="D1005" i="78"/>
  <c r="E1005" i="78"/>
  <c r="F1005" i="78"/>
  <c r="G1005" i="78"/>
  <c r="H1005" i="78"/>
  <c r="I1005" i="78"/>
  <c r="A1006" i="78"/>
  <c r="B1006" i="78"/>
  <c r="C1006" i="78"/>
  <c r="D1006" i="78"/>
  <c r="E1006" i="78"/>
  <c r="F1006" i="78"/>
  <c r="G1006" i="78"/>
  <c r="H1006" i="78"/>
  <c r="I1006" i="78"/>
  <c r="A1007" i="78"/>
  <c r="B1007" i="78"/>
  <c r="C1007" i="78"/>
  <c r="D1007" i="78"/>
  <c r="E1007" i="78"/>
  <c r="F1007" i="78"/>
  <c r="G1007" i="78"/>
  <c r="H1007" i="78"/>
  <c r="I1007" i="78"/>
  <c r="A1008" i="78"/>
  <c r="B1008" i="78"/>
  <c r="C1008" i="78"/>
  <c r="D1008" i="78"/>
  <c r="E1008" i="78"/>
  <c r="F1008" i="78"/>
  <c r="G1008" i="78"/>
  <c r="H1008" i="78"/>
  <c r="I1008" i="78"/>
  <c r="A1009" i="78"/>
  <c r="B1009" i="78"/>
  <c r="C1009" i="78"/>
  <c r="D1009" i="78"/>
  <c r="E1009" i="78"/>
  <c r="F1009" i="78"/>
  <c r="G1009" i="78"/>
  <c r="H1009" i="78"/>
  <c r="I1009" i="78"/>
  <c r="A1010" i="78"/>
  <c r="B1010" i="78"/>
  <c r="C1010" i="78"/>
  <c r="D1010" i="78"/>
  <c r="E1010" i="78"/>
  <c r="F1010" i="78"/>
  <c r="G1010" i="78"/>
  <c r="H1010" i="78"/>
  <c r="I1010" i="78"/>
  <c r="A1011" i="78"/>
  <c r="B1011" i="78"/>
  <c r="C1011" i="78"/>
  <c r="D1011" i="78"/>
  <c r="E1011" i="78"/>
  <c r="F1011" i="78"/>
  <c r="G1011" i="78"/>
  <c r="H1011" i="78"/>
  <c r="I1011" i="78"/>
  <c r="A1012" i="78"/>
  <c r="B1012" i="78"/>
  <c r="C1012" i="78"/>
  <c r="D1012" i="78"/>
  <c r="E1012" i="78"/>
  <c r="F1012" i="78"/>
  <c r="G1012" i="78"/>
  <c r="H1012" i="78"/>
  <c r="I1012" i="78"/>
  <c r="A1013" i="78"/>
  <c r="B1013" i="78"/>
  <c r="C1013" i="78"/>
  <c r="D1013" i="78"/>
  <c r="E1013" i="78"/>
  <c r="F1013" i="78"/>
  <c r="G1013" i="78"/>
  <c r="H1013" i="78"/>
  <c r="I1013" i="78"/>
  <c r="A1014" i="78"/>
  <c r="B1014" i="78"/>
  <c r="C1014" i="78"/>
  <c r="D1014" i="78"/>
  <c r="E1014" i="78"/>
  <c r="F1014" i="78"/>
  <c r="G1014" i="78"/>
  <c r="H1014" i="78"/>
  <c r="I1014" i="78"/>
  <c r="A1015" i="78"/>
  <c r="B1015" i="78"/>
  <c r="C1015" i="78"/>
  <c r="D1015" i="78"/>
  <c r="E1015" i="78"/>
  <c r="F1015" i="78"/>
  <c r="G1015" i="78"/>
  <c r="H1015" i="78"/>
  <c r="I1015" i="78"/>
  <c r="A1016" i="78"/>
  <c r="B1016" i="78"/>
  <c r="C1016" i="78"/>
  <c r="D1016" i="78"/>
  <c r="E1016" i="78"/>
  <c r="F1016" i="78"/>
  <c r="G1016" i="78"/>
  <c r="H1016" i="78"/>
  <c r="I1016" i="78"/>
  <c r="A1017" i="78"/>
  <c r="B1017" i="78"/>
  <c r="C1017" i="78"/>
  <c r="D1017" i="78"/>
  <c r="E1017" i="78"/>
  <c r="F1017" i="78"/>
  <c r="G1017" i="78"/>
  <c r="H1017" i="78"/>
  <c r="I1017" i="78"/>
  <c r="A1018" i="78"/>
  <c r="B1018" i="78"/>
  <c r="C1018" i="78"/>
  <c r="D1018" i="78"/>
  <c r="E1018" i="78"/>
  <c r="F1018" i="78"/>
  <c r="G1018" i="78"/>
  <c r="H1018" i="78"/>
  <c r="I1018" i="78"/>
  <c r="A1019" i="78"/>
  <c r="B1019" i="78"/>
  <c r="C1019" i="78"/>
  <c r="D1019" i="78"/>
  <c r="E1019" i="78"/>
  <c r="F1019" i="78"/>
  <c r="G1019" i="78"/>
  <c r="H1019" i="78"/>
  <c r="I1019" i="78"/>
  <c r="A1020" i="78"/>
  <c r="B1020" i="78"/>
  <c r="C1020" i="78"/>
  <c r="D1020" i="78"/>
  <c r="E1020" i="78"/>
  <c r="F1020" i="78"/>
  <c r="G1020" i="78"/>
  <c r="H1020" i="78"/>
  <c r="I1020" i="78"/>
  <c r="A1021" i="78"/>
  <c r="B1021" i="78"/>
  <c r="C1021" i="78"/>
  <c r="D1021" i="78"/>
  <c r="E1021" i="78"/>
  <c r="F1021" i="78"/>
  <c r="G1021" i="78"/>
  <c r="H1021" i="78"/>
  <c r="I1021" i="78"/>
  <c r="A1022" i="78"/>
  <c r="B1022" i="78"/>
  <c r="C1022" i="78"/>
  <c r="D1022" i="78"/>
  <c r="E1022" i="78"/>
  <c r="F1022" i="78"/>
  <c r="G1022" i="78"/>
  <c r="H1022" i="78"/>
  <c r="I1022" i="78"/>
  <c r="A1023" i="78"/>
  <c r="B1023" i="78"/>
  <c r="C1023" i="78"/>
  <c r="D1023" i="78"/>
  <c r="E1023" i="78"/>
  <c r="F1023" i="78"/>
  <c r="G1023" i="78"/>
  <c r="H1023" i="78"/>
  <c r="I1023" i="78"/>
  <c r="A1024" i="78"/>
  <c r="B1024" i="78"/>
  <c r="C1024" i="78"/>
  <c r="D1024" i="78"/>
  <c r="E1024" i="78"/>
  <c r="F1024" i="78"/>
  <c r="G1024" i="78"/>
  <c r="H1024" i="78"/>
  <c r="I1024" i="78"/>
  <c r="A1025" i="78"/>
  <c r="B1025" i="78"/>
  <c r="C1025" i="78"/>
  <c r="D1025" i="78"/>
  <c r="E1025" i="78"/>
  <c r="F1025" i="78"/>
  <c r="G1025" i="78"/>
  <c r="H1025" i="78"/>
  <c r="I1025" i="78"/>
  <c r="A1026" i="78"/>
  <c r="B1026" i="78"/>
  <c r="C1026" i="78"/>
  <c r="D1026" i="78"/>
  <c r="E1026" i="78"/>
  <c r="F1026" i="78"/>
  <c r="G1026" i="78"/>
  <c r="H1026" i="78"/>
  <c r="I1026" i="78"/>
  <c r="A1027" i="78"/>
  <c r="B1027" i="78"/>
  <c r="C1027" i="78"/>
  <c r="D1027" i="78"/>
  <c r="E1027" i="78"/>
  <c r="F1027" i="78"/>
  <c r="G1027" i="78"/>
  <c r="H1027" i="78"/>
  <c r="I1027" i="78"/>
  <c r="A1028" i="78"/>
  <c r="B1028" i="78"/>
  <c r="C1028" i="78"/>
  <c r="D1028" i="78"/>
  <c r="E1028" i="78"/>
  <c r="F1028" i="78"/>
  <c r="G1028" i="78"/>
  <c r="H1028" i="78"/>
  <c r="I1028" i="78"/>
  <c r="A1029" i="78"/>
  <c r="B1029" i="78"/>
  <c r="C1029" i="78"/>
  <c r="D1029" i="78"/>
  <c r="E1029" i="78"/>
  <c r="F1029" i="78"/>
  <c r="G1029" i="78"/>
  <c r="H1029" i="78"/>
  <c r="I1029" i="78"/>
  <c r="A1030" i="78"/>
  <c r="B1030" i="78"/>
  <c r="C1030" i="78"/>
  <c r="D1030" i="78"/>
  <c r="E1030" i="78"/>
  <c r="F1030" i="78"/>
  <c r="G1030" i="78"/>
  <c r="H1030" i="78"/>
  <c r="I1030" i="78"/>
  <c r="A1031" i="78"/>
  <c r="B1031" i="78"/>
  <c r="C1031" i="78"/>
  <c r="D1031" i="78"/>
  <c r="E1031" i="78"/>
  <c r="F1031" i="78"/>
  <c r="G1031" i="78"/>
  <c r="H1031" i="78"/>
  <c r="I1031" i="78"/>
  <c r="A1032" i="78"/>
  <c r="B1032" i="78"/>
  <c r="C1032" i="78"/>
  <c r="D1032" i="78"/>
  <c r="E1032" i="78"/>
  <c r="F1032" i="78"/>
  <c r="G1032" i="78"/>
  <c r="H1032" i="78"/>
  <c r="I1032" i="78"/>
  <c r="A1033" i="78"/>
  <c r="B1033" i="78"/>
  <c r="C1033" i="78"/>
  <c r="D1033" i="78"/>
  <c r="E1033" i="78"/>
  <c r="F1033" i="78"/>
  <c r="G1033" i="78"/>
  <c r="H1033" i="78"/>
  <c r="I1033" i="78"/>
  <c r="A1034" i="78"/>
  <c r="B1034" i="78"/>
  <c r="C1034" i="78"/>
  <c r="D1034" i="78"/>
  <c r="E1034" i="78"/>
  <c r="F1034" i="78"/>
  <c r="G1034" i="78"/>
  <c r="H1034" i="78"/>
  <c r="I1034" i="78"/>
  <c r="A1035" i="78"/>
  <c r="B1035" i="78"/>
  <c r="C1035" i="78"/>
  <c r="D1035" i="78"/>
  <c r="E1035" i="78"/>
  <c r="F1035" i="78"/>
  <c r="G1035" i="78"/>
  <c r="H1035" i="78"/>
  <c r="I1035" i="78"/>
  <c r="A1036" i="78"/>
  <c r="B1036" i="78"/>
  <c r="C1036" i="78"/>
  <c r="D1036" i="78"/>
  <c r="E1036" i="78"/>
  <c r="F1036" i="78"/>
  <c r="G1036" i="78"/>
  <c r="H1036" i="78"/>
  <c r="I1036" i="78"/>
  <c r="A1037" i="78"/>
  <c r="B1037" i="78"/>
  <c r="C1037" i="78"/>
  <c r="D1037" i="78"/>
  <c r="E1037" i="78"/>
  <c r="F1037" i="78"/>
  <c r="G1037" i="78"/>
  <c r="H1037" i="78"/>
  <c r="I1037" i="78"/>
  <c r="A1038" i="78"/>
  <c r="B1038" i="78"/>
  <c r="C1038" i="78"/>
  <c r="D1038" i="78"/>
  <c r="E1038" i="78"/>
  <c r="F1038" i="78"/>
  <c r="G1038" i="78"/>
  <c r="H1038" i="78"/>
  <c r="I1038" i="78"/>
  <c r="A1039" i="78"/>
  <c r="B1039" i="78"/>
  <c r="C1039" i="78"/>
  <c r="D1039" i="78"/>
  <c r="E1039" i="78"/>
  <c r="F1039" i="78"/>
  <c r="G1039" i="78"/>
  <c r="H1039" i="78"/>
  <c r="I1039" i="78"/>
  <c r="A1040" i="78"/>
  <c r="B1040" i="78"/>
  <c r="C1040" i="78"/>
  <c r="D1040" i="78"/>
  <c r="E1040" i="78"/>
  <c r="F1040" i="78"/>
  <c r="G1040" i="78"/>
  <c r="H1040" i="78"/>
  <c r="I1040" i="78"/>
  <c r="A1041" i="78"/>
  <c r="B1041" i="78"/>
  <c r="C1041" i="78"/>
  <c r="D1041" i="78"/>
  <c r="E1041" i="78"/>
  <c r="F1041" i="78"/>
  <c r="G1041" i="78"/>
  <c r="H1041" i="78"/>
  <c r="I1041" i="78"/>
  <c r="A1042" i="78"/>
  <c r="B1042" i="78"/>
  <c r="C1042" i="78"/>
  <c r="D1042" i="78"/>
  <c r="E1042" i="78"/>
  <c r="F1042" i="78"/>
  <c r="G1042" i="78"/>
  <c r="H1042" i="78"/>
  <c r="I1042" i="78"/>
  <c r="A1043" i="78"/>
  <c r="B1043" i="78"/>
  <c r="C1043" i="78"/>
  <c r="D1043" i="78"/>
  <c r="E1043" i="78"/>
  <c r="F1043" i="78"/>
  <c r="G1043" i="78"/>
  <c r="H1043" i="78"/>
  <c r="I1043" i="78"/>
  <c r="A1044" i="78"/>
  <c r="B1044" i="78"/>
  <c r="C1044" i="78"/>
  <c r="D1044" i="78"/>
  <c r="E1044" i="78"/>
  <c r="F1044" i="78"/>
  <c r="G1044" i="78"/>
  <c r="H1044" i="78"/>
  <c r="I1044" i="78"/>
  <c r="A1045" i="78"/>
  <c r="B1045" i="78"/>
  <c r="C1045" i="78"/>
  <c r="D1045" i="78"/>
  <c r="E1045" i="78"/>
  <c r="F1045" i="78"/>
  <c r="G1045" i="78"/>
  <c r="H1045" i="78"/>
  <c r="I1045" i="78"/>
  <c r="A1046" i="78"/>
  <c r="B1046" i="78"/>
  <c r="C1046" i="78"/>
  <c r="D1046" i="78"/>
  <c r="E1046" i="78"/>
  <c r="F1046" i="78"/>
  <c r="G1046" i="78"/>
  <c r="H1046" i="78"/>
  <c r="I1046" i="78"/>
  <c r="A1047" i="78"/>
  <c r="B1047" i="78"/>
  <c r="C1047" i="78"/>
  <c r="D1047" i="78"/>
  <c r="E1047" i="78"/>
  <c r="F1047" i="78"/>
  <c r="G1047" i="78"/>
  <c r="H1047" i="78"/>
  <c r="I1047" i="78"/>
  <c r="A1048" i="78"/>
  <c r="B1048" i="78"/>
  <c r="C1048" i="78"/>
  <c r="D1048" i="78"/>
  <c r="E1048" i="78"/>
  <c r="F1048" i="78"/>
  <c r="G1048" i="78"/>
  <c r="H1048" i="78"/>
  <c r="I1048" i="78"/>
  <c r="A1049" i="78"/>
  <c r="B1049" i="78"/>
  <c r="C1049" i="78"/>
  <c r="D1049" i="78"/>
  <c r="E1049" i="78"/>
  <c r="F1049" i="78"/>
  <c r="G1049" i="78"/>
  <c r="H1049" i="78"/>
  <c r="I1049" i="78"/>
  <c r="A1050" i="78"/>
  <c r="B1050" i="78"/>
  <c r="C1050" i="78"/>
  <c r="D1050" i="78"/>
  <c r="E1050" i="78"/>
  <c r="F1050" i="78"/>
  <c r="G1050" i="78"/>
  <c r="H1050" i="78"/>
  <c r="I1050" i="78"/>
  <c r="A1051" i="78"/>
  <c r="B1051" i="78"/>
  <c r="C1051" i="78"/>
  <c r="D1051" i="78"/>
  <c r="E1051" i="78"/>
  <c r="F1051" i="78"/>
  <c r="G1051" i="78"/>
  <c r="H1051" i="78"/>
  <c r="I1051" i="78"/>
  <c r="A1052" i="78"/>
  <c r="B1052" i="78"/>
  <c r="C1052" i="78"/>
  <c r="D1052" i="78"/>
  <c r="E1052" i="78"/>
  <c r="F1052" i="78"/>
  <c r="G1052" i="78"/>
  <c r="H1052" i="78"/>
  <c r="I1052" i="78"/>
  <c r="A1053" i="78"/>
  <c r="B1053" i="78"/>
  <c r="C1053" i="78"/>
  <c r="D1053" i="78"/>
  <c r="E1053" i="78"/>
  <c r="F1053" i="78"/>
  <c r="G1053" i="78"/>
  <c r="H1053" i="78"/>
  <c r="I1053" i="78"/>
  <c r="A1054" i="78"/>
  <c r="B1054" i="78"/>
  <c r="C1054" i="78"/>
  <c r="D1054" i="78"/>
  <c r="E1054" i="78"/>
  <c r="F1054" i="78"/>
  <c r="G1054" i="78"/>
  <c r="H1054" i="78"/>
  <c r="I1054" i="78"/>
  <c r="A1055" i="78"/>
  <c r="B1055" i="78"/>
  <c r="C1055" i="78"/>
  <c r="D1055" i="78"/>
  <c r="E1055" i="78"/>
  <c r="F1055" i="78"/>
  <c r="G1055" i="78"/>
  <c r="H1055" i="78"/>
  <c r="I1055" i="78"/>
  <c r="A1056" i="78"/>
  <c r="B1056" i="78"/>
  <c r="C1056" i="78"/>
  <c r="D1056" i="78"/>
  <c r="E1056" i="78"/>
  <c r="F1056" i="78"/>
  <c r="G1056" i="78"/>
  <c r="H1056" i="78"/>
  <c r="I1056" i="78"/>
  <c r="A1057" i="78"/>
  <c r="B1057" i="78"/>
  <c r="C1057" i="78"/>
  <c r="D1057" i="78"/>
  <c r="E1057" i="78"/>
  <c r="F1057" i="78"/>
  <c r="G1057" i="78"/>
  <c r="H1057" i="78"/>
  <c r="I1057" i="78"/>
  <c r="A1058" i="78"/>
  <c r="B1058" i="78"/>
  <c r="C1058" i="78"/>
  <c r="D1058" i="78"/>
  <c r="E1058" i="78"/>
  <c r="F1058" i="78"/>
  <c r="G1058" i="78"/>
  <c r="H1058" i="78"/>
  <c r="I1058" i="78"/>
  <c r="A1059" i="78"/>
  <c r="B1059" i="78"/>
  <c r="C1059" i="78"/>
  <c r="D1059" i="78"/>
  <c r="E1059" i="78"/>
  <c r="F1059" i="78"/>
  <c r="G1059" i="78"/>
  <c r="H1059" i="78"/>
  <c r="I1059" i="78"/>
  <c r="A1060" i="78"/>
  <c r="B1060" i="78"/>
  <c r="C1060" i="78"/>
  <c r="D1060" i="78"/>
  <c r="E1060" i="78"/>
  <c r="F1060" i="78"/>
  <c r="G1060" i="78"/>
  <c r="H1060" i="78"/>
  <c r="I1060" i="78"/>
  <c r="A1061" i="78"/>
  <c r="B1061" i="78"/>
  <c r="C1061" i="78"/>
  <c r="D1061" i="78"/>
  <c r="E1061" i="78"/>
  <c r="F1061" i="78"/>
  <c r="G1061" i="78"/>
  <c r="H1061" i="78"/>
  <c r="I1061" i="78"/>
  <c r="A1062" i="78"/>
  <c r="B1062" i="78"/>
  <c r="C1062" i="78"/>
  <c r="D1062" i="78"/>
  <c r="E1062" i="78"/>
  <c r="F1062" i="78"/>
  <c r="G1062" i="78"/>
  <c r="H1062" i="78"/>
  <c r="I1062" i="78"/>
  <c r="A1063" i="78"/>
  <c r="B1063" i="78"/>
  <c r="C1063" i="78"/>
  <c r="D1063" i="78"/>
  <c r="E1063" i="78"/>
  <c r="F1063" i="78"/>
  <c r="G1063" i="78"/>
  <c r="H1063" i="78"/>
  <c r="I1063" i="78"/>
  <c r="A1064" i="78"/>
  <c r="B1064" i="78"/>
  <c r="C1064" i="78"/>
  <c r="D1064" i="78"/>
  <c r="E1064" i="78"/>
  <c r="F1064" i="78"/>
  <c r="G1064" i="78"/>
  <c r="H1064" i="78"/>
  <c r="I1064" i="78"/>
  <c r="A1065" i="78"/>
  <c r="B1065" i="78"/>
  <c r="C1065" i="78"/>
  <c r="D1065" i="78"/>
  <c r="E1065" i="78"/>
  <c r="F1065" i="78"/>
  <c r="G1065" i="78"/>
  <c r="H1065" i="78"/>
  <c r="I1065" i="78"/>
  <c r="A1066" i="78"/>
  <c r="B1066" i="78"/>
  <c r="C1066" i="78"/>
  <c r="D1066" i="78"/>
  <c r="E1066" i="78"/>
  <c r="F1066" i="78"/>
  <c r="G1066" i="78"/>
  <c r="H1066" i="78"/>
  <c r="I1066" i="78"/>
  <c r="A1067" i="78"/>
  <c r="B1067" i="78"/>
  <c r="C1067" i="78"/>
  <c r="D1067" i="78"/>
  <c r="E1067" i="78"/>
  <c r="F1067" i="78"/>
  <c r="G1067" i="78"/>
  <c r="H1067" i="78"/>
  <c r="I1067" i="78"/>
  <c r="A1068" i="78"/>
  <c r="B1068" i="78"/>
  <c r="C1068" i="78"/>
  <c r="D1068" i="78"/>
  <c r="E1068" i="78"/>
  <c r="F1068" i="78"/>
  <c r="G1068" i="78"/>
  <c r="H1068" i="78"/>
  <c r="I1068" i="78"/>
  <c r="A1069" i="78"/>
  <c r="B1069" i="78"/>
  <c r="C1069" i="78"/>
  <c r="D1069" i="78"/>
  <c r="E1069" i="78"/>
  <c r="F1069" i="78"/>
  <c r="G1069" i="78"/>
  <c r="H1069" i="78"/>
  <c r="I1069" i="78"/>
  <c r="A1070" i="78"/>
  <c r="B1070" i="78"/>
  <c r="C1070" i="78"/>
  <c r="D1070" i="78"/>
  <c r="E1070" i="78"/>
  <c r="F1070" i="78"/>
  <c r="G1070" i="78"/>
  <c r="H1070" i="78"/>
  <c r="I1070" i="78"/>
  <c r="A1071" i="78"/>
  <c r="B1071" i="78"/>
  <c r="C1071" i="78"/>
  <c r="D1071" i="78"/>
  <c r="E1071" i="78"/>
  <c r="F1071" i="78"/>
  <c r="G1071" i="78"/>
  <c r="H1071" i="78"/>
  <c r="I1071" i="78"/>
  <c r="A1072" i="78"/>
  <c r="B1072" i="78"/>
  <c r="C1072" i="78"/>
  <c r="D1072" i="78"/>
  <c r="E1072" i="78"/>
  <c r="F1072" i="78"/>
  <c r="G1072" i="78"/>
  <c r="H1072" i="78"/>
  <c r="I1072" i="78"/>
  <c r="A1073" i="78"/>
  <c r="B1073" i="78"/>
  <c r="C1073" i="78"/>
  <c r="D1073" i="78"/>
  <c r="E1073" i="78"/>
  <c r="F1073" i="78"/>
  <c r="G1073" i="78"/>
  <c r="H1073" i="78"/>
  <c r="I1073" i="78"/>
  <c r="A1074" i="78"/>
  <c r="B1074" i="78"/>
  <c r="C1074" i="78"/>
  <c r="D1074" i="78"/>
  <c r="E1074" i="78"/>
  <c r="F1074" i="78"/>
  <c r="G1074" i="78"/>
  <c r="H1074" i="78"/>
  <c r="I1074" i="78"/>
  <c r="A1075" i="78"/>
  <c r="B1075" i="78"/>
  <c r="C1075" i="78"/>
  <c r="D1075" i="78"/>
  <c r="E1075" i="78"/>
  <c r="F1075" i="78"/>
  <c r="G1075" i="78"/>
  <c r="H1075" i="78"/>
  <c r="I1075" i="78"/>
  <c r="A1076" i="78"/>
  <c r="B1076" i="78"/>
  <c r="C1076" i="78"/>
  <c r="D1076" i="78"/>
  <c r="E1076" i="78"/>
  <c r="F1076" i="78"/>
  <c r="G1076" i="78"/>
  <c r="H1076" i="78"/>
  <c r="I1076" i="78"/>
  <c r="A1077" i="78"/>
  <c r="B1077" i="78"/>
  <c r="C1077" i="78"/>
  <c r="D1077" i="78"/>
  <c r="E1077" i="78"/>
  <c r="F1077" i="78"/>
  <c r="G1077" i="78"/>
  <c r="H1077" i="78"/>
  <c r="I1077" i="78"/>
  <c r="A1078" i="78"/>
  <c r="B1078" i="78"/>
  <c r="C1078" i="78"/>
  <c r="D1078" i="78"/>
  <c r="E1078" i="78"/>
  <c r="F1078" i="78"/>
  <c r="G1078" i="78"/>
  <c r="H1078" i="78"/>
  <c r="I1078" i="78"/>
  <c r="A1079" i="78"/>
  <c r="B1079" i="78"/>
  <c r="C1079" i="78"/>
  <c r="D1079" i="78"/>
  <c r="E1079" i="78"/>
  <c r="F1079" i="78"/>
  <c r="G1079" i="78"/>
  <c r="H1079" i="78"/>
  <c r="I1079" i="78"/>
  <c r="A1080" i="78"/>
  <c r="B1080" i="78"/>
  <c r="C1080" i="78"/>
  <c r="D1080" i="78"/>
  <c r="E1080" i="78"/>
  <c r="F1080" i="78"/>
  <c r="G1080" i="78"/>
  <c r="H1080" i="78"/>
  <c r="I1080" i="78"/>
  <c r="A1081" i="78"/>
  <c r="B1081" i="78"/>
  <c r="C1081" i="78"/>
  <c r="D1081" i="78"/>
  <c r="E1081" i="78"/>
  <c r="F1081" i="78"/>
  <c r="G1081" i="78"/>
  <c r="H1081" i="78"/>
  <c r="I1081" i="78"/>
  <c r="A1082" i="78"/>
  <c r="B1082" i="78"/>
  <c r="C1082" i="78"/>
  <c r="D1082" i="78"/>
  <c r="E1082" i="78"/>
  <c r="F1082" i="78"/>
  <c r="G1082" i="78"/>
  <c r="H1082" i="78"/>
  <c r="I1082" i="78"/>
  <c r="A1083" i="78"/>
  <c r="B1083" i="78"/>
  <c r="C1083" i="78"/>
  <c r="D1083" i="78"/>
  <c r="E1083" i="78"/>
  <c r="F1083" i="78"/>
  <c r="G1083" i="78"/>
  <c r="H1083" i="78"/>
  <c r="I1083" i="78"/>
  <c r="A1084" i="78"/>
  <c r="B1084" i="78"/>
  <c r="C1084" i="78"/>
  <c r="D1084" i="78"/>
  <c r="E1084" i="78"/>
  <c r="F1084" i="78"/>
  <c r="G1084" i="78"/>
  <c r="H1084" i="78"/>
  <c r="I1084" i="78"/>
  <c r="A1085" i="78"/>
  <c r="B1085" i="78"/>
  <c r="C1085" i="78"/>
  <c r="D1085" i="78"/>
  <c r="E1085" i="78"/>
  <c r="F1085" i="78"/>
  <c r="G1085" i="78"/>
  <c r="H1085" i="78"/>
  <c r="I1085" i="78"/>
  <c r="A1086" i="78"/>
  <c r="B1086" i="78"/>
  <c r="C1086" i="78"/>
  <c r="D1086" i="78"/>
  <c r="E1086" i="78"/>
  <c r="F1086" i="78"/>
  <c r="G1086" i="78"/>
  <c r="H1086" i="78"/>
  <c r="I1086" i="78"/>
  <c r="A1087" i="78"/>
  <c r="B1087" i="78"/>
  <c r="C1087" i="78"/>
  <c r="D1087" i="78"/>
  <c r="E1087" i="78"/>
  <c r="F1087" i="78"/>
  <c r="G1087" i="78"/>
  <c r="H1087" i="78"/>
  <c r="I1087" i="78"/>
  <c r="A1088" i="78"/>
  <c r="B1088" i="78"/>
  <c r="C1088" i="78"/>
  <c r="D1088" i="78"/>
  <c r="E1088" i="78"/>
  <c r="F1088" i="78"/>
  <c r="G1088" i="78"/>
  <c r="H1088" i="78"/>
  <c r="I1088" i="78"/>
  <c r="A1089" i="78"/>
  <c r="B1089" i="78"/>
  <c r="C1089" i="78"/>
  <c r="D1089" i="78"/>
  <c r="E1089" i="78"/>
  <c r="F1089" i="78"/>
  <c r="G1089" i="78"/>
  <c r="H1089" i="78"/>
  <c r="I1089" i="78"/>
  <c r="A1090" i="78"/>
  <c r="B1090" i="78"/>
  <c r="C1090" i="78"/>
  <c r="D1090" i="78"/>
  <c r="E1090" i="78"/>
  <c r="F1090" i="78"/>
  <c r="G1090" i="78"/>
  <c r="H1090" i="78"/>
  <c r="I1090" i="78"/>
  <c r="A1091" i="78"/>
  <c r="B1091" i="78"/>
  <c r="C1091" i="78"/>
  <c r="D1091" i="78"/>
  <c r="E1091" i="78"/>
  <c r="F1091" i="78"/>
  <c r="G1091" i="78"/>
  <c r="H1091" i="78"/>
  <c r="I1091" i="78"/>
  <c r="A1092" i="78"/>
  <c r="B1092" i="78"/>
  <c r="C1092" i="78"/>
  <c r="D1092" i="78"/>
  <c r="E1092" i="78"/>
  <c r="F1092" i="78"/>
  <c r="G1092" i="78"/>
  <c r="H1092" i="78"/>
  <c r="I1092" i="78"/>
  <c r="A1093" i="78"/>
  <c r="B1093" i="78"/>
  <c r="C1093" i="78"/>
  <c r="D1093" i="78"/>
  <c r="E1093" i="78"/>
  <c r="F1093" i="78"/>
  <c r="G1093" i="78"/>
  <c r="H1093" i="78"/>
  <c r="I1093" i="78"/>
  <c r="A1094" i="78"/>
  <c r="B1094" i="78"/>
  <c r="C1094" i="78"/>
  <c r="D1094" i="78"/>
  <c r="E1094" i="78"/>
  <c r="F1094" i="78"/>
  <c r="G1094" i="78"/>
  <c r="H1094" i="78"/>
  <c r="I1094" i="78"/>
  <c r="A1095" i="78"/>
  <c r="B1095" i="78"/>
  <c r="C1095" i="78"/>
  <c r="D1095" i="78"/>
  <c r="E1095" i="78"/>
  <c r="F1095" i="78"/>
  <c r="G1095" i="78"/>
  <c r="H1095" i="78"/>
  <c r="I1095" i="78"/>
  <c r="A1096" i="78"/>
  <c r="B1096" i="78"/>
  <c r="C1096" i="78"/>
  <c r="D1096" i="78"/>
  <c r="E1096" i="78"/>
  <c r="F1096" i="78"/>
  <c r="G1096" i="78"/>
  <c r="H1096" i="78"/>
  <c r="I1096" i="78"/>
  <c r="A1097" i="78"/>
  <c r="B1097" i="78"/>
  <c r="C1097" i="78"/>
  <c r="D1097" i="78"/>
  <c r="E1097" i="78"/>
  <c r="F1097" i="78"/>
  <c r="G1097" i="78"/>
  <c r="H1097" i="78"/>
  <c r="I1097" i="78"/>
  <c r="A1098" i="78"/>
  <c r="B1098" i="78"/>
  <c r="C1098" i="78"/>
  <c r="D1098" i="78"/>
  <c r="E1098" i="78"/>
  <c r="F1098" i="78"/>
  <c r="G1098" i="78"/>
  <c r="H1098" i="78"/>
  <c r="I1098" i="78"/>
  <c r="A1099" i="78"/>
  <c r="B1099" i="78"/>
  <c r="C1099" i="78"/>
  <c r="D1099" i="78"/>
  <c r="E1099" i="78"/>
  <c r="F1099" i="78"/>
  <c r="G1099" i="78"/>
  <c r="H1099" i="78"/>
  <c r="I1099" i="78"/>
  <c r="A1100" i="78"/>
  <c r="B1100" i="78"/>
  <c r="C1100" i="78"/>
  <c r="D1100" i="78"/>
  <c r="E1100" i="78"/>
  <c r="F1100" i="78"/>
  <c r="G1100" i="78"/>
  <c r="H1100" i="78"/>
  <c r="I1100" i="78"/>
  <c r="A1101" i="78"/>
  <c r="B1101" i="78"/>
  <c r="C1101" i="78"/>
  <c r="D1101" i="78"/>
  <c r="E1101" i="78"/>
  <c r="F1101" i="78"/>
  <c r="G1101" i="78"/>
  <c r="H1101" i="78"/>
  <c r="I1101" i="78"/>
  <c r="A1102" i="78"/>
  <c r="B1102" i="78"/>
  <c r="C1102" i="78"/>
  <c r="D1102" i="78"/>
  <c r="E1102" i="78"/>
  <c r="F1102" i="78"/>
  <c r="G1102" i="78"/>
  <c r="H1102" i="78"/>
  <c r="I1102" i="78"/>
  <c r="A1103" i="78"/>
  <c r="B1103" i="78"/>
  <c r="C1103" i="78"/>
  <c r="D1103" i="78"/>
  <c r="E1103" i="78"/>
  <c r="F1103" i="78"/>
  <c r="G1103" i="78"/>
  <c r="H1103" i="78"/>
  <c r="I1103" i="78"/>
  <c r="A1104" i="78"/>
  <c r="B1104" i="78"/>
  <c r="C1104" i="78"/>
  <c r="D1104" i="78"/>
  <c r="E1104" i="78"/>
  <c r="F1104" i="78"/>
  <c r="G1104" i="78"/>
  <c r="H1104" i="78"/>
  <c r="I1104" i="78"/>
  <c r="A1105" i="78"/>
  <c r="B1105" i="78"/>
  <c r="C1105" i="78"/>
  <c r="D1105" i="78"/>
  <c r="E1105" i="78"/>
  <c r="F1105" i="78"/>
  <c r="G1105" i="78"/>
  <c r="H1105" i="78"/>
  <c r="I1105" i="78"/>
  <c r="A1106" i="78"/>
  <c r="B1106" i="78"/>
  <c r="C1106" i="78"/>
  <c r="D1106" i="78"/>
  <c r="E1106" i="78"/>
  <c r="F1106" i="78"/>
  <c r="G1106" i="78"/>
  <c r="H1106" i="78"/>
  <c r="I1106" i="78"/>
  <c r="A1107" i="78"/>
  <c r="B1107" i="78"/>
  <c r="C1107" i="78"/>
  <c r="D1107" i="78"/>
  <c r="E1107" i="78"/>
  <c r="F1107" i="78"/>
  <c r="G1107" i="78"/>
  <c r="H1107" i="78"/>
  <c r="I1107" i="78"/>
  <c r="A1108" i="78"/>
  <c r="B1108" i="78"/>
  <c r="C1108" i="78"/>
  <c r="D1108" i="78"/>
  <c r="E1108" i="78"/>
  <c r="F1108" i="78"/>
  <c r="G1108" i="78"/>
  <c r="H1108" i="78"/>
  <c r="I1108" i="78"/>
  <c r="A1109" i="78"/>
  <c r="B1109" i="78"/>
  <c r="C1109" i="78"/>
  <c r="D1109" i="78"/>
  <c r="E1109" i="78"/>
  <c r="F1109" i="78"/>
  <c r="G1109" i="78"/>
  <c r="H1109" i="78"/>
  <c r="I1109" i="78"/>
  <c r="A1110" i="78"/>
  <c r="B1110" i="78"/>
  <c r="C1110" i="78"/>
  <c r="D1110" i="78"/>
  <c r="E1110" i="78"/>
  <c r="F1110" i="78"/>
  <c r="G1110" i="78"/>
  <c r="H1110" i="78"/>
  <c r="I1110" i="78"/>
  <c r="A1111" i="78"/>
  <c r="B1111" i="78"/>
  <c r="C1111" i="78"/>
  <c r="D1111" i="78"/>
  <c r="E1111" i="78"/>
  <c r="F1111" i="78"/>
  <c r="G1111" i="78"/>
  <c r="H1111" i="78"/>
  <c r="I1111" i="78"/>
  <c r="A1112" i="78"/>
  <c r="B1112" i="78"/>
  <c r="C1112" i="78"/>
  <c r="D1112" i="78"/>
  <c r="E1112" i="78"/>
  <c r="F1112" i="78"/>
  <c r="G1112" i="78"/>
  <c r="H1112" i="78"/>
  <c r="I1112" i="78"/>
  <c r="A1113" i="78"/>
  <c r="B1113" i="78"/>
  <c r="C1113" i="78"/>
  <c r="D1113" i="78"/>
  <c r="E1113" i="78"/>
  <c r="F1113" i="78"/>
  <c r="G1113" i="78"/>
  <c r="H1113" i="78"/>
  <c r="I1113" i="78"/>
  <c r="A1114" i="78"/>
  <c r="B1114" i="78"/>
  <c r="C1114" i="78"/>
  <c r="D1114" i="78"/>
  <c r="E1114" i="78"/>
  <c r="F1114" i="78"/>
  <c r="G1114" i="78"/>
  <c r="H1114" i="78"/>
  <c r="I1114" i="78"/>
  <c r="A1115" i="78"/>
  <c r="B1115" i="78"/>
  <c r="C1115" i="78"/>
  <c r="D1115" i="78"/>
  <c r="E1115" i="78"/>
  <c r="F1115" i="78"/>
  <c r="G1115" i="78"/>
  <c r="H1115" i="78"/>
  <c r="I1115" i="78"/>
  <c r="A1116" i="78"/>
  <c r="B1116" i="78"/>
  <c r="C1116" i="78"/>
  <c r="D1116" i="78"/>
  <c r="E1116" i="78"/>
  <c r="F1116" i="78"/>
  <c r="G1116" i="78"/>
  <c r="H1116" i="78"/>
  <c r="I1116" i="78"/>
  <c r="A1117" i="78"/>
  <c r="B1117" i="78"/>
  <c r="C1117" i="78"/>
  <c r="D1117" i="78"/>
  <c r="E1117" i="78"/>
  <c r="F1117" i="78"/>
  <c r="G1117" i="78"/>
  <c r="H1117" i="78"/>
  <c r="I1117" i="78"/>
  <c r="A1118" i="78"/>
  <c r="B1118" i="78"/>
  <c r="C1118" i="78"/>
  <c r="D1118" i="78"/>
  <c r="E1118" i="78"/>
  <c r="F1118" i="78"/>
  <c r="G1118" i="78"/>
  <c r="H1118" i="78"/>
  <c r="I1118" i="78"/>
  <c r="A1119" i="78"/>
  <c r="B1119" i="78"/>
  <c r="C1119" i="78"/>
  <c r="D1119" i="78"/>
  <c r="E1119" i="78"/>
  <c r="F1119" i="78"/>
  <c r="G1119" i="78"/>
  <c r="H1119" i="78"/>
  <c r="I1119" i="78"/>
  <c r="A1120" i="78"/>
  <c r="B1120" i="78"/>
  <c r="C1120" i="78"/>
  <c r="D1120" i="78"/>
  <c r="E1120" i="78"/>
  <c r="F1120" i="78"/>
  <c r="G1120" i="78"/>
  <c r="H1120" i="78"/>
  <c r="I1120" i="78"/>
  <c r="A1121" i="78"/>
  <c r="B1121" i="78"/>
  <c r="C1121" i="78"/>
  <c r="D1121" i="78"/>
  <c r="E1121" i="78"/>
  <c r="F1121" i="78"/>
  <c r="G1121" i="78"/>
  <c r="H1121" i="78"/>
  <c r="I1121" i="78"/>
  <c r="A1122" i="78"/>
  <c r="B1122" i="78"/>
  <c r="C1122" i="78"/>
  <c r="D1122" i="78"/>
  <c r="E1122" i="78"/>
  <c r="F1122" i="78"/>
  <c r="G1122" i="78"/>
  <c r="H1122" i="78"/>
  <c r="I1122" i="78"/>
  <c r="A1123" i="78"/>
  <c r="B1123" i="78"/>
  <c r="C1123" i="78"/>
  <c r="D1123" i="78"/>
  <c r="E1123" i="78"/>
  <c r="F1123" i="78"/>
  <c r="G1123" i="78"/>
  <c r="H1123" i="78"/>
  <c r="I1123" i="78"/>
  <c r="A1124" i="78"/>
  <c r="B1124" i="78"/>
  <c r="C1124" i="78"/>
  <c r="D1124" i="78"/>
  <c r="E1124" i="78"/>
  <c r="F1124" i="78"/>
  <c r="G1124" i="78"/>
  <c r="H1124" i="78"/>
  <c r="I1124" i="78"/>
  <c r="A1125" i="78"/>
  <c r="B1125" i="78"/>
  <c r="C1125" i="78"/>
  <c r="D1125" i="78"/>
  <c r="E1125" i="78"/>
  <c r="F1125" i="78"/>
  <c r="G1125" i="78"/>
  <c r="H1125" i="78"/>
  <c r="I1125" i="78"/>
  <c r="A1126" i="78"/>
  <c r="B1126" i="78"/>
  <c r="C1126" i="78"/>
  <c r="D1126" i="78"/>
  <c r="E1126" i="78"/>
  <c r="F1126" i="78"/>
  <c r="G1126" i="78"/>
  <c r="H1126" i="78"/>
  <c r="I1126" i="78"/>
  <c r="A1127" i="78"/>
  <c r="B1127" i="78"/>
  <c r="C1127" i="78"/>
  <c r="D1127" i="78"/>
  <c r="E1127" i="78"/>
  <c r="F1127" i="78"/>
  <c r="G1127" i="78"/>
  <c r="H1127" i="78"/>
  <c r="I1127" i="78"/>
  <c r="A1128" i="78"/>
  <c r="B1128" i="78"/>
  <c r="C1128" i="78"/>
  <c r="D1128" i="78"/>
  <c r="E1128" i="78"/>
  <c r="F1128" i="78"/>
  <c r="G1128" i="78"/>
  <c r="H1128" i="78"/>
  <c r="I1128" i="78"/>
  <c r="A1129" i="78"/>
  <c r="B1129" i="78"/>
  <c r="C1129" i="78"/>
  <c r="D1129" i="78"/>
  <c r="E1129" i="78"/>
  <c r="F1129" i="78"/>
  <c r="G1129" i="78"/>
  <c r="H1129" i="78"/>
  <c r="I1129" i="78"/>
  <c r="A1130" i="78"/>
  <c r="B1130" i="78"/>
  <c r="C1130" i="78"/>
  <c r="D1130" i="78"/>
  <c r="E1130" i="78"/>
  <c r="F1130" i="78"/>
  <c r="G1130" i="78"/>
  <c r="H1130" i="78"/>
  <c r="I1130" i="78"/>
  <c r="A1131" i="78"/>
  <c r="B1131" i="78"/>
  <c r="C1131" i="78"/>
  <c r="D1131" i="78"/>
  <c r="E1131" i="78"/>
  <c r="F1131" i="78"/>
  <c r="G1131" i="78"/>
  <c r="H1131" i="78"/>
  <c r="I1131" i="78"/>
  <c r="A1132" i="78"/>
  <c r="B1132" i="78"/>
  <c r="C1132" i="78"/>
  <c r="D1132" i="78"/>
  <c r="E1132" i="78"/>
  <c r="F1132" i="78"/>
  <c r="G1132" i="78"/>
  <c r="H1132" i="78"/>
  <c r="I1132" i="78"/>
  <c r="A1133" i="78"/>
  <c r="B1133" i="78"/>
  <c r="C1133" i="78"/>
  <c r="D1133" i="78"/>
  <c r="E1133" i="78"/>
  <c r="F1133" i="78"/>
  <c r="G1133" i="78"/>
  <c r="H1133" i="78"/>
  <c r="I1133" i="78"/>
  <c r="A1134" i="78"/>
  <c r="B1134" i="78"/>
  <c r="C1134" i="78"/>
  <c r="D1134" i="78"/>
  <c r="E1134" i="78"/>
  <c r="F1134" i="78"/>
  <c r="G1134" i="78"/>
  <c r="H1134" i="78"/>
  <c r="I1134" i="78"/>
  <c r="A1135" i="78"/>
  <c r="B1135" i="78"/>
  <c r="C1135" i="78"/>
  <c r="D1135" i="78"/>
  <c r="E1135" i="78"/>
  <c r="F1135" i="78"/>
  <c r="G1135" i="78"/>
  <c r="H1135" i="78"/>
  <c r="I1135" i="78"/>
  <c r="A1136" i="78"/>
  <c r="B1136" i="78"/>
  <c r="C1136" i="78"/>
  <c r="D1136" i="78"/>
  <c r="E1136" i="78"/>
  <c r="F1136" i="78"/>
  <c r="G1136" i="78"/>
  <c r="H1136" i="78"/>
  <c r="I1136" i="78"/>
  <c r="A1137" i="78"/>
  <c r="B1137" i="78"/>
  <c r="C1137" i="78"/>
  <c r="D1137" i="78"/>
  <c r="E1137" i="78"/>
  <c r="F1137" i="78"/>
  <c r="G1137" i="78"/>
  <c r="H1137" i="78"/>
  <c r="I1137" i="78"/>
  <c r="A1138" i="78"/>
  <c r="B1138" i="78"/>
  <c r="C1138" i="78"/>
  <c r="D1138" i="78"/>
  <c r="E1138" i="78"/>
  <c r="F1138" i="78"/>
  <c r="G1138" i="78"/>
  <c r="H1138" i="78"/>
  <c r="I1138" i="78"/>
  <c r="A1139" i="78"/>
  <c r="B1139" i="78"/>
  <c r="C1139" i="78"/>
  <c r="D1139" i="78"/>
  <c r="E1139" i="78"/>
  <c r="F1139" i="78"/>
  <c r="G1139" i="78"/>
  <c r="H1139" i="78"/>
  <c r="I1139" i="78"/>
  <c r="A1140" i="78"/>
  <c r="B1140" i="78"/>
  <c r="C1140" i="78"/>
  <c r="D1140" i="78"/>
  <c r="E1140" i="78"/>
  <c r="F1140" i="78"/>
  <c r="G1140" i="78"/>
  <c r="H1140" i="78"/>
  <c r="I1140" i="78"/>
  <c r="A1141" i="78"/>
  <c r="B1141" i="78"/>
  <c r="C1141" i="78"/>
  <c r="D1141" i="78"/>
  <c r="E1141" i="78"/>
  <c r="F1141" i="78"/>
  <c r="G1141" i="78"/>
  <c r="H1141" i="78"/>
  <c r="I1141" i="78"/>
  <c r="A1142" i="78"/>
  <c r="B1142" i="78"/>
  <c r="C1142" i="78"/>
  <c r="D1142" i="78"/>
  <c r="E1142" i="78"/>
  <c r="F1142" i="78"/>
  <c r="G1142" i="78"/>
  <c r="H1142" i="78"/>
  <c r="I1142" i="78"/>
  <c r="A1143" i="78"/>
  <c r="B1143" i="78"/>
  <c r="C1143" i="78"/>
  <c r="D1143" i="78"/>
  <c r="E1143" i="78"/>
  <c r="F1143" i="78"/>
  <c r="G1143" i="78"/>
  <c r="H1143" i="78"/>
  <c r="I1143" i="78"/>
  <c r="A1144" i="78"/>
  <c r="B1144" i="78"/>
  <c r="C1144" i="78"/>
  <c r="D1144" i="78"/>
  <c r="E1144" i="78"/>
  <c r="F1144" i="78"/>
  <c r="G1144" i="78"/>
  <c r="H1144" i="78"/>
  <c r="I1144" i="78"/>
  <c r="A1145" i="78"/>
  <c r="B1145" i="78"/>
  <c r="C1145" i="78"/>
  <c r="D1145" i="78"/>
  <c r="E1145" i="78"/>
  <c r="F1145" i="78"/>
  <c r="G1145" i="78"/>
  <c r="H1145" i="78"/>
  <c r="I1145" i="78"/>
  <c r="A1146" i="78"/>
  <c r="B1146" i="78"/>
  <c r="C1146" i="78"/>
  <c r="D1146" i="78"/>
  <c r="E1146" i="78"/>
  <c r="F1146" i="78"/>
  <c r="G1146" i="78"/>
  <c r="H1146" i="78"/>
  <c r="I1146" i="78"/>
  <c r="A1147" i="78"/>
  <c r="B1147" i="78"/>
  <c r="C1147" i="78"/>
  <c r="D1147" i="78"/>
  <c r="E1147" i="78"/>
  <c r="F1147" i="78"/>
  <c r="G1147" i="78"/>
  <c r="H1147" i="78"/>
  <c r="I1147" i="78"/>
  <c r="A1148" i="78"/>
  <c r="B1148" i="78"/>
  <c r="C1148" i="78"/>
  <c r="D1148" i="78"/>
  <c r="E1148" i="78"/>
  <c r="F1148" i="78"/>
  <c r="G1148" i="78"/>
  <c r="H1148" i="78"/>
  <c r="I1148" i="78"/>
  <c r="A1149" i="78"/>
  <c r="B1149" i="78"/>
  <c r="C1149" i="78"/>
  <c r="D1149" i="78"/>
  <c r="E1149" i="78"/>
  <c r="F1149" i="78"/>
  <c r="G1149" i="78"/>
  <c r="H1149" i="78"/>
  <c r="I1149" i="78"/>
  <c r="A1150" i="78"/>
  <c r="B1150" i="78"/>
  <c r="C1150" i="78"/>
  <c r="D1150" i="78"/>
  <c r="E1150" i="78"/>
  <c r="F1150" i="78"/>
  <c r="G1150" i="78"/>
  <c r="H1150" i="78"/>
  <c r="I1150" i="78"/>
  <c r="A1151" i="78"/>
  <c r="B1151" i="78"/>
  <c r="C1151" i="78"/>
  <c r="D1151" i="78"/>
  <c r="E1151" i="78"/>
  <c r="F1151" i="78"/>
  <c r="G1151" i="78"/>
  <c r="H1151" i="78"/>
  <c r="I1151" i="78"/>
  <c r="A1152" i="78"/>
  <c r="B1152" i="78"/>
  <c r="C1152" i="78"/>
  <c r="D1152" i="78"/>
  <c r="E1152" i="78"/>
  <c r="F1152" i="78"/>
  <c r="G1152" i="78"/>
  <c r="H1152" i="78"/>
  <c r="I1152" i="78"/>
  <c r="A1153" i="78"/>
  <c r="B1153" i="78"/>
  <c r="C1153" i="78"/>
  <c r="D1153" i="78"/>
  <c r="E1153" i="78"/>
  <c r="F1153" i="78"/>
  <c r="G1153" i="78"/>
  <c r="H1153" i="78"/>
  <c r="I1153" i="78"/>
  <c r="A1154" i="78"/>
  <c r="B1154" i="78"/>
  <c r="C1154" i="78"/>
  <c r="D1154" i="78"/>
  <c r="E1154" i="78"/>
  <c r="F1154" i="78"/>
  <c r="G1154" i="78"/>
  <c r="H1154" i="78"/>
  <c r="I1154" i="78"/>
  <c r="A1155" i="78"/>
  <c r="B1155" i="78"/>
  <c r="C1155" i="78"/>
  <c r="D1155" i="78"/>
  <c r="E1155" i="78"/>
  <c r="F1155" i="78"/>
  <c r="G1155" i="78"/>
  <c r="H1155" i="78"/>
  <c r="I1155" i="78"/>
  <c r="A1156" i="78"/>
  <c r="B1156" i="78"/>
  <c r="C1156" i="78"/>
  <c r="D1156" i="78"/>
  <c r="E1156" i="78"/>
  <c r="F1156" i="78"/>
  <c r="G1156" i="78"/>
  <c r="H1156" i="78"/>
  <c r="I1156" i="78"/>
  <c r="A1157" i="78"/>
  <c r="B1157" i="78"/>
  <c r="C1157" i="78"/>
  <c r="D1157" i="78"/>
  <c r="E1157" i="78"/>
  <c r="F1157" i="78"/>
  <c r="G1157" i="78"/>
  <c r="H1157" i="78"/>
  <c r="I1157" i="78"/>
  <c r="A1158" i="78"/>
  <c r="B1158" i="78"/>
  <c r="C1158" i="78"/>
  <c r="D1158" i="78"/>
  <c r="E1158" i="78"/>
  <c r="F1158" i="78"/>
  <c r="G1158" i="78"/>
  <c r="H1158" i="78"/>
  <c r="I1158" i="78"/>
  <c r="A1159" i="78"/>
  <c r="B1159" i="78"/>
  <c r="C1159" i="78"/>
  <c r="D1159" i="78"/>
  <c r="E1159" i="78"/>
  <c r="F1159" i="78"/>
  <c r="G1159" i="78"/>
  <c r="H1159" i="78"/>
  <c r="I1159" i="78"/>
  <c r="A1160" i="78"/>
  <c r="B1160" i="78"/>
  <c r="C1160" i="78"/>
  <c r="D1160" i="78"/>
  <c r="E1160" i="78"/>
  <c r="F1160" i="78"/>
  <c r="G1160" i="78"/>
  <c r="H1160" i="78"/>
  <c r="I1160" i="78"/>
  <c r="A1161" i="78"/>
  <c r="B1161" i="78"/>
  <c r="C1161" i="78"/>
  <c r="D1161" i="78"/>
  <c r="E1161" i="78"/>
  <c r="F1161" i="78"/>
  <c r="G1161" i="78"/>
  <c r="H1161" i="78"/>
  <c r="I1161" i="78"/>
  <c r="A1162" i="78"/>
  <c r="B1162" i="78"/>
  <c r="C1162" i="78"/>
  <c r="D1162" i="78"/>
  <c r="E1162" i="78"/>
  <c r="F1162" i="78"/>
  <c r="G1162" i="78"/>
  <c r="H1162" i="78"/>
  <c r="I1162" i="78"/>
  <c r="A1163" i="78"/>
  <c r="B1163" i="78"/>
  <c r="C1163" i="78"/>
  <c r="D1163" i="78"/>
  <c r="E1163" i="78"/>
  <c r="F1163" i="78"/>
  <c r="G1163" i="78"/>
  <c r="H1163" i="78"/>
  <c r="I1163" i="78"/>
  <c r="A1164" i="78"/>
  <c r="B1164" i="78"/>
  <c r="C1164" i="78"/>
  <c r="D1164" i="78"/>
  <c r="E1164" i="78"/>
  <c r="F1164" i="78"/>
  <c r="G1164" i="78"/>
  <c r="H1164" i="78"/>
  <c r="I1164" i="78"/>
  <c r="A1165" i="78"/>
  <c r="B1165" i="78"/>
  <c r="C1165" i="78"/>
  <c r="D1165" i="78"/>
  <c r="E1165" i="78"/>
  <c r="F1165" i="78"/>
  <c r="G1165" i="78"/>
  <c r="H1165" i="78"/>
  <c r="I1165" i="78"/>
  <c r="A1166" i="78"/>
  <c r="B1166" i="78"/>
  <c r="C1166" i="78"/>
  <c r="D1166" i="78"/>
  <c r="E1166" i="78"/>
  <c r="F1166" i="78"/>
  <c r="G1166" i="78"/>
  <c r="H1166" i="78"/>
  <c r="I1166" i="78"/>
  <c r="A1167" i="78"/>
  <c r="B1167" i="78"/>
  <c r="C1167" i="78"/>
  <c r="D1167" i="78"/>
  <c r="E1167" i="78"/>
  <c r="F1167" i="78"/>
  <c r="G1167" i="78"/>
  <c r="H1167" i="78"/>
  <c r="I1167" i="78"/>
  <c r="A1168" i="78"/>
  <c r="B1168" i="78"/>
  <c r="C1168" i="78"/>
  <c r="D1168" i="78"/>
  <c r="E1168" i="78"/>
  <c r="F1168" i="78"/>
  <c r="G1168" i="78"/>
  <c r="H1168" i="78"/>
  <c r="I1168" i="78"/>
  <c r="A1169" i="78"/>
  <c r="B1169" i="78"/>
  <c r="C1169" i="78"/>
  <c r="D1169" i="78"/>
  <c r="E1169" i="78"/>
  <c r="F1169" i="78"/>
  <c r="G1169" i="78"/>
  <c r="H1169" i="78"/>
  <c r="I1169" i="78"/>
  <c r="A1170" i="78"/>
  <c r="B1170" i="78"/>
  <c r="C1170" i="78"/>
  <c r="D1170" i="78"/>
  <c r="E1170" i="78"/>
  <c r="F1170" i="78"/>
  <c r="G1170" i="78"/>
  <c r="H1170" i="78"/>
  <c r="I1170" i="78"/>
  <c r="A1171" i="78"/>
  <c r="B1171" i="78"/>
  <c r="C1171" i="78"/>
  <c r="D1171" i="78"/>
  <c r="E1171" i="78"/>
  <c r="F1171" i="78"/>
  <c r="G1171" i="78"/>
  <c r="H1171" i="78"/>
  <c r="I1171" i="78"/>
  <c r="A1172" i="78"/>
  <c r="B1172" i="78"/>
  <c r="C1172" i="78"/>
  <c r="D1172" i="78"/>
  <c r="E1172" i="78"/>
  <c r="F1172" i="78"/>
  <c r="G1172" i="78"/>
  <c r="H1172" i="78"/>
  <c r="I1172" i="78"/>
  <c r="A1173" i="78"/>
  <c r="B1173" i="78"/>
  <c r="C1173" i="78"/>
  <c r="D1173" i="78"/>
  <c r="E1173" i="78"/>
  <c r="F1173" i="78"/>
  <c r="G1173" i="78"/>
  <c r="H1173" i="78"/>
  <c r="I1173" i="78"/>
  <c r="A1174" i="78"/>
  <c r="B1174" i="78"/>
  <c r="C1174" i="78"/>
  <c r="D1174" i="78"/>
  <c r="E1174" i="78"/>
  <c r="F1174" i="78"/>
  <c r="G1174" i="78"/>
  <c r="H1174" i="78"/>
  <c r="I1174" i="78"/>
  <c r="A1175" i="78"/>
  <c r="B1175" i="78"/>
  <c r="C1175" i="78"/>
  <c r="D1175" i="78"/>
  <c r="E1175" i="78"/>
  <c r="F1175" i="78"/>
  <c r="G1175" i="78"/>
  <c r="H1175" i="78"/>
  <c r="I1175" i="78"/>
  <c r="A1176" i="78"/>
  <c r="B1176" i="78"/>
  <c r="C1176" i="78"/>
  <c r="D1176" i="78"/>
  <c r="E1176" i="78"/>
  <c r="F1176" i="78"/>
  <c r="G1176" i="78"/>
  <c r="H1176" i="78"/>
  <c r="I1176" i="78"/>
  <c r="A1177" i="78"/>
  <c r="B1177" i="78"/>
  <c r="C1177" i="78"/>
  <c r="D1177" i="78"/>
  <c r="E1177" i="78"/>
  <c r="F1177" i="78"/>
  <c r="G1177" i="78"/>
  <c r="H1177" i="78"/>
  <c r="I1177" i="78"/>
  <c r="A1178" i="78"/>
  <c r="B1178" i="78"/>
  <c r="C1178" i="78"/>
  <c r="D1178" i="78"/>
  <c r="E1178" i="78"/>
  <c r="F1178" i="78"/>
  <c r="G1178" i="78"/>
  <c r="H1178" i="78"/>
  <c r="I1178" i="78"/>
  <c r="A1179" i="78"/>
  <c r="B1179" i="78"/>
  <c r="C1179" i="78"/>
  <c r="D1179" i="78"/>
  <c r="E1179" i="78"/>
  <c r="F1179" i="78"/>
  <c r="G1179" i="78"/>
  <c r="H1179" i="78"/>
  <c r="I1179" i="78"/>
  <c r="A1180" i="78"/>
  <c r="B1180" i="78"/>
  <c r="C1180" i="78"/>
  <c r="D1180" i="78"/>
  <c r="E1180" i="78"/>
  <c r="F1180" i="78"/>
  <c r="G1180" i="78"/>
  <c r="H1180" i="78"/>
  <c r="I1180" i="78"/>
  <c r="A1181" i="78"/>
  <c r="B1181" i="78"/>
  <c r="C1181" i="78"/>
  <c r="D1181" i="78"/>
  <c r="E1181" i="78"/>
  <c r="F1181" i="78"/>
  <c r="G1181" i="78"/>
  <c r="H1181" i="78"/>
  <c r="I1181" i="78"/>
  <c r="A1182" i="78"/>
  <c r="B1182" i="78"/>
  <c r="C1182" i="78"/>
  <c r="D1182" i="78"/>
  <c r="E1182" i="78"/>
  <c r="F1182" i="78"/>
  <c r="G1182" i="78"/>
  <c r="H1182" i="78"/>
  <c r="I1182" i="78"/>
  <c r="A1183" i="78"/>
  <c r="B1183" i="78"/>
  <c r="C1183" i="78"/>
  <c r="D1183" i="78"/>
  <c r="E1183" i="78"/>
  <c r="F1183" i="78"/>
  <c r="G1183" i="78"/>
  <c r="H1183" i="78"/>
  <c r="I1183" i="78"/>
  <c r="A1184" i="78"/>
  <c r="B1184" i="78"/>
  <c r="C1184" i="78"/>
  <c r="D1184" i="78"/>
  <c r="E1184" i="78"/>
  <c r="F1184" i="78"/>
  <c r="G1184" i="78"/>
  <c r="H1184" i="78"/>
  <c r="I1184" i="78"/>
  <c r="A1185" i="78"/>
  <c r="B1185" i="78"/>
  <c r="C1185" i="78"/>
  <c r="D1185" i="78"/>
  <c r="E1185" i="78"/>
  <c r="F1185" i="78"/>
  <c r="G1185" i="78"/>
  <c r="H1185" i="78"/>
  <c r="I1185" i="78"/>
  <c r="A1186" i="78"/>
  <c r="B1186" i="78"/>
  <c r="C1186" i="78"/>
  <c r="D1186" i="78"/>
  <c r="E1186" i="78"/>
  <c r="F1186" i="78"/>
  <c r="G1186" i="78"/>
  <c r="H1186" i="78"/>
  <c r="I1186" i="78"/>
  <c r="A1187" i="78"/>
  <c r="B1187" i="78"/>
  <c r="C1187" i="78"/>
  <c r="D1187" i="78"/>
  <c r="E1187" i="78"/>
  <c r="F1187" i="78"/>
  <c r="G1187" i="78"/>
  <c r="H1187" i="78"/>
  <c r="I1187" i="78"/>
  <c r="A1188" i="78"/>
  <c r="B1188" i="78"/>
  <c r="C1188" i="78"/>
  <c r="D1188" i="78"/>
  <c r="E1188" i="78"/>
  <c r="F1188" i="78"/>
  <c r="G1188" i="78"/>
  <c r="H1188" i="78"/>
  <c r="I1188" i="78"/>
  <c r="A1189" i="78"/>
  <c r="B1189" i="78"/>
  <c r="C1189" i="78"/>
  <c r="D1189" i="78"/>
  <c r="E1189" i="78"/>
  <c r="F1189" i="78"/>
  <c r="G1189" i="78"/>
  <c r="H1189" i="78"/>
  <c r="I1189" i="78"/>
  <c r="A1190" i="78"/>
  <c r="B1190" i="78"/>
  <c r="C1190" i="78"/>
  <c r="D1190" i="78"/>
  <c r="E1190" i="78"/>
  <c r="F1190" i="78"/>
  <c r="G1190" i="78"/>
  <c r="H1190" i="78"/>
  <c r="I1190" i="78"/>
  <c r="A1191" i="78"/>
  <c r="B1191" i="78"/>
  <c r="C1191" i="78"/>
  <c r="D1191" i="78"/>
  <c r="E1191" i="78"/>
  <c r="F1191" i="78"/>
  <c r="G1191" i="78"/>
  <c r="H1191" i="78"/>
  <c r="I1191" i="78"/>
  <c r="A1192" i="78"/>
  <c r="B1192" i="78"/>
  <c r="C1192" i="78"/>
  <c r="D1192" i="78"/>
  <c r="E1192" i="78"/>
  <c r="F1192" i="78"/>
  <c r="G1192" i="78"/>
  <c r="H1192" i="78"/>
  <c r="I1192" i="78"/>
  <c r="A1193" i="78"/>
  <c r="B1193" i="78"/>
  <c r="C1193" i="78"/>
  <c r="D1193" i="78"/>
  <c r="E1193" i="78"/>
  <c r="F1193" i="78"/>
  <c r="G1193" i="78"/>
  <c r="H1193" i="78"/>
  <c r="I1193" i="78"/>
  <c r="A1194" i="78"/>
  <c r="B1194" i="78"/>
  <c r="C1194" i="78"/>
  <c r="D1194" i="78"/>
  <c r="E1194" i="78"/>
  <c r="F1194" i="78"/>
  <c r="G1194" i="78"/>
  <c r="H1194" i="78"/>
  <c r="I1194" i="78"/>
  <c r="A1195" i="78"/>
  <c r="B1195" i="78"/>
  <c r="C1195" i="78"/>
  <c r="D1195" i="78"/>
  <c r="E1195" i="78"/>
  <c r="F1195" i="78"/>
  <c r="G1195" i="78"/>
  <c r="H1195" i="78"/>
  <c r="I1195" i="78"/>
  <c r="A1196" i="78"/>
  <c r="B1196" i="78"/>
  <c r="C1196" i="78"/>
  <c r="D1196" i="78"/>
  <c r="E1196" i="78"/>
  <c r="F1196" i="78"/>
  <c r="G1196" i="78"/>
  <c r="H1196" i="78"/>
  <c r="I1196" i="78"/>
  <c r="A1197" i="78"/>
  <c r="B1197" i="78"/>
  <c r="C1197" i="78"/>
  <c r="D1197" i="78"/>
  <c r="E1197" i="78"/>
  <c r="F1197" i="78"/>
  <c r="G1197" i="78"/>
  <c r="H1197" i="78"/>
  <c r="I1197" i="78"/>
  <c r="A1198" i="78"/>
  <c r="B1198" i="78"/>
  <c r="C1198" i="78"/>
  <c r="D1198" i="78"/>
  <c r="E1198" i="78"/>
  <c r="F1198" i="78"/>
  <c r="G1198" i="78"/>
  <c r="H1198" i="78"/>
  <c r="I1198" i="78"/>
  <c r="A1199" i="78"/>
  <c r="B1199" i="78"/>
  <c r="C1199" i="78"/>
  <c r="D1199" i="78"/>
  <c r="E1199" i="78"/>
  <c r="F1199" i="78"/>
  <c r="G1199" i="78"/>
  <c r="H1199" i="78"/>
  <c r="I1199" i="78"/>
  <c r="A1200" i="78"/>
  <c r="B1200" i="78"/>
  <c r="C1200" i="78"/>
  <c r="D1200" i="78"/>
  <c r="E1200" i="78"/>
  <c r="F1200" i="78"/>
  <c r="G1200" i="78"/>
  <c r="H1200" i="78"/>
  <c r="I1200" i="78"/>
  <c r="A1201" i="78"/>
  <c r="B1201" i="78"/>
  <c r="C1201" i="78"/>
  <c r="D1201" i="78"/>
  <c r="E1201" i="78"/>
  <c r="F1201" i="78"/>
  <c r="G1201" i="78"/>
  <c r="H1201" i="78"/>
  <c r="I1201" i="78"/>
  <c r="A1202" i="78"/>
  <c r="B1202" i="78"/>
  <c r="C1202" i="78"/>
  <c r="D1202" i="78"/>
  <c r="E1202" i="78"/>
  <c r="F1202" i="78"/>
  <c r="G1202" i="78"/>
  <c r="H1202" i="78"/>
  <c r="I1202" i="78"/>
  <c r="A1203" i="78"/>
  <c r="B1203" i="78"/>
  <c r="C1203" i="78"/>
  <c r="D1203" i="78"/>
  <c r="E1203" i="78"/>
  <c r="F1203" i="78"/>
  <c r="G1203" i="78"/>
  <c r="H1203" i="78"/>
  <c r="I1203" i="78"/>
  <c r="A1204" i="78"/>
  <c r="B1204" i="78"/>
  <c r="C1204" i="78"/>
  <c r="D1204" i="78"/>
  <c r="E1204" i="78"/>
  <c r="F1204" i="78"/>
  <c r="G1204" i="78"/>
  <c r="H1204" i="78"/>
  <c r="I1204" i="78"/>
  <c r="A1205" i="78"/>
  <c r="B1205" i="78"/>
  <c r="C1205" i="78"/>
  <c r="D1205" i="78"/>
  <c r="E1205" i="78"/>
  <c r="F1205" i="78"/>
  <c r="G1205" i="78"/>
  <c r="H1205" i="78"/>
  <c r="I1205" i="78"/>
  <c r="A1206" i="78"/>
  <c r="B1206" i="78"/>
  <c r="C1206" i="78"/>
  <c r="D1206" i="78"/>
  <c r="E1206" i="78"/>
  <c r="F1206" i="78"/>
  <c r="G1206" i="78"/>
  <c r="H1206" i="78"/>
  <c r="I1206" i="78"/>
  <c r="A1207" i="78"/>
  <c r="B1207" i="78"/>
  <c r="C1207" i="78"/>
  <c r="D1207" i="78"/>
  <c r="E1207" i="78"/>
  <c r="F1207" i="78"/>
  <c r="G1207" i="78"/>
  <c r="H1207" i="78"/>
  <c r="I1207" i="78"/>
  <c r="A1208" i="78"/>
  <c r="B1208" i="78"/>
  <c r="C1208" i="78"/>
  <c r="D1208" i="78"/>
  <c r="E1208" i="78"/>
  <c r="F1208" i="78"/>
  <c r="G1208" i="78"/>
  <c r="H1208" i="78"/>
  <c r="I1208" i="78"/>
  <c r="A1209" i="78"/>
  <c r="B1209" i="78"/>
  <c r="C1209" i="78"/>
  <c r="D1209" i="78"/>
  <c r="E1209" i="78"/>
  <c r="F1209" i="78"/>
  <c r="G1209" i="78"/>
  <c r="H1209" i="78"/>
  <c r="I1209" i="78"/>
  <c r="A1210" i="78"/>
  <c r="B1210" i="78"/>
  <c r="C1210" i="78"/>
  <c r="D1210" i="78"/>
  <c r="E1210" i="78"/>
  <c r="F1210" i="78"/>
  <c r="G1210" i="78"/>
  <c r="H1210" i="78"/>
  <c r="I1210" i="78"/>
  <c r="A1211" i="78"/>
  <c r="B1211" i="78"/>
  <c r="C1211" i="78"/>
  <c r="D1211" i="78"/>
  <c r="E1211" i="78"/>
  <c r="F1211" i="78"/>
  <c r="G1211" i="78"/>
  <c r="H1211" i="78"/>
  <c r="I1211" i="78"/>
  <c r="A1212" i="78"/>
  <c r="B1212" i="78"/>
  <c r="C1212" i="78"/>
  <c r="D1212" i="78"/>
  <c r="E1212" i="78"/>
  <c r="F1212" i="78"/>
  <c r="G1212" i="78"/>
  <c r="H1212" i="78"/>
  <c r="I1212" i="78"/>
  <c r="A1213" i="78"/>
  <c r="B1213" i="78"/>
  <c r="C1213" i="78"/>
  <c r="D1213" i="78"/>
  <c r="E1213" i="78"/>
  <c r="F1213" i="78"/>
  <c r="G1213" i="78"/>
  <c r="H1213" i="78"/>
  <c r="I1213" i="78"/>
  <c r="A1214" i="78"/>
  <c r="B1214" i="78"/>
  <c r="C1214" i="78"/>
  <c r="D1214" i="78"/>
  <c r="E1214" i="78"/>
  <c r="F1214" i="78"/>
  <c r="G1214" i="78"/>
  <c r="H1214" i="78"/>
  <c r="I1214" i="78"/>
  <c r="A1215" i="78"/>
  <c r="B1215" i="78"/>
  <c r="C1215" i="78"/>
  <c r="D1215" i="78"/>
  <c r="E1215" i="78"/>
  <c r="F1215" i="78"/>
  <c r="G1215" i="78"/>
  <c r="H1215" i="78"/>
  <c r="I1215" i="78"/>
  <c r="A1216" i="78"/>
  <c r="B1216" i="78"/>
  <c r="C1216" i="78"/>
  <c r="D1216" i="78"/>
  <c r="E1216" i="78"/>
  <c r="F1216" i="78"/>
  <c r="G1216" i="78"/>
  <c r="H1216" i="78"/>
  <c r="I1216" i="78"/>
  <c r="A1217" i="78"/>
  <c r="B1217" i="78"/>
  <c r="C1217" i="78"/>
  <c r="D1217" i="78"/>
  <c r="E1217" i="78"/>
  <c r="F1217" i="78"/>
  <c r="G1217" i="78"/>
  <c r="H1217" i="78"/>
  <c r="I1217" i="78"/>
  <c r="A1218" i="78"/>
  <c r="B1218" i="78"/>
  <c r="C1218" i="78"/>
  <c r="D1218" i="78"/>
  <c r="E1218" i="78"/>
  <c r="F1218" i="78"/>
  <c r="G1218" i="78"/>
  <c r="H1218" i="78"/>
  <c r="I1218" i="78"/>
  <c r="A1219" i="78"/>
  <c r="B1219" i="78"/>
  <c r="C1219" i="78"/>
  <c r="D1219" i="78"/>
  <c r="E1219" i="78"/>
  <c r="F1219" i="78"/>
  <c r="G1219" i="78"/>
  <c r="H1219" i="78"/>
  <c r="I1219" i="78"/>
  <c r="A1220" i="78"/>
  <c r="B1220" i="78"/>
  <c r="C1220" i="78"/>
  <c r="D1220" i="78"/>
  <c r="E1220" i="78"/>
  <c r="F1220" i="78"/>
  <c r="G1220" i="78"/>
  <c r="H1220" i="78"/>
  <c r="I1220" i="78"/>
  <c r="A1221" i="78"/>
  <c r="B1221" i="78"/>
  <c r="C1221" i="78"/>
  <c r="D1221" i="78"/>
  <c r="E1221" i="78"/>
  <c r="F1221" i="78"/>
  <c r="G1221" i="78"/>
  <c r="H1221" i="78"/>
  <c r="I1221" i="78"/>
  <c r="A1222" i="78"/>
  <c r="B1222" i="78"/>
  <c r="C1222" i="78"/>
  <c r="D1222" i="78"/>
  <c r="E1222" i="78"/>
  <c r="F1222" i="78"/>
  <c r="G1222" i="78"/>
  <c r="H1222" i="78"/>
  <c r="I1222" i="78"/>
  <c r="A1223" i="78"/>
  <c r="B1223" i="78"/>
  <c r="C1223" i="78"/>
  <c r="D1223" i="78"/>
  <c r="E1223" i="78"/>
  <c r="F1223" i="78"/>
  <c r="G1223" i="78"/>
  <c r="H1223" i="78"/>
  <c r="I1223" i="78"/>
  <c r="A1224" i="78"/>
  <c r="B1224" i="78"/>
  <c r="C1224" i="78"/>
  <c r="D1224" i="78"/>
  <c r="E1224" i="78"/>
  <c r="F1224" i="78"/>
  <c r="G1224" i="78"/>
  <c r="H1224" i="78"/>
  <c r="I1224" i="78"/>
  <c r="A1225" i="78"/>
  <c r="B1225" i="78"/>
  <c r="C1225" i="78"/>
  <c r="D1225" i="78"/>
  <c r="E1225" i="78"/>
  <c r="F1225" i="78"/>
  <c r="G1225" i="78"/>
  <c r="H1225" i="78"/>
  <c r="I1225" i="78"/>
  <c r="A1226" i="78"/>
  <c r="B1226" i="78"/>
  <c r="C1226" i="78"/>
  <c r="D1226" i="78"/>
  <c r="E1226" i="78"/>
  <c r="F1226" i="78"/>
  <c r="G1226" i="78"/>
  <c r="H1226" i="78"/>
  <c r="I1226" i="78"/>
  <c r="A1227" i="78"/>
  <c r="B1227" i="78"/>
  <c r="C1227" i="78"/>
  <c r="D1227" i="78"/>
  <c r="E1227" i="78"/>
  <c r="F1227" i="78"/>
  <c r="G1227" i="78"/>
  <c r="H1227" i="78"/>
  <c r="I1227" i="78"/>
  <c r="A1228" i="78"/>
  <c r="B1228" i="78"/>
  <c r="C1228" i="78"/>
  <c r="D1228" i="78"/>
  <c r="E1228" i="78"/>
  <c r="F1228" i="78"/>
  <c r="G1228" i="78"/>
  <c r="H1228" i="78"/>
  <c r="I1228" i="78"/>
  <c r="A1229" i="78"/>
  <c r="B1229" i="78"/>
  <c r="C1229" i="78"/>
  <c r="D1229" i="78"/>
  <c r="E1229" i="78"/>
  <c r="F1229" i="78"/>
  <c r="G1229" i="78"/>
  <c r="H1229" i="78"/>
  <c r="I1229" i="78"/>
  <c r="A1230" i="78"/>
  <c r="B1230" i="78"/>
  <c r="C1230" i="78"/>
  <c r="D1230" i="78"/>
  <c r="E1230" i="78"/>
  <c r="F1230" i="78"/>
  <c r="G1230" i="78"/>
  <c r="H1230" i="78"/>
  <c r="I1230" i="78"/>
  <c r="A1231" i="78"/>
  <c r="B1231" i="78"/>
  <c r="C1231" i="78"/>
  <c r="D1231" i="78"/>
  <c r="E1231" i="78"/>
  <c r="F1231" i="78"/>
  <c r="G1231" i="78"/>
  <c r="H1231" i="78"/>
  <c r="I1231" i="78"/>
  <c r="A1232" i="78"/>
  <c r="B1232" i="78"/>
  <c r="C1232" i="78"/>
  <c r="D1232" i="78"/>
  <c r="E1232" i="78"/>
  <c r="F1232" i="78"/>
  <c r="G1232" i="78"/>
  <c r="H1232" i="78"/>
  <c r="I1232" i="78"/>
  <c r="A1233" i="78"/>
  <c r="B1233" i="78"/>
  <c r="C1233" i="78"/>
  <c r="D1233" i="78"/>
  <c r="E1233" i="78"/>
  <c r="F1233" i="78"/>
  <c r="G1233" i="78"/>
  <c r="H1233" i="78"/>
  <c r="I1233" i="78"/>
  <c r="A1234" i="78"/>
  <c r="B1234" i="78"/>
  <c r="C1234" i="78"/>
  <c r="D1234" i="78"/>
  <c r="E1234" i="78"/>
  <c r="F1234" i="78"/>
  <c r="G1234" i="78"/>
  <c r="H1234" i="78"/>
  <c r="I1234" i="78"/>
  <c r="A1235" i="78"/>
  <c r="B1235" i="78"/>
  <c r="C1235" i="78"/>
  <c r="D1235" i="78"/>
  <c r="E1235" i="78"/>
  <c r="F1235" i="78"/>
  <c r="G1235" i="78"/>
  <c r="H1235" i="78"/>
  <c r="I1235" i="78"/>
  <c r="A1236" i="78"/>
  <c r="B1236" i="78"/>
  <c r="C1236" i="78"/>
  <c r="D1236" i="78"/>
  <c r="E1236" i="78"/>
  <c r="F1236" i="78"/>
  <c r="G1236" i="78"/>
  <c r="H1236" i="78"/>
  <c r="I1236" i="78"/>
  <c r="A1237" i="78"/>
  <c r="B1237" i="78"/>
  <c r="C1237" i="78"/>
  <c r="D1237" i="78"/>
  <c r="E1237" i="78"/>
  <c r="F1237" i="78"/>
  <c r="G1237" i="78"/>
  <c r="H1237" i="78"/>
  <c r="I1237" i="78"/>
  <c r="A1238" i="78"/>
  <c r="B1238" i="78"/>
  <c r="C1238" i="78"/>
  <c r="D1238" i="78"/>
  <c r="E1238" i="78"/>
  <c r="F1238" i="78"/>
  <c r="G1238" i="78"/>
  <c r="H1238" i="78"/>
  <c r="I1238" i="78"/>
  <c r="A1239" i="78"/>
  <c r="B1239" i="78"/>
  <c r="C1239" i="78"/>
  <c r="D1239" i="78"/>
  <c r="E1239" i="78"/>
  <c r="F1239" i="78"/>
  <c r="G1239" i="78"/>
  <c r="H1239" i="78"/>
  <c r="I1239" i="78"/>
  <c r="A1240" i="78"/>
  <c r="B1240" i="78"/>
  <c r="C1240" i="78"/>
  <c r="D1240" i="78"/>
  <c r="E1240" i="78"/>
  <c r="F1240" i="78"/>
  <c r="G1240" i="78"/>
  <c r="H1240" i="78"/>
  <c r="I1240" i="78"/>
  <c r="A1241" i="78"/>
  <c r="B1241" i="78"/>
  <c r="C1241" i="78"/>
  <c r="D1241" i="78"/>
  <c r="E1241" i="78"/>
  <c r="F1241" i="78"/>
  <c r="G1241" i="78"/>
  <c r="H1241" i="78"/>
  <c r="I1241" i="78"/>
  <c r="A1242" i="78"/>
  <c r="B1242" i="78"/>
  <c r="C1242" i="78"/>
  <c r="D1242" i="78"/>
  <c r="E1242" i="78"/>
  <c r="F1242" i="78"/>
  <c r="G1242" i="78"/>
  <c r="H1242" i="78"/>
  <c r="I1242" i="78"/>
  <c r="A1243" i="78"/>
  <c r="B1243" i="78"/>
  <c r="C1243" i="78"/>
  <c r="D1243" i="78"/>
  <c r="E1243" i="78"/>
  <c r="F1243" i="78"/>
  <c r="G1243" i="78"/>
  <c r="H1243" i="78"/>
  <c r="I1243" i="78"/>
  <c r="A1244" i="78"/>
  <c r="B1244" i="78"/>
  <c r="C1244" i="78"/>
  <c r="D1244" i="78"/>
  <c r="E1244" i="78"/>
  <c r="F1244" i="78"/>
  <c r="G1244" i="78"/>
  <c r="H1244" i="78"/>
  <c r="I1244" i="78"/>
  <c r="A1245" i="78"/>
  <c r="B1245" i="78"/>
  <c r="C1245" i="78"/>
  <c r="D1245" i="78"/>
  <c r="E1245" i="78"/>
  <c r="F1245" i="78"/>
  <c r="G1245" i="78"/>
  <c r="H1245" i="78"/>
  <c r="I1245" i="78"/>
  <c r="A1246" i="78"/>
  <c r="B1246" i="78"/>
  <c r="C1246" i="78"/>
  <c r="D1246" i="78"/>
  <c r="E1246" i="78"/>
  <c r="F1246" i="78"/>
  <c r="G1246" i="78"/>
  <c r="H1246" i="78"/>
  <c r="I1246" i="78"/>
  <c r="A1247" i="78"/>
  <c r="B1247" i="78"/>
  <c r="C1247" i="78"/>
  <c r="D1247" i="78"/>
  <c r="E1247" i="78"/>
  <c r="F1247" i="78"/>
  <c r="G1247" i="78"/>
  <c r="H1247" i="78"/>
  <c r="I1247" i="78"/>
  <c r="A1248" i="78"/>
  <c r="B1248" i="78"/>
  <c r="C1248" i="78"/>
  <c r="D1248" i="78"/>
  <c r="E1248" i="78"/>
  <c r="F1248" i="78"/>
  <c r="G1248" i="78"/>
  <c r="H1248" i="78"/>
  <c r="I1248" i="78"/>
  <c r="A1249" i="78"/>
  <c r="B1249" i="78"/>
  <c r="C1249" i="78"/>
  <c r="D1249" i="78"/>
  <c r="E1249" i="78"/>
  <c r="F1249" i="78"/>
  <c r="G1249" i="78"/>
  <c r="H1249" i="78"/>
  <c r="I1249" i="78"/>
  <c r="A1250" i="78"/>
  <c r="B1250" i="78"/>
  <c r="C1250" i="78"/>
  <c r="D1250" i="78"/>
  <c r="E1250" i="78"/>
  <c r="F1250" i="78"/>
  <c r="G1250" i="78"/>
  <c r="H1250" i="78"/>
  <c r="I1250" i="78"/>
  <c r="A1251" i="78"/>
  <c r="B1251" i="78"/>
  <c r="C1251" i="78"/>
  <c r="D1251" i="78"/>
  <c r="E1251" i="78"/>
  <c r="F1251" i="78"/>
  <c r="G1251" i="78"/>
  <c r="H1251" i="78"/>
  <c r="I1251" i="78"/>
  <c r="A1252" i="78"/>
  <c r="B1252" i="78"/>
  <c r="C1252" i="78"/>
  <c r="D1252" i="78"/>
  <c r="E1252" i="78"/>
  <c r="F1252" i="78"/>
  <c r="G1252" i="78"/>
  <c r="H1252" i="78"/>
  <c r="I1252" i="78"/>
  <c r="A1253" i="78"/>
  <c r="B1253" i="78"/>
  <c r="C1253" i="78"/>
  <c r="D1253" i="78"/>
  <c r="E1253" i="78"/>
  <c r="F1253" i="78"/>
  <c r="G1253" i="78"/>
  <c r="H1253" i="78"/>
  <c r="I1253" i="78"/>
  <c r="A1254" i="78"/>
  <c r="B1254" i="78"/>
  <c r="C1254" i="78"/>
  <c r="D1254" i="78"/>
  <c r="E1254" i="78"/>
  <c r="F1254" i="78"/>
  <c r="G1254" i="78"/>
  <c r="H1254" i="78"/>
  <c r="I1254" i="78"/>
  <c r="A1255" i="78"/>
  <c r="B1255" i="78"/>
  <c r="C1255" i="78"/>
  <c r="D1255" i="78"/>
  <c r="E1255" i="78"/>
  <c r="F1255" i="78"/>
  <c r="G1255" i="78"/>
  <c r="H1255" i="78"/>
  <c r="I1255" i="78"/>
  <c r="A1256" i="78"/>
  <c r="B1256" i="78"/>
  <c r="C1256" i="78"/>
  <c r="D1256" i="78"/>
  <c r="E1256" i="78"/>
  <c r="F1256" i="78"/>
  <c r="G1256" i="78"/>
  <c r="H1256" i="78"/>
  <c r="I1256" i="78"/>
  <c r="A1257" i="78"/>
  <c r="B1257" i="78"/>
  <c r="C1257" i="78"/>
  <c r="D1257" i="78"/>
  <c r="E1257" i="78"/>
  <c r="F1257" i="78"/>
  <c r="G1257" i="78"/>
  <c r="H1257" i="78"/>
  <c r="I1257" i="78"/>
  <c r="A1258" i="78"/>
  <c r="B1258" i="78"/>
  <c r="C1258" i="78"/>
  <c r="D1258" i="78"/>
  <c r="E1258" i="78"/>
  <c r="F1258" i="78"/>
  <c r="G1258" i="78"/>
  <c r="H1258" i="78"/>
  <c r="I1258" i="78"/>
  <c r="A1259" i="78"/>
  <c r="B1259" i="78"/>
  <c r="C1259" i="78"/>
  <c r="D1259" i="78"/>
  <c r="E1259" i="78"/>
  <c r="F1259" i="78"/>
  <c r="G1259" i="78"/>
  <c r="H1259" i="78"/>
  <c r="I1259" i="78"/>
  <c r="A1260" i="78"/>
  <c r="B1260" i="78"/>
  <c r="C1260" i="78"/>
  <c r="D1260" i="78"/>
  <c r="E1260" i="78"/>
  <c r="F1260" i="78"/>
  <c r="G1260" i="78"/>
  <c r="H1260" i="78"/>
  <c r="I1260" i="78"/>
  <c r="A1261" i="78"/>
  <c r="B1261" i="78"/>
  <c r="C1261" i="78"/>
  <c r="D1261" i="78"/>
  <c r="E1261" i="78"/>
  <c r="F1261" i="78"/>
  <c r="G1261" i="78"/>
  <c r="H1261" i="78"/>
  <c r="I1261" i="78"/>
  <c r="A1262" i="78"/>
  <c r="B1262" i="78"/>
  <c r="C1262" i="78"/>
  <c r="D1262" i="78"/>
  <c r="E1262" i="78"/>
  <c r="F1262" i="78"/>
  <c r="G1262" i="78"/>
  <c r="H1262" i="78"/>
  <c r="I1262" i="78"/>
  <c r="A1263" i="78"/>
  <c r="B1263" i="78"/>
  <c r="C1263" i="78"/>
  <c r="D1263" i="78"/>
  <c r="E1263" i="78"/>
  <c r="F1263" i="78"/>
  <c r="G1263" i="78"/>
  <c r="H1263" i="78"/>
  <c r="I1263" i="78"/>
  <c r="A1264" i="78"/>
  <c r="B1264" i="78"/>
  <c r="C1264" i="78"/>
  <c r="D1264" i="78"/>
  <c r="E1264" i="78"/>
  <c r="F1264" i="78"/>
  <c r="G1264" i="78"/>
  <c r="H1264" i="78"/>
  <c r="I1264" i="78"/>
  <c r="A1265" i="78"/>
  <c r="B1265" i="78"/>
  <c r="C1265" i="78"/>
  <c r="D1265" i="78"/>
  <c r="E1265" i="78"/>
  <c r="F1265" i="78"/>
  <c r="G1265" i="78"/>
  <c r="H1265" i="78"/>
  <c r="I1265" i="78"/>
  <c r="A1266" i="78"/>
  <c r="B1266" i="78"/>
  <c r="C1266" i="78"/>
  <c r="D1266" i="78"/>
  <c r="E1266" i="78"/>
  <c r="F1266" i="78"/>
  <c r="G1266" i="78"/>
  <c r="H1266" i="78"/>
  <c r="I1266" i="78"/>
  <c r="A1267" i="78"/>
  <c r="B1267" i="78"/>
  <c r="C1267" i="78"/>
  <c r="D1267" i="78"/>
  <c r="E1267" i="78"/>
  <c r="F1267" i="78"/>
  <c r="G1267" i="78"/>
  <c r="H1267" i="78"/>
  <c r="I1267" i="78"/>
  <c r="A1268" i="78"/>
  <c r="B1268" i="78"/>
  <c r="C1268" i="78"/>
  <c r="D1268" i="78"/>
  <c r="E1268" i="78"/>
  <c r="F1268" i="78"/>
  <c r="G1268" i="78"/>
  <c r="H1268" i="78"/>
  <c r="I1268" i="78"/>
  <c r="A1269" i="78"/>
  <c r="B1269" i="78"/>
  <c r="C1269" i="78"/>
  <c r="D1269" i="78"/>
  <c r="E1269" i="78"/>
  <c r="F1269" i="78"/>
  <c r="G1269" i="78"/>
  <c r="H1269" i="78"/>
  <c r="I1269" i="78"/>
  <c r="A1270" i="78"/>
  <c r="B1270" i="78"/>
  <c r="C1270" i="78"/>
  <c r="D1270" i="78"/>
  <c r="E1270" i="78"/>
  <c r="F1270" i="78"/>
  <c r="G1270" i="78"/>
  <c r="H1270" i="78"/>
  <c r="I1270" i="78"/>
  <c r="A1271" i="78"/>
  <c r="B1271" i="78"/>
  <c r="C1271" i="78"/>
  <c r="D1271" i="78"/>
  <c r="E1271" i="78"/>
  <c r="F1271" i="78"/>
  <c r="G1271" i="78"/>
  <c r="H1271" i="78"/>
  <c r="I1271" i="78"/>
  <c r="A1272" i="78"/>
  <c r="B1272" i="78"/>
  <c r="C1272" i="78"/>
  <c r="D1272" i="78"/>
  <c r="E1272" i="78"/>
  <c r="F1272" i="78"/>
  <c r="G1272" i="78"/>
  <c r="H1272" i="78"/>
  <c r="I1272" i="78"/>
  <c r="A1273" i="78"/>
  <c r="B1273" i="78"/>
  <c r="C1273" i="78"/>
  <c r="D1273" i="78"/>
  <c r="E1273" i="78"/>
  <c r="F1273" i="78"/>
  <c r="G1273" i="78"/>
  <c r="H1273" i="78"/>
  <c r="I1273" i="78"/>
  <c r="A1274" i="78"/>
  <c r="B1274" i="78"/>
  <c r="C1274" i="78"/>
  <c r="D1274" i="78"/>
  <c r="E1274" i="78"/>
  <c r="F1274" i="78"/>
  <c r="G1274" i="78"/>
  <c r="H1274" i="78"/>
  <c r="I1274" i="78"/>
  <c r="A1275" i="78"/>
  <c r="B1275" i="78"/>
  <c r="C1275" i="78"/>
  <c r="D1275" i="78"/>
  <c r="E1275" i="78"/>
  <c r="F1275" i="78"/>
  <c r="G1275" i="78"/>
  <c r="H1275" i="78"/>
  <c r="I1275" i="78"/>
  <c r="A1276" i="78"/>
  <c r="B1276" i="78"/>
  <c r="C1276" i="78"/>
  <c r="D1276" i="78"/>
  <c r="E1276" i="78"/>
  <c r="F1276" i="78"/>
  <c r="G1276" i="78"/>
  <c r="H1276" i="78"/>
  <c r="I1276" i="78"/>
  <c r="A1277" i="78"/>
  <c r="B1277" i="78"/>
  <c r="C1277" i="78"/>
  <c r="D1277" i="78"/>
  <c r="E1277" i="78"/>
  <c r="F1277" i="78"/>
  <c r="G1277" i="78"/>
  <c r="H1277" i="78"/>
  <c r="I1277" i="78"/>
  <c r="A1278" i="78"/>
  <c r="B1278" i="78"/>
  <c r="C1278" i="78"/>
  <c r="D1278" i="78"/>
  <c r="E1278" i="78"/>
  <c r="F1278" i="78"/>
  <c r="G1278" i="78"/>
  <c r="H1278" i="78"/>
  <c r="I1278" i="78"/>
  <c r="A1279" i="78"/>
  <c r="B1279" i="78"/>
  <c r="C1279" i="78"/>
  <c r="D1279" i="78"/>
  <c r="E1279" i="78"/>
  <c r="F1279" i="78"/>
  <c r="G1279" i="78"/>
  <c r="H1279" i="78"/>
  <c r="I1279" i="78"/>
  <c r="A1280" i="78"/>
  <c r="B1280" i="78"/>
  <c r="C1280" i="78"/>
  <c r="D1280" i="78"/>
  <c r="E1280" i="78"/>
  <c r="F1280" i="78"/>
  <c r="G1280" i="78"/>
  <c r="H1280" i="78"/>
  <c r="I1280" i="78"/>
  <c r="A1281" i="78"/>
  <c r="B1281" i="78"/>
  <c r="C1281" i="78"/>
  <c r="D1281" i="78"/>
  <c r="E1281" i="78"/>
  <c r="F1281" i="78"/>
  <c r="G1281" i="78"/>
  <c r="H1281" i="78"/>
  <c r="I1281" i="78"/>
  <c r="A1282" i="78"/>
  <c r="B1282" i="78"/>
  <c r="C1282" i="78"/>
  <c r="D1282" i="78"/>
  <c r="E1282" i="78"/>
  <c r="F1282" i="78"/>
  <c r="G1282" i="78"/>
  <c r="H1282" i="78"/>
  <c r="I1282" i="78"/>
  <c r="A1283" i="78"/>
  <c r="B1283" i="78"/>
  <c r="C1283" i="78"/>
  <c r="D1283" i="78"/>
  <c r="E1283" i="78"/>
  <c r="F1283" i="78"/>
  <c r="G1283" i="78"/>
  <c r="H1283" i="78"/>
  <c r="I1283" i="78"/>
  <c r="A1284" i="78"/>
  <c r="B1284" i="78"/>
  <c r="C1284" i="78"/>
  <c r="D1284" i="78"/>
  <c r="E1284" i="78"/>
  <c r="F1284" i="78"/>
  <c r="G1284" i="78"/>
  <c r="H1284" i="78"/>
  <c r="I1284" i="78"/>
  <c r="A1285" i="78"/>
  <c r="B1285" i="78"/>
  <c r="C1285" i="78"/>
  <c r="D1285" i="78"/>
  <c r="E1285" i="78"/>
  <c r="F1285" i="78"/>
  <c r="G1285" i="78"/>
  <c r="H1285" i="78"/>
  <c r="I1285" i="78"/>
  <c r="A1286" i="78"/>
  <c r="B1286" i="78"/>
  <c r="C1286" i="78"/>
  <c r="D1286" i="78"/>
  <c r="E1286" i="78"/>
  <c r="F1286" i="78"/>
  <c r="G1286" i="78"/>
  <c r="H1286" i="78"/>
  <c r="I1286" i="78"/>
  <c r="A1287" i="78"/>
  <c r="B1287" i="78"/>
  <c r="C1287" i="78"/>
  <c r="D1287" i="78"/>
  <c r="E1287" i="78"/>
  <c r="F1287" i="78"/>
  <c r="G1287" i="78"/>
  <c r="H1287" i="78"/>
  <c r="I1287" i="78"/>
  <c r="A1288" i="78"/>
  <c r="B1288" i="78"/>
  <c r="C1288" i="78"/>
  <c r="D1288" i="78"/>
  <c r="E1288" i="78"/>
  <c r="F1288" i="78"/>
  <c r="G1288" i="78"/>
  <c r="H1288" i="78"/>
  <c r="I1288" i="78"/>
  <c r="A1289" i="78"/>
  <c r="B1289" i="78"/>
  <c r="C1289" i="78"/>
  <c r="D1289" i="78"/>
  <c r="E1289" i="78"/>
  <c r="F1289" i="78"/>
  <c r="G1289" i="78"/>
  <c r="H1289" i="78"/>
  <c r="I1289" i="78"/>
  <c r="A1290" i="78"/>
  <c r="B1290" i="78"/>
  <c r="C1290" i="78"/>
  <c r="D1290" i="78"/>
  <c r="E1290" i="78"/>
  <c r="F1290" i="78"/>
  <c r="G1290" i="78"/>
  <c r="H1290" i="78"/>
  <c r="I1290" i="78"/>
  <c r="A1291" i="78"/>
  <c r="B1291" i="78"/>
  <c r="C1291" i="78"/>
  <c r="D1291" i="78"/>
  <c r="E1291" i="78"/>
  <c r="F1291" i="78"/>
  <c r="G1291" i="78"/>
  <c r="H1291" i="78"/>
  <c r="I1291" i="78"/>
  <c r="A1292" i="78"/>
  <c r="B1292" i="78"/>
  <c r="C1292" i="78"/>
  <c r="D1292" i="78"/>
  <c r="E1292" i="78"/>
  <c r="F1292" i="78"/>
  <c r="G1292" i="78"/>
  <c r="H1292" i="78"/>
  <c r="I1292" i="78"/>
  <c r="A1293" i="78"/>
  <c r="B1293" i="78"/>
  <c r="C1293" i="78"/>
  <c r="D1293" i="78"/>
  <c r="E1293" i="78"/>
  <c r="F1293" i="78"/>
  <c r="G1293" i="78"/>
  <c r="H1293" i="78"/>
  <c r="I1293" i="78"/>
  <c r="A1294" i="78"/>
  <c r="B1294" i="78"/>
  <c r="C1294" i="78"/>
  <c r="D1294" i="78"/>
  <c r="E1294" i="78"/>
  <c r="F1294" i="78"/>
  <c r="G1294" i="78"/>
  <c r="H1294" i="78"/>
  <c r="I1294" i="78"/>
  <c r="A1295" i="78"/>
  <c r="B1295" i="78"/>
  <c r="C1295" i="78"/>
  <c r="D1295" i="78"/>
  <c r="E1295" i="78"/>
  <c r="F1295" i="78"/>
  <c r="G1295" i="78"/>
  <c r="H1295" i="78"/>
  <c r="I1295" i="78"/>
  <c r="A1296" i="78"/>
  <c r="B1296" i="78"/>
  <c r="C1296" i="78"/>
  <c r="D1296" i="78"/>
  <c r="E1296" i="78"/>
  <c r="F1296" i="78"/>
  <c r="G1296" i="78"/>
  <c r="H1296" i="78"/>
  <c r="I1296" i="78"/>
  <c r="A1297" i="78"/>
  <c r="B1297" i="78"/>
  <c r="C1297" i="78"/>
  <c r="D1297" i="78"/>
  <c r="E1297" i="78"/>
  <c r="F1297" i="78"/>
  <c r="G1297" i="78"/>
  <c r="H1297" i="78"/>
  <c r="I1297" i="78"/>
  <c r="A1298" i="78"/>
  <c r="B1298" i="78"/>
  <c r="C1298" i="78"/>
  <c r="D1298" i="78"/>
  <c r="E1298" i="78"/>
  <c r="F1298" i="78"/>
  <c r="G1298" i="78"/>
  <c r="H1298" i="78"/>
  <c r="I1298" i="78"/>
  <c r="A1299" i="78"/>
  <c r="B1299" i="78"/>
  <c r="C1299" i="78"/>
  <c r="D1299" i="78"/>
  <c r="E1299" i="78"/>
  <c r="F1299" i="78"/>
  <c r="G1299" i="78"/>
  <c r="H1299" i="78"/>
  <c r="I1299" i="78"/>
  <c r="H92" i="4"/>
  <c r="G92" i="4"/>
  <c r="F92" i="4"/>
  <c r="H6" i="34"/>
  <c r="G6" i="34"/>
  <c r="F6" i="34"/>
  <c r="F107" i="1"/>
  <c r="G107" i="1"/>
  <c r="H107" i="1"/>
  <c r="H49" i="8"/>
  <c r="G49" i="8"/>
  <c r="F49" i="8"/>
  <c r="H37" i="8"/>
  <c r="G37" i="8"/>
  <c r="F37" i="8"/>
  <c r="H32" i="8"/>
  <c r="G32" i="8"/>
  <c r="F32" i="8"/>
  <c r="H29" i="8"/>
  <c r="G29" i="8"/>
  <c r="F29" i="8"/>
  <c r="H112" i="8"/>
  <c r="G112" i="8"/>
  <c r="F112" i="8"/>
  <c r="H52" i="8"/>
  <c r="G52" i="8"/>
  <c r="F52" i="8"/>
  <c r="H113" i="8"/>
  <c r="G113" i="8"/>
  <c r="F113" i="8"/>
  <c r="H18" i="35"/>
  <c r="G18" i="35"/>
  <c r="F18" i="35"/>
  <c r="H17" i="35"/>
  <c r="G17" i="35"/>
  <c r="F17" i="35"/>
  <c r="H14" i="35"/>
  <c r="G14" i="35"/>
  <c r="F14" i="35"/>
  <c r="H12" i="35"/>
  <c r="G12" i="35"/>
  <c r="F12" i="35"/>
  <c r="F19" i="47"/>
  <c r="G19" i="47"/>
  <c r="H19" i="47"/>
  <c r="F22" i="47"/>
  <c r="G22" i="47"/>
  <c r="H22" i="47"/>
  <c r="F13" i="47"/>
  <c r="G13" i="47"/>
  <c r="H13" i="47"/>
  <c r="F15" i="47"/>
  <c r="G15" i="47"/>
  <c r="H15" i="47"/>
  <c r="F16" i="47"/>
  <c r="G16" i="47"/>
  <c r="H16" i="47"/>
  <c r="H25" i="77"/>
  <c r="G25" i="77"/>
  <c r="F25" i="77"/>
  <c r="H22" i="77"/>
  <c r="G22" i="77"/>
  <c r="F22" i="77"/>
  <c r="F44" i="43"/>
  <c r="G44" i="43"/>
  <c r="H44" i="43"/>
  <c r="F45" i="43"/>
  <c r="G45" i="43"/>
  <c r="H45" i="43"/>
  <c r="H22" i="24"/>
  <c r="G22" i="24"/>
  <c r="F22" i="24"/>
  <c r="H10" i="24"/>
  <c r="G10" i="24"/>
  <c r="F10" i="24"/>
  <c r="H19" i="24"/>
  <c r="G19" i="24"/>
  <c r="F19" i="24"/>
  <c r="H6" i="83"/>
  <c r="G6" i="83"/>
  <c r="F6" i="83"/>
  <c r="F20" i="52"/>
  <c r="G20" i="52"/>
  <c r="H20" i="52"/>
  <c r="F29" i="52"/>
  <c r="G29" i="52"/>
  <c r="H29" i="52"/>
  <c r="F13" i="52"/>
  <c r="G13" i="52"/>
  <c r="H13" i="52"/>
  <c r="F17" i="52"/>
  <c r="G17" i="52"/>
  <c r="H17" i="52"/>
  <c r="F16" i="40"/>
  <c r="G16" i="40"/>
  <c r="H16" i="40"/>
  <c r="F17" i="40"/>
  <c r="G17" i="40"/>
  <c r="H17" i="40"/>
  <c r="F18" i="40"/>
  <c r="G18" i="40"/>
  <c r="H18" i="40"/>
  <c r="H37" i="40"/>
  <c r="G37" i="40"/>
  <c r="F37" i="40"/>
  <c r="H33" i="40"/>
  <c r="G33" i="40"/>
  <c r="F33" i="40"/>
  <c r="H44" i="40"/>
  <c r="G44" i="40"/>
  <c r="F44" i="40"/>
  <c r="H7" i="34"/>
  <c r="G7" i="34"/>
  <c r="F7" i="34"/>
  <c r="F12" i="47"/>
  <c r="G12" i="47"/>
  <c r="H12" i="47"/>
  <c r="F48" i="21"/>
  <c r="G48" i="21"/>
  <c r="H48" i="21"/>
  <c r="F45" i="21"/>
  <c r="G45" i="21"/>
  <c r="H45" i="21"/>
  <c r="F26" i="12"/>
  <c r="G26" i="12"/>
  <c r="H26" i="12"/>
  <c r="F27" i="12"/>
  <c r="G27" i="12"/>
  <c r="H27" i="12"/>
  <c r="F25" i="12"/>
  <c r="G25" i="12"/>
  <c r="H25" i="12"/>
  <c r="H43" i="6"/>
  <c r="G43" i="6"/>
  <c r="F43" i="6"/>
  <c r="H42" i="6"/>
  <c r="G42" i="6"/>
  <c r="F42" i="6"/>
  <c r="H20" i="9"/>
  <c r="G20" i="9"/>
  <c r="F20" i="9"/>
  <c r="H14" i="9"/>
  <c r="G14" i="9"/>
  <c r="F14" i="9"/>
  <c r="F14" i="60"/>
  <c r="G14" i="60"/>
  <c r="H14" i="60"/>
  <c r="F9" i="60"/>
  <c r="G9" i="60"/>
  <c r="H9" i="60"/>
  <c r="F8" i="60"/>
  <c r="G8" i="60"/>
  <c r="H8" i="60"/>
  <c r="F126" i="1"/>
  <c r="G126" i="1"/>
  <c r="H126" i="1"/>
  <c r="F122" i="1"/>
  <c r="G122" i="1"/>
  <c r="H122" i="1"/>
  <c r="F118" i="1"/>
  <c r="G118" i="1"/>
  <c r="H118" i="1"/>
  <c r="H55" i="6"/>
  <c r="G55" i="6"/>
  <c r="F55" i="6"/>
  <c r="N6" i="6"/>
  <c r="H6" i="6"/>
  <c r="G6" i="6"/>
  <c r="F6" i="6"/>
  <c r="H173" i="31"/>
  <c r="G173" i="31"/>
  <c r="F173" i="31"/>
  <c r="H9" i="64"/>
  <c r="G9" i="64"/>
  <c r="F9" i="64"/>
  <c r="H13" i="63"/>
  <c r="G13" i="63"/>
  <c r="F13" i="63"/>
  <c r="H12" i="63"/>
  <c r="G12" i="63"/>
  <c r="F12" i="63"/>
  <c r="H10" i="63"/>
  <c r="G10" i="63"/>
  <c r="F10" i="63"/>
  <c r="H7" i="63"/>
  <c r="G7" i="63"/>
  <c r="F7" i="63"/>
  <c r="H16" i="63"/>
  <c r="G16" i="63"/>
  <c r="F16" i="63"/>
  <c r="H15" i="63"/>
  <c r="G15" i="63"/>
  <c r="F15" i="63"/>
  <c r="H14" i="63"/>
  <c r="G14" i="63"/>
  <c r="F14" i="63"/>
  <c r="H47" i="11"/>
  <c r="G47" i="11"/>
  <c r="F47" i="11"/>
  <c r="F41" i="21"/>
  <c r="G41" i="21"/>
  <c r="H41" i="21"/>
  <c r="F47" i="34"/>
  <c r="G47" i="34"/>
  <c r="H47" i="34"/>
  <c r="F111" i="1"/>
  <c r="G111" i="1"/>
  <c r="H111" i="1"/>
  <c r="H11" i="35"/>
  <c r="G11" i="35"/>
  <c r="F11" i="35"/>
  <c r="H16" i="35"/>
  <c r="G16" i="35"/>
  <c r="F16" i="35"/>
  <c r="H9" i="35"/>
  <c r="G9" i="35"/>
  <c r="F9" i="35"/>
  <c r="H7" i="35"/>
  <c r="G7" i="35"/>
  <c r="F7" i="35"/>
  <c r="F103" i="4"/>
  <c r="G103" i="4"/>
  <c r="H103" i="4"/>
  <c r="F93" i="4"/>
  <c r="G93" i="4"/>
  <c r="H93" i="4"/>
  <c r="F99" i="4"/>
  <c r="G99" i="4"/>
  <c r="H99" i="4"/>
  <c r="F102" i="4"/>
  <c r="G102" i="4"/>
  <c r="H102" i="4"/>
  <c r="F24" i="50"/>
  <c r="G24" i="50"/>
  <c r="H24" i="50"/>
  <c r="F54" i="50"/>
  <c r="G54" i="50"/>
  <c r="H54" i="50"/>
  <c r="H15" i="21"/>
  <c r="G15" i="21"/>
  <c r="F15" i="21"/>
  <c r="H11" i="21"/>
  <c r="G11" i="21"/>
  <c r="F11" i="21"/>
  <c r="H28" i="21"/>
  <c r="G28" i="21"/>
  <c r="F28" i="21"/>
  <c r="F13" i="75"/>
  <c r="G13" i="75"/>
  <c r="H13" i="75"/>
  <c r="F17" i="75"/>
  <c r="G17" i="75"/>
  <c r="H17" i="75"/>
  <c r="F26" i="86"/>
  <c r="G26" i="86"/>
  <c r="H26" i="86"/>
  <c r="H150" i="7"/>
  <c r="G150" i="7"/>
  <c r="F150" i="7"/>
  <c r="H67" i="7"/>
  <c r="G67" i="7"/>
  <c r="F67" i="7"/>
  <c r="H61" i="7"/>
  <c r="G61" i="7"/>
  <c r="F61" i="7"/>
  <c r="H56" i="7"/>
  <c r="G56" i="7"/>
  <c r="F56" i="7"/>
  <c r="H65" i="7"/>
  <c r="G65" i="7"/>
  <c r="F65" i="7"/>
  <c r="H39" i="7"/>
  <c r="G39" i="7"/>
  <c r="F39" i="7"/>
  <c r="H36" i="7"/>
  <c r="G36" i="7"/>
  <c r="F36" i="7"/>
  <c r="H14" i="7"/>
  <c r="G14" i="7"/>
  <c r="F14" i="7"/>
  <c r="H60" i="32"/>
  <c r="G60" i="32"/>
  <c r="F60" i="32"/>
  <c r="H59" i="32"/>
  <c r="G59" i="32"/>
  <c r="F59" i="32"/>
  <c r="F104" i="1"/>
  <c r="G104" i="1"/>
  <c r="H104" i="1"/>
  <c r="H35" i="74"/>
  <c r="G35" i="74"/>
  <c r="F35" i="74"/>
  <c r="H24" i="74"/>
  <c r="G24" i="74"/>
  <c r="F24" i="74"/>
  <c r="H22" i="74"/>
  <c r="G22" i="74"/>
  <c r="F22" i="74"/>
  <c r="H19" i="74"/>
  <c r="G19" i="74"/>
  <c r="F19" i="74"/>
  <c r="H18" i="74"/>
  <c r="G18" i="74"/>
  <c r="F18" i="74"/>
  <c r="H16" i="74"/>
  <c r="G16" i="74"/>
  <c r="F16" i="74"/>
  <c r="H36" i="58"/>
  <c r="G36" i="58"/>
  <c r="F36" i="58"/>
  <c r="H8" i="58"/>
  <c r="G8" i="58"/>
  <c r="F8" i="58"/>
  <c r="H22" i="31"/>
  <c r="G22" i="31"/>
  <c r="F22" i="31"/>
  <c r="H101" i="31"/>
  <c r="G101" i="31"/>
  <c r="F101" i="31"/>
  <c r="H99" i="31"/>
  <c r="G99" i="31"/>
  <c r="F99" i="31"/>
  <c r="H86" i="31"/>
  <c r="G86" i="31"/>
  <c r="F86" i="31"/>
  <c r="H84" i="31"/>
  <c r="G84" i="31"/>
  <c r="F84" i="31"/>
  <c r="H81" i="31"/>
  <c r="G81" i="31"/>
  <c r="F81" i="31"/>
  <c r="H79" i="31"/>
  <c r="G79" i="31"/>
  <c r="F79" i="31"/>
  <c r="H78" i="31"/>
  <c r="G78" i="31"/>
  <c r="F78" i="31"/>
  <c r="H44" i="31"/>
  <c r="G44" i="31"/>
  <c r="F44" i="31"/>
  <c r="H42" i="31"/>
  <c r="G42" i="31"/>
  <c r="F42" i="31"/>
  <c r="F17" i="46"/>
  <c r="G17" i="46"/>
  <c r="H17" i="46"/>
  <c r="F8" i="46"/>
  <c r="G8" i="46"/>
  <c r="H8" i="46"/>
  <c r="F19" i="46"/>
  <c r="G19" i="46"/>
  <c r="H19" i="46"/>
  <c r="F20" i="46"/>
  <c r="G20" i="46"/>
  <c r="H20" i="46"/>
  <c r="H92" i="1"/>
  <c r="G92" i="1"/>
  <c r="F92" i="1"/>
  <c r="H41" i="1"/>
  <c r="G41" i="1"/>
  <c r="F41" i="1"/>
  <c r="H12" i="19"/>
  <c r="G12" i="19"/>
  <c r="F12" i="19"/>
  <c r="H10" i="19"/>
  <c r="G10" i="19"/>
  <c r="F10" i="19"/>
  <c r="H13" i="19"/>
  <c r="G13" i="19"/>
  <c r="F13" i="19"/>
  <c r="H42" i="41"/>
  <c r="G42" i="41"/>
  <c r="F42" i="41"/>
  <c r="H29" i="41"/>
  <c r="G29" i="41"/>
  <c r="F29" i="41"/>
  <c r="H23" i="41"/>
  <c r="G23" i="41"/>
  <c r="F23" i="41"/>
  <c r="H20" i="41"/>
  <c r="G20" i="41"/>
  <c r="F20" i="41"/>
  <c r="H7" i="83"/>
  <c r="G7" i="83"/>
  <c r="F7" i="83"/>
  <c r="F7" i="68"/>
  <c r="G7" i="68"/>
  <c r="H7" i="68"/>
  <c r="F10" i="68"/>
  <c r="G10" i="68"/>
  <c r="H10" i="68"/>
  <c r="F13" i="68"/>
  <c r="G13" i="68"/>
  <c r="H13" i="68"/>
  <c r="F20" i="68"/>
  <c r="G20" i="68"/>
  <c r="H20" i="68"/>
  <c r="F21" i="68"/>
  <c r="G21" i="68"/>
  <c r="H21" i="68"/>
  <c r="H14" i="67"/>
  <c r="G14" i="67"/>
  <c r="F14" i="67"/>
  <c r="H13" i="67"/>
  <c r="G13" i="67"/>
  <c r="F13" i="67"/>
  <c r="H12" i="67"/>
  <c r="G12" i="67"/>
  <c r="F12" i="67"/>
  <c r="H11" i="67"/>
  <c r="G11" i="67"/>
  <c r="F11" i="67"/>
  <c r="F10" i="67"/>
  <c r="G10" i="67"/>
  <c r="H10" i="67"/>
  <c r="F15" i="67"/>
  <c r="G15" i="67"/>
  <c r="H15" i="67"/>
  <c r="F19" i="67"/>
  <c r="G19" i="67"/>
  <c r="H19" i="67"/>
  <c r="H42" i="8"/>
  <c r="G42" i="8"/>
  <c r="F42" i="8"/>
  <c r="H21" i="8"/>
  <c r="G21" i="8"/>
  <c r="F21" i="8"/>
  <c r="H21" i="34"/>
  <c r="G21" i="34"/>
  <c r="F21" i="34"/>
  <c r="H18" i="34"/>
  <c r="G18" i="34"/>
  <c r="F18" i="34"/>
  <c r="F22" i="50"/>
  <c r="G22" i="50"/>
  <c r="H22" i="50"/>
  <c r="H13" i="26"/>
  <c r="G13" i="26"/>
  <c r="F13" i="26"/>
  <c r="H11" i="26"/>
  <c r="G11" i="26"/>
  <c r="F11" i="26"/>
  <c r="H9" i="26"/>
  <c r="G9" i="26"/>
  <c r="F9" i="26"/>
  <c r="F34" i="31"/>
  <c r="H32" i="31"/>
  <c r="F22" i="59"/>
  <c r="G22" i="59"/>
  <c r="H22" i="59"/>
  <c r="F23" i="59"/>
  <c r="G23" i="59"/>
  <c r="H23" i="59"/>
  <c r="H18" i="5"/>
  <c r="G18" i="5"/>
  <c r="F18" i="5"/>
  <c r="H17" i="5"/>
  <c r="G17" i="5"/>
  <c r="F17" i="5"/>
  <c r="H16" i="5"/>
  <c r="G16" i="5"/>
  <c r="F16" i="5"/>
  <c r="H12" i="5"/>
  <c r="G12" i="5"/>
  <c r="F12" i="5"/>
  <c r="H39" i="1"/>
  <c r="G39" i="1"/>
  <c r="F39" i="1"/>
  <c r="H42" i="1"/>
  <c r="G42" i="1"/>
  <c r="F42" i="1"/>
  <c r="H37" i="1"/>
  <c r="G37" i="1"/>
  <c r="F37" i="1"/>
  <c r="H26" i="1"/>
  <c r="G26" i="1"/>
  <c r="F26" i="1"/>
  <c r="H36" i="1"/>
  <c r="G36" i="1"/>
  <c r="F36" i="1"/>
  <c r="H34" i="1"/>
  <c r="G34" i="1"/>
  <c r="F34" i="1"/>
  <c r="H29" i="1"/>
  <c r="G29" i="1"/>
  <c r="F29" i="1"/>
  <c r="H24" i="1"/>
  <c r="G24" i="1"/>
  <c r="F24" i="1"/>
  <c r="H13" i="23"/>
  <c r="G13" i="23"/>
  <c r="F13" i="23"/>
  <c r="H12" i="23"/>
  <c r="G12" i="23"/>
  <c r="F12" i="23"/>
  <c r="F18" i="52"/>
  <c r="G18" i="52"/>
  <c r="H18" i="52"/>
  <c r="F12" i="52"/>
  <c r="G12" i="52"/>
  <c r="H12" i="52"/>
  <c r="H14" i="21"/>
  <c r="G14" i="21"/>
  <c r="F14" i="21"/>
  <c r="F188" i="31"/>
  <c r="G188" i="31"/>
  <c r="H188" i="31"/>
  <c r="F194" i="31"/>
  <c r="G194" i="31"/>
  <c r="H194" i="31"/>
  <c r="F189" i="31"/>
  <c r="G189" i="31"/>
  <c r="H189" i="31"/>
  <c r="F190" i="31"/>
  <c r="G190" i="31"/>
  <c r="H190" i="31"/>
  <c r="H21" i="9"/>
  <c r="G21" i="9"/>
  <c r="F21" i="9"/>
  <c r="H15" i="9"/>
  <c r="G15" i="9"/>
  <c r="F15" i="9"/>
  <c r="F108" i="1"/>
  <c r="G108" i="1"/>
  <c r="H108" i="1"/>
  <c r="F116" i="1"/>
  <c r="G116" i="1"/>
  <c r="H116" i="1"/>
  <c r="F57" i="45"/>
  <c r="G57" i="45"/>
  <c r="H57" i="45"/>
  <c r="F58" i="45"/>
  <c r="G58" i="45"/>
  <c r="H58" i="45"/>
  <c r="H50" i="31"/>
  <c r="G50" i="31"/>
  <c r="F50" i="31"/>
  <c r="H66" i="31"/>
  <c r="G66" i="31"/>
  <c r="F66" i="31"/>
  <c r="H23" i="1"/>
  <c r="G23" i="1"/>
  <c r="F23" i="1"/>
  <c r="H20" i="1"/>
  <c r="G20" i="1"/>
  <c r="F20" i="1"/>
  <c r="F10" i="59"/>
  <c r="G10" i="59"/>
  <c r="H10" i="59"/>
  <c r="N6" i="51"/>
  <c r="H6" i="51"/>
  <c r="G6" i="51"/>
  <c r="F6" i="51"/>
  <c r="F15" i="56"/>
  <c r="G15" i="56"/>
  <c r="H15" i="56"/>
  <c r="F27" i="56"/>
  <c r="G27" i="56"/>
  <c r="H27" i="56"/>
  <c r="H62" i="39"/>
  <c r="G62" i="39"/>
  <c r="F62" i="39"/>
  <c r="H29" i="39"/>
  <c r="G29" i="39"/>
  <c r="F29" i="39"/>
  <c r="H63" i="39"/>
  <c r="G63" i="39"/>
  <c r="F63" i="39"/>
  <c r="H23" i="39"/>
  <c r="G23" i="39"/>
  <c r="F23" i="39"/>
  <c r="H17" i="39"/>
  <c r="G17" i="39"/>
  <c r="F17" i="39"/>
  <c r="H32" i="1"/>
  <c r="G32" i="1"/>
  <c r="F32" i="1"/>
  <c r="H6" i="1"/>
  <c r="G6" i="1"/>
  <c r="F6" i="1"/>
  <c r="H174" i="31"/>
  <c r="G174" i="31"/>
  <c r="F174" i="31"/>
  <c r="H87" i="4"/>
  <c r="G87" i="4"/>
  <c r="F87" i="4"/>
  <c r="H86" i="4"/>
  <c r="G86" i="4"/>
  <c r="F86" i="4"/>
  <c r="N54" i="6"/>
  <c r="H54" i="6"/>
  <c r="G54" i="6"/>
  <c r="F54" i="6"/>
  <c r="N49" i="6"/>
  <c r="H49" i="6"/>
  <c r="G49" i="6"/>
  <c r="F49" i="6"/>
  <c r="H8" i="34"/>
  <c r="G8" i="34"/>
  <c r="F8" i="34"/>
  <c r="H40" i="34"/>
  <c r="G40" i="34"/>
  <c r="F40" i="34"/>
  <c r="H43" i="8"/>
  <c r="G43" i="8"/>
  <c r="F43" i="8"/>
  <c r="H40" i="8"/>
  <c r="G40" i="8"/>
  <c r="F40" i="8"/>
  <c r="F34" i="43"/>
  <c r="G34" i="43"/>
  <c r="H34" i="43"/>
  <c r="F35" i="43"/>
  <c r="G35" i="43"/>
  <c r="H35" i="43"/>
  <c r="F27" i="43"/>
  <c r="G27" i="43"/>
  <c r="H27" i="43"/>
  <c r="F31" i="43"/>
  <c r="G31" i="43"/>
  <c r="H31" i="43"/>
  <c r="F43" i="43"/>
  <c r="G43" i="43"/>
  <c r="H43" i="43"/>
  <c r="F15" i="43"/>
  <c r="G15" i="43"/>
  <c r="H15" i="43"/>
  <c r="F16" i="43"/>
  <c r="G16" i="43"/>
  <c r="H16" i="43"/>
  <c r="F22" i="43"/>
  <c r="G22" i="43"/>
  <c r="H22" i="43"/>
  <c r="F30" i="43"/>
  <c r="G30" i="43"/>
  <c r="H30" i="43"/>
  <c r="F33" i="43"/>
  <c r="G33" i="43"/>
  <c r="H33" i="43"/>
  <c r="H15" i="35"/>
  <c r="G15" i="35"/>
  <c r="F15" i="35"/>
  <c r="H10" i="35"/>
  <c r="G10" i="35"/>
  <c r="F10" i="35"/>
  <c r="H6" i="46"/>
  <c r="G6" i="46"/>
  <c r="F6" i="46"/>
  <c r="F105" i="1"/>
  <c r="G105" i="1"/>
  <c r="H105" i="1"/>
  <c r="F125" i="1"/>
  <c r="G125" i="1"/>
  <c r="H125" i="1"/>
  <c r="F44" i="21"/>
  <c r="G44" i="21"/>
  <c r="H44" i="21"/>
  <c r="F46" i="21"/>
  <c r="G46" i="21"/>
  <c r="H46" i="21"/>
  <c r="F39" i="21"/>
  <c r="G39" i="21"/>
  <c r="H39" i="21"/>
  <c r="H21" i="39"/>
  <c r="G21" i="39"/>
  <c r="F21" i="39"/>
  <c r="H28" i="39"/>
  <c r="G28" i="39"/>
  <c r="F28" i="39"/>
  <c r="F43" i="21"/>
  <c r="G43" i="21"/>
  <c r="H43" i="21"/>
  <c r="F47" i="21"/>
  <c r="G47" i="21"/>
  <c r="H47" i="21"/>
  <c r="F31" i="4"/>
  <c r="G31" i="4"/>
  <c r="H31" i="4"/>
  <c r="H38" i="4"/>
  <c r="G38" i="4"/>
  <c r="F38" i="4"/>
  <c r="H33" i="4"/>
  <c r="G33" i="4"/>
  <c r="F33" i="4"/>
  <c r="H43" i="40"/>
  <c r="G43" i="40"/>
  <c r="F43" i="40"/>
  <c r="H34" i="40"/>
  <c r="G34" i="40"/>
  <c r="F34" i="40"/>
  <c r="H15" i="23"/>
  <c r="G15" i="23"/>
  <c r="F15" i="23"/>
  <c r="H14" i="23"/>
  <c r="G14" i="23"/>
  <c r="F14" i="23"/>
  <c r="H11" i="23"/>
  <c r="G11" i="23"/>
  <c r="F11" i="23"/>
  <c r="F121" i="1"/>
  <c r="G121" i="1"/>
  <c r="H121" i="1"/>
  <c r="F110" i="1"/>
  <c r="G110" i="1"/>
  <c r="H110" i="1"/>
  <c r="F117" i="1"/>
  <c r="G117" i="1"/>
  <c r="H117" i="1"/>
  <c r="F120" i="1"/>
  <c r="G120" i="1"/>
  <c r="H120" i="1"/>
  <c r="H72" i="31"/>
  <c r="G72" i="31"/>
  <c r="F72" i="31"/>
  <c r="H98" i="31"/>
  <c r="G98" i="31"/>
  <c r="F98" i="31"/>
  <c r="H90" i="31"/>
  <c r="G90" i="31"/>
  <c r="F90" i="31"/>
  <c r="F39" i="24"/>
  <c r="G39" i="24"/>
  <c r="H39" i="24"/>
  <c r="F42" i="24"/>
  <c r="G42" i="24"/>
  <c r="H42" i="24"/>
  <c r="F10" i="43"/>
  <c r="G10" i="43"/>
  <c r="H10" i="43"/>
  <c r="F21" i="42"/>
  <c r="G21" i="42"/>
  <c r="H21" i="42"/>
  <c r="F22" i="42"/>
  <c r="G22" i="42"/>
  <c r="H22" i="42"/>
  <c r="F23" i="42"/>
  <c r="G23" i="42"/>
  <c r="H23" i="42"/>
  <c r="H182" i="7"/>
  <c r="G182" i="7"/>
  <c r="F182" i="7"/>
  <c r="H175" i="7"/>
  <c r="G175" i="7"/>
  <c r="F175" i="7"/>
  <c r="H198" i="7"/>
  <c r="G198" i="7"/>
  <c r="F198" i="7"/>
  <c r="H196" i="7"/>
  <c r="G196" i="7"/>
  <c r="F196" i="7"/>
  <c r="H177" i="7"/>
  <c r="G177" i="7"/>
  <c r="F177" i="7"/>
  <c r="H194" i="7"/>
  <c r="G194" i="7"/>
  <c r="F194" i="7"/>
  <c r="H10" i="5"/>
  <c r="G10" i="5"/>
  <c r="F10" i="5"/>
  <c r="H24" i="5"/>
  <c r="G24" i="5"/>
  <c r="F24" i="5"/>
  <c r="H21" i="40"/>
  <c r="G21" i="40"/>
  <c r="F21" i="40"/>
  <c r="F20" i="86"/>
  <c r="G20" i="86"/>
  <c r="H20" i="86"/>
  <c r="F21" i="86"/>
  <c r="G21" i="86"/>
  <c r="H21" i="86"/>
  <c r="F11" i="86"/>
  <c r="G11" i="86"/>
  <c r="H11" i="86"/>
  <c r="F18" i="86"/>
  <c r="G18" i="86"/>
  <c r="H18" i="86"/>
  <c r="F19" i="86"/>
  <c r="G19" i="86"/>
  <c r="H19" i="86"/>
  <c r="F34" i="19"/>
  <c r="G34" i="19"/>
  <c r="H34" i="19"/>
  <c r="F35" i="19"/>
  <c r="G35" i="19"/>
  <c r="H35" i="19"/>
  <c r="F36" i="19"/>
  <c r="G36" i="19"/>
  <c r="H36" i="19"/>
  <c r="F37" i="19"/>
  <c r="G37" i="19"/>
  <c r="H37" i="19"/>
  <c r="F21" i="66"/>
  <c r="G21" i="66"/>
  <c r="H21" i="66"/>
  <c r="F18" i="66"/>
  <c r="G18" i="66"/>
  <c r="H18" i="66"/>
  <c r="F19" i="66"/>
  <c r="G19" i="66"/>
  <c r="H19" i="66"/>
  <c r="F20" i="66"/>
  <c r="G20" i="66"/>
  <c r="H20" i="66"/>
  <c r="H19" i="13"/>
  <c r="G19" i="13"/>
  <c r="F19" i="13"/>
  <c r="H15" i="13"/>
  <c r="G15" i="13"/>
  <c r="F15" i="13"/>
  <c r="H18" i="6"/>
  <c r="G18" i="6"/>
  <c r="F18" i="6"/>
  <c r="H19" i="6"/>
  <c r="G19" i="6"/>
  <c r="F19" i="6"/>
  <c r="F10" i="52"/>
  <c r="G10" i="52"/>
  <c r="H10" i="52"/>
  <c r="F15" i="52"/>
  <c r="G15" i="52"/>
  <c r="H15" i="52"/>
  <c r="N7" i="51"/>
  <c r="F24" i="65"/>
  <c r="G24" i="65"/>
  <c r="H24" i="65"/>
  <c r="F25" i="65"/>
  <c r="G25" i="65"/>
  <c r="H25" i="65"/>
  <c r="F26" i="65"/>
  <c r="G26" i="65"/>
  <c r="H26" i="65"/>
  <c r="F27" i="65"/>
  <c r="G27" i="65"/>
  <c r="H27" i="65"/>
  <c r="F28" i="65"/>
  <c r="G28" i="65"/>
  <c r="H28" i="65"/>
  <c r="F29" i="65"/>
  <c r="G29" i="65"/>
  <c r="H29" i="65"/>
  <c r="F52" i="10"/>
  <c r="G52" i="10"/>
  <c r="H52" i="10"/>
  <c r="F42" i="10"/>
  <c r="G42" i="10"/>
  <c r="H42" i="10"/>
  <c r="F65" i="10"/>
  <c r="G65" i="10"/>
  <c r="H65" i="10"/>
  <c r="F127" i="10"/>
  <c r="G127" i="10"/>
  <c r="H127" i="10"/>
  <c r="F128" i="10"/>
  <c r="G128" i="10"/>
  <c r="H128" i="10"/>
  <c r="F40" i="20"/>
  <c r="G40" i="20"/>
  <c r="F41" i="20"/>
  <c r="G41" i="20"/>
  <c r="F42" i="20"/>
  <c r="G42" i="20"/>
  <c r="F43" i="20"/>
  <c r="G43" i="20"/>
  <c r="H30" i="20"/>
  <c r="G30" i="20"/>
  <c r="F30" i="20"/>
  <c r="H27" i="20"/>
  <c r="G27" i="20"/>
  <c r="F27" i="20"/>
  <c r="H12" i="20"/>
  <c r="G12" i="20"/>
  <c r="F12" i="20"/>
  <c r="H28" i="20"/>
  <c r="G28" i="20"/>
  <c r="F28" i="20"/>
  <c r="H22" i="20"/>
  <c r="G22" i="20"/>
  <c r="F22" i="20"/>
  <c r="H14" i="20"/>
  <c r="G14" i="20"/>
  <c r="F14" i="20"/>
  <c r="H34" i="20"/>
  <c r="G34" i="20"/>
  <c r="F34" i="20"/>
  <c r="H33" i="20"/>
  <c r="G33" i="20"/>
  <c r="F33" i="20"/>
  <c r="F14" i="77"/>
  <c r="G14" i="77"/>
  <c r="H14" i="77"/>
  <c r="H20" i="77"/>
  <c r="G20" i="77"/>
  <c r="F20" i="77"/>
  <c r="H33" i="77"/>
  <c r="G33" i="77"/>
  <c r="F33" i="77"/>
  <c r="H22" i="5"/>
  <c r="G22" i="5"/>
  <c r="F22" i="5"/>
  <c r="H20" i="5"/>
  <c r="G20" i="5"/>
  <c r="F20" i="5"/>
  <c r="H47" i="5"/>
  <c r="G47" i="5"/>
  <c r="F47" i="5"/>
  <c r="H41" i="40"/>
  <c r="G41" i="40"/>
  <c r="F41" i="40"/>
  <c r="H29" i="40"/>
  <c r="G29" i="40"/>
  <c r="F29" i="40"/>
  <c r="H26" i="40"/>
  <c r="G26" i="40"/>
  <c r="F26" i="40"/>
  <c r="H32" i="43"/>
  <c r="G32" i="43"/>
  <c r="F32" i="43"/>
  <c r="H26" i="43"/>
  <c r="G26" i="43"/>
  <c r="F26" i="43"/>
  <c r="H24" i="43"/>
  <c r="G24" i="43"/>
  <c r="F24" i="43"/>
  <c r="H21" i="43"/>
  <c r="G21" i="43"/>
  <c r="F21" i="43"/>
  <c r="H24" i="24"/>
  <c r="G24" i="24"/>
  <c r="F24" i="24"/>
  <c r="H20" i="24"/>
  <c r="G20" i="24"/>
  <c r="F20" i="24"/>
  <c r="H15" i="24"/>
  <c r="G15" i="24"/>
  <c r="F15" i="24"/>
  <c r="H16" i="24"/>
  <c r="G16" i="24"/>
  <c r="F16" i="24"/>
  <c r="H23" i="24"/>
  <c r="G23" i="24"/>
  <c r="F23" i="24"/>
  <c r="H9" i="24"/>
  <c r="G9" i="24"/>
  <c r="F9" i="24"/>
  <c r="H46" i="8"/>
  <c r="G46" i="8"/>
  <c r="F46" i="8"/>
  <c r="H34" i="8"/>
  <c r="G34" i="8"/>
  <c r="F34" i="8"/>
  <c r="H33" i="8"/>
  <c r="G33" i="8"/>
  <c r="F33" i="8"/>
  <c r="H30" i="8"/>
  <c r="G30" i="8"/>
  <c r="F30" i="8"/>
  <c r="H51" i="8"/>
  <c r="G51" i="8"/>
  <c r="F51" i="8"/>
  <c r="H48" i="8"/>
  <c r="G48" i="8"/>
  <c r="F48" i="8"/>
  <c r="H34" i="41"/>
  <c r="G34" i="41"/>
  <c r="F34" i="41"/>
  <c r="H27" i="41"/>
  <c r="G27" i="41"/>
  <c r="F27" i="41"/>
  <c r="F11" i="41"/>
  <c r="H18" i="84"/>
  <c r="G18" i="84"/>
  <c r="F18" i="84"/>
  <c r="H17" i="84"/>
  <c r="G17" i="84"/>
  <c r="F17" i="84"/>
  <c r="H16" i="84"/>
  <c r="G16" i="84"/>
  <c r="F16" i="84"/>
  <c r="H15" i="84"/>
  <c r="G15" i="84"/>
  <c r="F15" i="84"/>
  <c r="H20" i="84"/>
  <c r="G20" i="84"/>
  <c r="F20" i="84"/>
  <c r="H19" i="84"/>
  <c r="G19" i="84"/>
  <c r="F19" i="84"/>
  <c r="F10" i="84"/>
  <c r="F16" i="10"/>
  <c r="G16" i="10"/>
  <c r="F10" i="10"/>
  <c r="G10" i="10"/>
  <c r="F59" i="10"/>
  <c r="G59" i="10"/>
  <c r="H59" i="10"/>
  <c r="F60" i="10"/>
  <c r="G60" i="10"/>
  <c r="H60" i="10"/>
  <c r="F66" i="10"/>
  <c r="G66" i="10"/>
  <c r="H66" i="10"/>
  <c r="F68" i="10"/>
  <c r="G68" i="10"/>
  <c r="H68" i="10"/>
  <c r="F64" i="10"/>
  <c r="G64" i="10"/>
  <c r="H64" i="10"/>
  <c r="F40" i="10"/>
  <c r="G40" i="10"/>
  <c r="H40" i="10"/>
  <c r="F41" i="10"/>
  <c r="G41" i="10"/>
  <c r="H41" i="10"/>
  <c r="F62" i="10"/>
  <c r="G62" i="10"/>
  <c r="H62" i="10"/>
  <c r="F67" i="10"/>
  <c r="G67" i="10"/>
  <c r="H67" i="10"/>
  <c r="F23" i="10"/>
  <c r="G23" i="10"/>
  <c r="H23" i="10"/>
  <c r="F25" i="10"/>
  <c r="G25" i="10"/>
  <c r="H25" i="10"/>
  <c r="F56" i="10"/>
  <c r="G56" i="10"/>
  <c r="H56" i="10"/>
  <c r="F48" i="10"/>
  <c r="G48" i="10"/>
  <c r="H48" i="10"/>
  <c r="F51" i="10"/>
  <c r="G51" i="10"/>
  <c r="H51" i="10"/>
  <c r="F38" i="10"/>
  <c r="G38" i="10"/>
  <c r="H38" i="10"/>
  <c r="F57" i="10"/>
  <c r="G57" i="10"/>
  <c r="H57" i="10"/>
  <c r="F69" i="10"/>
  <c r="G69" i="10"/>
  <c r="H69" i="10"/>
  <c r="H47" i="10"/>
  <c r="G47" i="10"/>
  <c r="F47" i="10"/>
  <c r="H43" i="10"/>
  <c r="G43" i="10"/>
  <c r="F43" i="10"/>
  <c r="H37" i="10"/>
  <c r="G37" i="10"/>
  <c r="F37" i="10"/>
  <c r="H36" i="10"/>
  <c r="G36" i="10"/>
  <c r="H35" i="10"/>
  <c r="G35" i="10"/>
  <c r="F35" i="10"/>
  <c r="F36" i="43"/>
  <c r="G36" i="43"/>
  <c r="H36" i="43"/>
  <c r="F11" i="43"/>
  <c r="G11" i="43"/>
  <c r="H11" i="43"/>
  <c r="H22" i="18"/>
  <c r="G22" i="18"/>
  <c r="F22" i="18"/>
  <c r="H21" i="18"/>
  <c r="G21" i="18"/>
  <c r="F21" i="18"/>
  <c r="H192" i="31"/>
  <c r="G192" i="31"/>
  <c r="F192" i="31"/>
  <c r="H70" i="31"/>
  <c r="G70" i="31"/>
  <c r="F70" i="31"/>
  <c r="H193" i="31"/>
  <c r="G193" i="31"/>
  <c r="F193" i="31"/>
  <c r="H60" i="31"/>
  <c r="G60" i="31"/>
  <c r="F60" i="31"/>
  <c r="H191" i="31"/>
  <c r="G191" i="31"/>
  <c r="F191" i="31"/>
  <c r="F37" i="20"/>
  <c r="G37" i="20"/>
  <c r="F21" i="20"/>
  <c r="G21" i="20"/>
  <c r="F38" i="20"/>
  <c r="G38" i="20"/>
  <c r="F39" i="20"/>
  <c r="G39" i="20"/>
  <c r="H35" i="20"/>
  <c r="G35" i="20"/>
  <c r="F35" i="20"/>
  <c r="H29" i="20"/>
  <c r="G29" i="20"/>
  <c r="F29" i="20"/>
  <c r="H20" i="20"/>
  <c r="G20" i="20"/>
  <c r="F20" i="20"/>
  <c r="H19" i="20"/>
  <c r="G19" i="20"/>
  <c r="F19" i="20"/>
  <c r="F18" i="41"/>
  <c r="H9" i="34"/>
  <c r="G9" i="34"/>
  <c r="F9" i="34"/>
  <c r="H28" i="14"/>
  <c r="G28" i="14"/>
  <c r="F28" i="14"/>
  <c r="H12" i="14"/>
  <c r="G12" i="14"/>
  <c r="F12" i="14"/>
  <c r="H6" i="14"/>
  <c r="G6" i="14"/>
  <c r="F6" i="14"/>
  <c r="H18" i="9"/>
  <c r="G18" i="9"/>
  <c r="F18" i="9"/>
  <c r="H13" i="9"/>
  <c r="G13" i="9"/>
  <c r="F13" i="9"/>
  <c r="H17" i="6"/>
  <c r="G17" i="6"/>
  <c r="F17" i="6"/>
  <c r="H24" i="6"/>
  <c r="G24" i="6"/>
  <c r="F24" i="6"/>
  <c r="H56" i="6"/>
  <c r="G56" i="6"/>
  <c r="F56" i="6"/>
  <c r="H37" i="58"/>
  <c r="G37" i="58"/>
  <c r="F37" i="58"/>
  <c r="H9" i="58"/>
  <c r="G9" i="58"/>
  <c r="F9" i="58"/>
  <c r="H10" i="58"/>
  <c r="G10" i="58"/>
  <c r="F10" i="58"/>
  <c r="H22" i="39"/>
  <c r="G22" i="39"/>
  <c r="F22" i="39"/>
  <c r="H14" i="39"/>
  <c r="G14" i="39"/>
  <c r="F14" i="39"/>
  <c r="F22" i="8"/>
  <c r="G22" i="8"/>
  <c r="H22" i="8"/>
  <c r="H43" i="4"/>
  <c r="G43" i="4"/>
  <c r="F43" i="4"/>
  <c r="H37" i="4"/>
  <c r="G37" i="4"/>
  <c r="F37" i="4"/>
  <c r="F49" i="10"/>
  <c r="G49" i="10"/>
  <c r="H49" i="10"/>
  <c r="F58" i="10"/>
  <c r="G58" i="10"/>
  <c r="H58" i="10"/>
  <c r="F20" i="10"/>
  <c r="G20" i="10"/>
  <c r="H20" i="10"/>
  <c r="F105" i="10"/>
  <c r="G105" i="10"/>
  <c r="H105" i="10"/>
  <c r="F106" i="10"/>
  <c r="G106" i="10"/>
  <c r="H106" i="10"/>
  <c r="F107" i="10"/>
  <c r="G107" i="10"/>
  <c r="H107" i="10"/>
  <c r="F108" i="10"/>
  <c r="G108" i="10"/>
  <c r="H108" i="10"/>
  <c r="F45" i="10"/>
  <c r="G45" i="10"/>
  <c r="H45" i="10"/>
  <c r="F109" i="10"/>
  <c r="G109" i="10"/>
  <c r="H109" i="10"/>
  <c r="H16" i="6"/>
  <c r="G16" i="6"/>
  <c r="F16" i="6"/>
  <c r="H26" i="6"/>
  <c r="G26" i="6"/>
  <c r="F26" i="6"/>
  <c r="F80" i="31"/>
  <c r="G80" i="31"/>
  <c r="H80" i="31"/>
  <c r="F87" i="31"/>
  <c r="G87" i="31"/>
  <c r="H87" i="31"/>
  <c r="F57" i="31"/>
  <c r="G57" i="31"/>
  <c r="H57" i="31"/>
  <c r="F40" i="31"/>
  <c r="G40" i="31"/>
  <c r="H40" i="31"/>
  <c r="F68" i="31"/>
  <c r="G68" i="31"/>
  <c r="H68" i="31"/>
  <c r="F76" i="31"/>
  <c r="G76" i="31"/>
  <c r="H76" i="31"/>
  <c r="F83" i="31"/>
  <c r="G83" i="31"/>
  <c r="H83" i="31"/>
  <c r="F85" i="31"/>
  <c r="G85" i="31"/>
  <c r="H85" i="31"/>
  <c r="F91" i="31"/>
  <c r="G91" i="31"/>
  <c r="H91" i="31"/>
  <c r="F100" i="31"/>
  <c r="G100" i="31"/>
  <c r="H100" i="31"/>
  <c r="F53" i="31"/>
  <c r="G53" i="31"/>
  <c r="H53" i="31"/>
  <c r="F59" i="31"/>
  <c r="G59" i="31"/>
  <c r="H59" i="31"/>
  <c r="F77" i="31"/>
  <c r="G77" i="31"/>
  <c r="H77" i="31"/>
  <c r="F31" i="31"/>
  <c r="G31" i="31"/>
  <c r="H31" i="31"/>
  <c r="N14" i="68"/>
  <c r="N20" i="63"/>
  <c r="N6" i="59"/>
  <c r="N11" i="83"/>
  <c r="N6" i="52"/>
  <c r="N8" i="47"/>
  <c r="F13" i="43"/>
  <c r="G13" i="43"/>
  <c r="H13" i="43"/>
  <c r="N37" i="43"/>
  <c r="F15" i="42"/>
  <c r="G15" i="42"/>
  <c r="H15" i="42"/>
  <c r="F32" i="41"/>
  <c r="H14" i="41"/>
  <c r="H36" i="41"/>
  <c r="H17" i="41"/>
  <c r="H37" i="41"/>
  <c r="H13" i="41"/>
  <c r="H12" i="41"/>
  <c r="H18" i="41"/>
  <c r="H16" i="41"/>
  <c r="H38" i="41"/>
  <c r="H22" i="41"/>
  <c r="H32" i="41"/>
  <c r="H40" i="41"/>
  <c r="H41" i="41"/>
  <c r="H30" i="41"/>
  <c r="H31" i="41"/>
  <c r="H35" i="41"/>
  <c r="H33" i="41"/>
  <c r="H7" i="41"/>
  <c r="H11" i="41"/>
  <c r="H19" i="41"/>
  <c r="F10" i="41"/>
  <c r="G10" i="41"/>
  <c r="H10" i="41"/>
  <c r="N6" i="33"/>
  <c r="N6" i="35"/>
  <c r="N11" i="34"/>
  <c r="N6" i="30"/>
  <c r="G7" i="29"/>
  <c r="N6" i="29"/>
  <c r="N9" i="28"/>
  <c r="N9" i="25"/>
  <c r="N9" i="23"/>
  <c r="N6" i="24"/>
  <c r="F17" i="17"/>
  <c r="G17" i="17"/>
  <c r="H17" i="17"/>
  <c r="F18" i="17"/>
  <c r="G18" i="17"/>
  <c r="H18" i="17"/>
  <c r="F19" i="17"/>
  <c r="G19" i="17"/>
  <c r="H19" i="17"/>
  <c r="F20" i="17"/>
  <c r="G20" i="17"/>
  <c r="H20" i="17"/>
  <c r="F21" i="17"/>
  <c r="G21" i="17"/>
  <c r="H21" i="17"/>
  <c r="H6" i="17"/>
  <c r="N19" i="18"/>
  <c r="N6" i="19"/>
  <c r="H36" i="20"/>
  <c r="H13" i="20"/>
  <c r="H18" i="20"/>
  <c r="H37" i="20"/>
  <c r="H21" i="20"/>
  <c r="H38" i="20"/>
  <c r="H39" i="20"/>
  <c r="H23" i="20"/>
  <c r="H40" i="20"/>
  <c r="H24" i="20"/>
  <c r="H26" i="20"/>
  <c r="H41" i="20"/>
  <c r="H42" i="20"/>
  <c r="H43" i="20"/>
  <c r="H10" i="10"/>
  <c r="H16" i="10"/>
  <c r="H71" i="10"/>
  <c r="H72" i="10"/>
  <c r="H29" i="10"/>
  <c r="H9" i="10"/>
  <c r="H27" i="10"/>
  <c r="H14" i="10"/>
  <c r="H46" i="10"/>
  <c r="H34" i="10"/>
  <c r="H12" i="10"/>
  <c r="H13" i="10"/>
  <c r="H19" i="10"/>
  <c r="H30" i="10"/>
  <c r="H54" i="10"/>
  <c r="H24" i="10"/>
  <c r="H73" i="10"/>
  <c r="H74" i="10"/>
  <c r="H33" i="10"/>
  <c r="H75" i="10"/>
  <c r="H76" i="10"/>
  <c r="H77" i="10"/>
  <c r="H31" i="10"/>
  <c r="H61" i="10"/>
  <c r="H22" i="10"/>
  <c r="H39" i="10"/>
  <c r="H78" i="10"/>
  <c r="H79" i="10"/>
  <c r="H80" i="10"/>
  <c r="H28" i="10"/>
  <c r="H44" i="10"/>
  <c r="H55" i="10"/>
  <c r="H81" i="10"/>
  <c r="H26" i="10"/>
  <c r="H82" i="10"/>
  <c r="H83" i="10"/>
  <c r="H84" i="10"/>
  <c r="H85" i="10"/>
  <c r="H63" i="10"/>
  <c r="H86" i="10"/>
  <c r="H87" i="10"/>
  <c r="H88" i="10"/>
  <c r="H32" i="10"/>
  <c r="H89" i="10"/>
  <c r="H90" i="10"/>
  <c r="H91" i="10"/>
  <c r="H92" i="10"/>
  <c r="H93" i="10"/>
  <c r="H94" i="10"/>
  <c r="H95" i="10"/>
  <c r="H96" i="10"/>
  <c r="H97" i="10"/>
  <c r="H98" i="10"/>
  <c r="H12" i="8"/>
  <c r="H63" i="8"/>
  <c r="H78" i="8"/>
  <c r="H66" i="8"/>
  <c r="H18" i="8"/>
  <c r="H23" i="8"/>
  <c r="H39" i="8"/>
  <c r="H84" i="8"/>
  <c r="H89" i="8"/>
  <c r="H90" i="8"/>
  <c r="H20" i="8"/>
  <c r="H65" i="8"/>
  <c r="H35" i="8"/>
  <c r="H100" i="8"/>
  <c r="H101" i="8"/>
  <c r="H102" i="8"/>
  <c r="H38" i="8"/>
  <c r="H13" i="8"/>
  <c r="H105" i="8"/>
  <c r="H91" i="8"/>
  <c r="H27" i="8"/>
  <c r="H31" i="8"/>
  <c r="H106" i="8"/>
  <c r="H26" i="8"/>
  <c r="H108" i="8"/>
  <c r="H109" i="8"/>
  <c r="H19" i="8"/>
  <c r="H17" i="8"/>
  <c r="H44" i="8"/>
  <c r="H41" i="8"/>
  <c r="H36" i="8"/>
  <c r="H110" i="8"/>
  <c r="H47" i="8"/>
  <c r="H111" i="8"/>
  <c r="H25" i="8"/>
  <c r="H53" i="8"/>
  <c r="H55" i="8"/>
  <c r="H57" i="8"/>
  <c r="H58" i="8"/>
  <c r="H60" i="8"/>
  <c r="H61" i="8"/>
  <c r="H29" i="5"/>
  <c r="H30" i="5"/>
  <c r="H14" i="5"/>
  <c r="H11" i="5"/>
  <c r="H31" i="5"/>
  <c r="H32" i="5"/>
  <c r="H33" i="5"/>
  <c r="H34" i="5"/>
  <c r="H35" i="5"/>
  <c r="H36" i="5"/>
  <c r="H37" i="5"/>
  <c r="H38" i="5"/>
  <c r="N25" i="5"/>
  <c r="N6" i="75"/>
  <c r="N9" i="74"/>
  <c r="N6" i="77"/>
  <c r="F10" i="73"/>
  <c r="G10" i="73"/>
  <c r="H10" i="73"/>
  <c r="F12" i="73"/>
  <c r="G12" i="73"/>
  <c r="H12" i="73"/>
  <c r="F19" i="73"/>
  <c r="G19" i="73"/>
  <c r="H19" i="73"/>
  <c r="F20" i="73"/>
  <c r="G20" i="73"/>
  <c r="H20" i="73"/>
  <c r="F21" i="73"/>
  <c r="G21" i="73"/>
  <c r="H21" i="73"/>
  <c r="F14" i="91"/>
  <c r="G14" i="91"/>
  <c r="H14" i="91"/>
  <c r="F10" i="91"/>
  <c r="G10" i="91"/>
  <c r="H10" i="91"/>
  <c r="F11" i="91"/>
  <c r="G11" i="91"/>
  <c r="H11" i="91"/>
  <c r="G23" i="8"/>
  <c r="F23" i="8"/>
  <c r="G110" i="8"/>
  <c r="F110" i="8"/>
  <c r="H45" i="8"/>
  <c r="G45" i="8"/>
  <c r="F45" i="8"/>
  <c r="H23" i="17"/>
  <c r="G23" i="17"/>
  <c r="F23" i="17"/>
  <c r="H10" i="17"/>
  <c r="G10" i="17"/>
  <c r="F10" i="17"/>
  <c r="H7" i="17"/>
  <c r="G7" i="17"/>
  <c r="F7" i="17"/>
  <c r="H20" i="75"/>
  <c r="G20" i="75"/>
  <c r="F20" i="75"/>
  <c r="H36" i="32"/>
  <c r="G36" i="32"/>
  <c r="F36" i="32"/>
  <c r="H22" i="32"/>
  <c r="G22" i="32"/>
  <c r="F22" i="32"/>
  <c r="F15" i="10"/>
  <c r="G15" i="10"/>
  <c r="H15" i="10"/>
  <c r="G21" i="10"/>
  <c r="H21" i="10"/>
  <c r="F17" i="10"/>
  <c r="G17" i="10"/>
  <c r="H17" i="10"/>
  <c r="F51" i="18"/>
  <c r="G51" i="18"/>
  <c r="H51" i="18"/>
  <c r="H37" i="17"/>
  <c r="G37" i="17"/>
  <c r="F37" i="17"/>
  <c r="F17" i="66"/>
  <c r="G17" i="66"/>
  <c r="H17" i="66"/>
  <c r="F10" i="66"/>
  <c r="G10" i="66"/>
  <c r="H10" i="66"/>
  <c r="F13" i="66"/>
  <c r="G13" i="66"/>
  <c r="H13" i="66"/>
  <c r="F15" i="66"/>
  <c r="G15" i="66"/>
  <c r="H15" i="66"/>
  <c r="F16" i="66"/>
  <c r="G16" i="66"/>
  <c r="H16" i="66"/>
  <c r="F9" i="66"/>
  <c r="G9" i="66"/>
  <c r="H9" i="66"/>
  <c r="F12" i="66"/>
  <c r="G12" i="66"/>
  <c r="H12" i="66"/>
  <c r="F8" i="66"/>
  <c r="G8" i="66"/>
  <c r="H8" i="66"/>
  <c r="F15" i="65"/>
  <c r="G15" i="65"/>
  <c r="H15" i="65"/>
  <c r="F7" i="65"/>
  <c r="G7" i="65"/>
  <c r="H7" i="65"/>
  <c r="F19" i="65"/>
  <c r="G19" i="65"/>
  <c r="H19" i="65"/>
  <c r="F18" i="65"/>
  <c r="G18" i="65"/>
  <c r="H18" i="65"/>
  <c r="F6" i="65"/>
  <c r="G6" i="65"/>
  <c r="H6" i="65"/>
  <c r="F17" i="65"/>
  <c r="G17" i="65"/>
  <c r="H17" i="65"/>
  <c r="F20" i="65"/>
  <c r="G20" i="65"/>
  <c r="H20" i="65"/>
  <c r="F21" i="65"/>
  <c r="G21" i="65"/>
  <c r="H21" i="65"/>
  <c r="F22" i="65"/>
  <c r="G22" i="65"/>
  <c r="H22" i="65"/>
  <c r="F23" i="65"/>
  <c r="G23" i="65"/>
  <c r="H23" i="65"/>
  <c r="F16" i="15"/>
  <c r="G16" i="15"/>
  <c r="H16" i="15"/>
  <c r="F17" i="15"/>
  <c r="G17" i="15"/>
  <c r="H17" i="15"/>
  <c r="F19" i="15"/>
  <c r="G19" i="15"/>
  <c r="H19" i="15"/>
  <c r="F34" i="15"/>
  <c r="G34" i="15"/>
  <c r="H34" i="15"/>
  <c r="H10" i="34"/>
  <c r="G10" i="34"/>
  <c r="F10" i="34"/>
  <c r="H81" i="4"/>
  <c r="G81" i="4"/>
  <c r="F81" i="4"/>
  <c r="H6" i="21"/>
  <c r="G6" i="21"/>
  <c r="F6" i="21"/>
  <c r="F12" i="12"/>
  <c r="G12" i="12"/>
  <c r="H12" i="12"/>
  <c r="F10" i="12"/>
  <c r="G10" i="12"/>
  <c r="H10" i="12"/>
  <c r="H23" i="6"/>
  <c r="G23" i="6"/>
  <c r="F23" i="6"/>
  <c r="H25" i="6"/>
  <c r="G25" i="6"/>
  <c r="F25" i="6"/>
  <c r="H44" i="6"/>
  <c r="G44" i="6"/>
  <c r="F44" i="6"/>
  <c r="H19" i="9"/>
  <c r="G19" i="9"/>
  <c r="F19" i="9"/>
  <c r="H22" i="9"/>
  <c r="G22" i="9"/>
  <c r="F22" i="9"/>
  <c r="F7" i="9"/>
  <c r="G7" i="9"/>
  <c r="H7" i="9"/>
  <c r="H13" i="21"/>
  <c r="G13" i="21"/>
  <c r="F13" i="21"/>
  <c r="F17" i="30"/>
  <c r="G17" i="30"/>
  <c r="H17" i="30"/>
  <c r="F18" i="30"/>
  <c r="G18" i="30"/>
  <c r="H18" i="30"/>
  <c r="F7" i="60"/>
  <c r="G7" i="60"/>
  <c r="H7" i="60"/>
  <c r="F23" i="45"/>
  <c r="G23" i="45"/>
  <c r="H23" i="45"/>
  <c r="F12" i="45"/>
  <c r="G12" i="45"/>
  <c r="H12" i="45"/>
  <c r="F97" i="4"/>
  <c r="G97" i="4"/>
  <c r="H97" i="4"/>
  <c r="F101" i="4"/>
  <c r="G101" i="4"/>
  <c r="H101" i="4"/>
  <c r="F95" i="4"/>
  <c r="G95" i="4"/>
  <c r="H95" i="4"/>
  <c r="H39" i="4"/>
  <c r="G39" i="4"/>
  <c r="F39" i="4"/>
  <c r="H24" i="4"/>
  <c r="G24" i="4"/>
  <c r="F24" i="4"/>
  <c r="F94" i="4"/>
  <c r="G94" i="4"/>
  <c r="H94" i="4"/>
  <c r="F98" i="4"/>
  <c r="G98" i="4"/>
  <c r="H98" i="4"/>
  <c r="F100" i="4"/>
  <c r="G100" i="4"/>
  <c r="H100" i="4"/>
  <c r="H14" i="11"/>
  <c r="G14" i="11"/>
  <c r="F14" i="11"/>
  <c r="H24" i="11"/>
  <c r="G24" i="11"/>
  <c r="F24" i="11"/>
  <c r="H27" i="39"/>
  <c r="G27" i="39"/>
  <c r="F27" i="39"/>
  <c r="H42" i="39"/>
  <c r="G42" i="39"/>
  <c r="F42" i="39"/>
  <c r="H17" i="58"/>
  <c r="G17" i="58"/>
  <c r="F17" i="58"/>
  <c r="H31" i="1"/>
  <c r="G31" i="1"/>
  <c r="F31" i="1"/>
  <c r="H40" i="1"/>
  <c r="G40" i="1"/>
  <c r="F40" i="1"/>
  <c r="F14" i="56"/>
  <c r="G14" i="56"/>
  <c r="H14" i="56"/>
  <c r="F19" i="56"/>
  <c r="G19" i="56"/>
  <c r="H19" i="56"/>
  <c r="F11" i="56"/>
  <c r="G11" i="56"/>
  <c r="H11" i="56"/>
  <c r="H156" i="7"/>
  <c r="G156" i="7"/>
  <c r="F156" i="7"/>
  <c r="H102" i="7"/>
  <c r="G102" i="7"/>
  <c r="F102" i="7"/>
  <c r="H99" i="7"/>
  <c r="G99" i="7"/>
  <c r="F99" i="7"/>
  <c r="H32" i="7"/>
  <c r="G32" i="7"/>
  <c r="F32" i="7"/>
  <c r="H16" i="7"/>
  <c r="G16" i="7"/>
  <c r="F16" i="7"/>
  <c r="H98" i="7"/>
  <c r="G98" i="7"/>
  <c r="F98" i="7"/>
  <c r="F10" i="42"/>
  <c r="G10" i="42"/>
  <c r="H10" i="42"/>
  <c r="H40" i="39"/>
  <c r="G40" i="39"/>
  <c r="F40" i="39"/>
  <c r="H13" i="58"/>
  <c r="G13" i="58"/>
  <c r="F13" i="58"/>
  <c r="H19" i="58"/>
  <c r="G19" i="58"/>
  <c r="F19" i="58"/>
  <c r="H16" i="58"/>
  <c r="G16" i="58"/>
  <c r="F16" i="58"/>
  <c r="H43" i="74"/>
  <c r="G43" i="74"/>
  <c r="F43" i="74"/>
  <c r="H20" i="74"/>
  <c r="G20" i="74"/>
  <c r="F20" i="74"/>
  <c r="H15" i="74"/>
  <c r="G15" i="74"/>
  <c r="F15" i="74"/>
  <c r="H7" i="74"/>
  <c r="G7" i="74"/>
  <c r="F7" i="74"/>
  <c r="H36" i="74"/>
  <c r="G36" i="74"/>
  <c r="F36" i="74"/>
  <c r="H23" i="74"/>
  <c r="G23" i="74"/>
  <c r="F23" i="74"/>
  <c r="H35" i="32"/>
  <c r="G35" i="32"/>
  <c r="F35" i="32"/>
  <c r="H23" i="19"/>
  <c r="G23" i="19"/>
  <c r="F23" i="19"/>
  <c r="F71" i="31"/>
  <c r="G71" i="31"/>
  <c r="H71" i="31"/>
  <c r="F63" i="31"/>
  <c r="G63" i="31"/>
  <c r="H63" i="31"/>
  <c r="H46" i="31"/>
  <c r="G46" i="31"/>
  <c r="F46" i="31"/>
  <c r="H24" i="31"/>
  <c r="G24" i="31"/>
  <c r="F24" i="31"/>
  <c r="H37" i="31"/>
  <c r="G37" i="31"/>
  <c r="F37" i="31"/>
  <c r="H27" i="31"/>
  <c r="G27" i="31"/>
  <c r="F27" i="31"/>
  <c r="H9" i="19"/>
  <c r="G9" i="19"/>
  <c r="F9" i="19"/>
  <c r="H16" i="19"/>
  <c r="G16" i="19"/>
  <c r="F16" i="19"/>
  <c r="H8" i="19"/>
  <c r="G8" i="19"/>
  <c r="F8" i="19"/>
  <c r="H6" i="19"/>
  <c r="G6" i="19"/>
  <c r="F6" i="19"/>
  <c r="F13" i="46"/>
  <c r="G13" i="46"/>
  <c r="H13" i="46"/>
  <c r="F15" i="46"/>
  <c r="G15" i="46"/>
  <c r="H15" i="46"/>
  <c r="F16" i="46"/>
  <c r="G16" i="46"/>
  <c r="H16" i="46"/>
  <c r="F96" i="4"/>
  <c r="G96" i="4"/>
  <c r="H96" i="4"/>
  <c r="H52" i="4"/>
  <c r="G52" i="4"/>
  <c r="F52" i="4"/>
  <c r="H46" i="39"/>
  <c r="G46" i="39"/>
  <c r="F46" i="39"/>
  <c r="H45" i="39"/>
  <c r="G45" i="39"/>
  <c r="F45" i="39"/>
  <c r="H43" i="39"/>
  <c r="G43" i="39"/>
  <c r="F43" i="39"/>
  <c r="H20" i="39"/>
  <c r="G20" i="39"/>
  <c r="F20" i="39"/>
  <c r="H7" i="51"/>
  <c r="G7" i="51"/>
  <c r="F7" i="51"/>
  <c r="H27" i="1"/>
  <c r="G27" i="1"/>
  <c r="F27" i="1"/>
  <c r="H61" i="1"/>
  <c r="G61" i="1"/>
  <c r="F61" i="1"/>
  <c r="H57" i="6"/>
  <c r="G57" i="6"/>
  <c r="F57" i="6"/>
  <c r="F69" i="7"/>
  <c r="H36" i="13"/>
  <c r="G36" i="13"/>
  <c r="F36" i="13"/>
  <c r="H6" i="13"/>
  <c r="G6" i="13"/>
  <c r="F6" i="13"/>
  <c r="H11" i="13"/>
  <c r="G11" i="13"/>
  <c r="F11" i="13"/>
  <c r="H9" i="13"/>
  <c r="G9" i="13"/>
  <c r="F9" i="13"/>
  <c r="H35" i="13"/>
  <c r="G35" i="13"/>
  <c r="F35" i="13"/>
  <c r="H18" i="13"/>
  <c r="G18" i="13"/>
  <c r="F18" i="13"/>
  <c r="H34" i="13"/>
  <c r="G34" i="13"/>
  <c r="F34" i="13"/>
  <c r="H33" i="13"/>
  <c r="G33" i="13"/>
  <c r="F33" i="13"/>
  <c r="H32" i="13"/>
  <c r="G32" i="13"/>
  <c r="F32" i="13"/>
  <c r="H31" i="13"/>
  <c r="G31" i="13"/>
  <c r="F31" i="13"/>
  <c r="H30" i="13"/>
  <c r="G30" i="13"/>
  <c r="F30" i="13"/>
  <c r="H29" i="13"/>
  <c r="G29" i="13"/>
  <c r="F29" i="13"/>
  <c r="H28" i="13"/>
  <c r="G28" i="13"/>
  <c r="F28" i="13"/>
  <c r="H27" i="13"/>
  <c r="G27" i="13"/>
  <c r="F27" i="13"/>
  <c r="H26" i="13"/>
  <c r="G26" i="13"/>
  <c r="F26" i="13"/>
  <c r="H25" i="13"/>
  <c r="G25" i="13"/>
  <c r="F25" i="13"/>
  <c r="H24" i="13"/>
  <c r="G24" i="13"/>
  <c r="F24" i="13"/>
  <c r="H23" i="13"/>
  <c r="G23" i="13"/>
  <c r="F23" i="13"/>
  <c r="H22" i="13"/>
  <c r="G22" i="13"/>
  <c r="F22" i="13"/>
  <c r="H14" i="13"/>
  <c r="G14" i="13"/>
  <c r="F14" i="13"/>
  <c r="H13" i="13"/>
  <c r="G13" i="13"/>
  <c r="F13" i="13"/>
  <c r="H12" i="13"/>
  <c r="G12" i="13"/>
  <c r="F12" i="13"/>
  <c r="H16" i="13"/>
  <c r="G16" i="13"/>
  <c r="F16" i="13"/>
  <c r="H21" i="13"/>
  <c r="G21" i="13"/>
  <c r="F21" i="13"/>
  <c r="H10" i="13"/>
  <c r="G10" i="13"/>
  <c r="F10" i="13"/>
  <c r="H17" i="13"/>
  <c r="G17" i="13"/>
  <c r="F17" i="13"/>
  <c r="H8" i="13"/>
  <c r="G8" i="13"/>
  <c r="F8" i="13"/>
  <c r="H20" i="13"/>
  <c r="G20" i="13"/>
  <c r="F20" i="13"/>
  <c r="H7" i="13"/>
  <c r="G7" i="13"/>
  <c r="F7" i="13"/>
  <c r="H112" i="1"/>
  <c r="G112" i="1"/>
  <c r="F112" i="1"/>
  <c r="H114" i="1"/>
  <c r="G114" i="1"/>
  <c r="F114" i="1"/>
  <c r="H113" i="1"/>
  <c r="G113" i="1"/>
  <c r="F113" i="1"/>
  <c r="H109" i="1"/>
  <c r="G109" i="1"/>
  <c r="F109" i="1"/>
  <c r="H115" i="1"/>
  <c r="G115" i="1"/>
  <c r="F115" i="1"/>
  <c r="H106" i="1"/>
  <c r="G106" i="1"/>
  <c r="F106" i="1"/>
  <c r="H124" i="1"/>
  <c r="G124" i="1"/>
  <c r="F124" i="1"/>
  <c r="H119" i="1"/>
  <c r="G119" i="1"/>
  <c r="F119" i="1"/>
  <c r="H123" i="1"/>
  <c r="G123" i="1"/>
  <c r="F123" i="1"/>
  <c r="H100" i="1"/>
  <c r="G100" i="1"/>
  <c r="F100" i="1"/>
  <c r="H99" i="1"/>
  <c r="G99" i="1"/>
  <c r="F99" i="1"/>
  <c r="H98" i="1"/>
  <c r="G98" i="1"/>
  <c r="F98" i="1"/>
  <c r="H94" i="1"/>
  <c r="G94" i="1"/>
  <c r="F94" i="1"/>
  <c r="H93" i="1"/>
  <c r="G93" i="1"/>
  <c r="F93" i="1"/>
  <c r="H57" i="1"/>
  <c r="G57" i="1"/>
  <c r="F57" i="1"/>
  <c r="H35" i="1"/>
  <c r="G35" i="1"/>
  <c r="F35" i="1"/>
  <c r="H16" i="1"/>
  <c r="G16" i="1"/>
  <c r="F16" i="1"/>
  <c r="H91" i="1"/>
  <c r="G91" i="1"/>
  <c r="F91" i="1"/>
  <c r="H90" i="1"/>
  <c r="G90" i="1"/>
  <c r="F90" i="1"/>
  <c r="H89" i="1"/>
  <c r="G89" i="1"/>
  <c r="F89" i="1"/>
  <c r="H88" i="1"/>
  <c r="G88" i="1"/>
  <c r="F88" i="1"/>
  <c r="H87" i="1"/>
  <c r="G87" i="1"/>
  <c r="F87" i="1"/>
  <c r="H86" i="1"/>
  <c r="G86" i="1"/>
  <c r="F86" i="1"/>
  <c r="H85" i="1"/>
  <c r="G85" i="1"/>
  <c r="F85" i="1"/>
  <c r="H84" i="1"/>
  <c r="G84" i="1"/>
  <c r="F84" i="1"/>
  <c r="H83" i="1"/>
  <c r="G83" i="1"/>
  <c r="F83" i="1"/>
  <c r="H82" i="1"/>
  <c r="G82" i="1"/>
  <c r="F82" i="1"/>
  <c r="H81" i="1"/>
  <c r="G81" i="1"/>
  <c r="F81" i="1"/>
  <c r="H80" i="1"/>
  <c r="G80" i="1"/>
  <c r="F80" i="1"/>
  <c r="H79" i="1"/>
  <c r="G79" i="1"/>
  <c r="F79" i="1"/>
  <c r="H78" i="1"/>
  <c r="G78" i="1"/>
  <c r="F78" i="1"/>
  <c r="H77" i="1"/>
  <c r="G77" i="1"/>
  <c r="F77" i="1"/>
  <c r="H76" i="1"/>
  <c r="G76" i="1"/>
  <c r="F76" i="1"/>
  <c r="H75" i="1"/>
  <c r="G75" i="1"/>
  <c r="F75" i="1"/>
  <c r="H74" i="1"/>
  <c r="G74" i="1"/>
  <c r="F74" i="1"/>
  <c r="H73" i="1"/>
  <c r="G73" i="1"/>
  <c r="F73" i="1"/>
  <c r="H72" i="1"/>
  <c r="G72" i="1"/>
  <c r="F72" i="1"/>
  <c r="H71" i="1"/>
  <c r="G71" i="1"/>
  <c r="F71" i="1"/>
  <c r="H14" i="1"/>
  <c r="G14" i="1"/>
  <c r="F14" i="1"/>
  <c r="H38" i="1"/>
  <c r="G38" i="1"/>
  <c r="F38" i="1"/>
  <c r="H70" i="1"/>
  <c r="G70" i="1"/>
  <c r="F70" i="1"/>
  <c r="H69" i="1"/>
  <c r="G69" i="1"/>
  <c r="F69" i="1"/>
  <c r="H68" i="1"/>
  <c r="G68" i="1"/>
  <c r="F68" i="1"/>
  <c r="H67" i="1"/>
  <c r="G67" i="1"/>
  <c r="F67" i="1"/>
  <c r="H66" i="1"/>
  <c r="G66" i="1"/>
  <c r="F66" i="1"/>
  <c r="H30" i="1"/>
  <c r="G30" i="1"/>
  <c r="F30" i="1"/>
  <c r="H19" i="1"/>
  <c r="G19" i="1"/>
  <c r="F19" i="1"/>
  <c r="H65" i="1"/>
  <c r="G65" i="1"/>
  <c r="F65" i="1"/>
  <c r="H64" i="1"/>
  <c r="G64" i="1"/>
  <c r="F64" i="1"/>
  <c r="H63" i="1"/>
  <c r="G63" i="1"/>
  <c r="F63" i="1"/>
  <c r="H62" i="1"/>
  <c r="G62" i="1"/>
  <c r="F62" i="1"/>
  <c r="H58" i="1"/>
  <c r="G58" i="1"/>
  <c r="F58" i="1"/>
  <c r="H60" i="1"/>
  <c r="G60" i="1"/>
  <c r="F60" i="1"/>
  <c r="H59" i="1"/>
  <c r="G59" i="1"/>
  <c r="F59" i="1"/>
  <c r="H50" i="1"/>
  <c r="G50" i="1"/>
  <c r="F50" i="1"/>
  <c r="H56" i="1"/>
  <c r="G56" i="1"/>
  <c r="F56" i="1"/>
  <c r="H55" i="1"/>
  <c r="G55" i="1"/>
  <c r="F55" i="1"/>
  <c r="H54" i="1"/>
  <c r="G54" i="1"/>
  <c r="F54" i="1"/>
  <c r="H53" i="1"/>
  <c r="G53" i="1"/>
  <c r="F53" i="1"/>
  <c r="H28" i="1"/>
  <c r="G28" i="1"/>
  <c r="F28" i="1"/>
  <c r="H52" i="1"/>
  <c r="G52" i="1"/>
  <c r="F52" i="1"/>
  <c r="H51" i="1"/>
  <c r="G51" i="1"/>
  <c r="F51" i="1"/>
  <c r="H17" i="1"/>
  <c r="G17" i="1"/>
  <c r="F17" i="1"/>
  <c r="H49" i="1"/>
  <c r="G49" i="1"/>
  <c r="F49" i="1"/>
  <c r="H25" i="1"/>
  <c r="G25" i="1"/>
  <c r="F25" i="1"/>
  <c r="H48" i="1"/>
  <c r="G48" i="1"/>
  <c r="F48" i="1"/>
  <c r="H22" i="1"/>
  <c r="G22" i="1"/>
  <c r="F22" i="1"/>
  <c r="H13" i="1"/>
  <c r="G13" i="1"/>
  <c r="F13" i="1"/>
  <c r="H10" i="1"/>
  <c r="G10" i="1"/>
  <c r="F10" i="1"/>
  <c r="H33" i="1"/>
  <c r="G33" i="1"/>
  <c r="F33" i="1"/>
  <c r="H7" i="1"/>
  <c r="G7" i="1"/>
  <c r="F7" i="1"/>
  <c r="H47" i="1"/>
  <c r="G47" i="1"/>
  <c r="F47" i="1"/>
  <c r="H46" i="1"/>
  <c r="G46" i="1"/>
  <c r="F46" i="1"/>
  <c r="H12" i="1"/>
  <c r="G12" i="1"/>
  <c r="F12" i="1"/>
  <c r="H21" i="1"/>
  <c r="G21" i="1"/>
  <c r="F21" i="1"/>
  <c r="H18" i="1"/>
  <c r="G18" i="1"/>
  <c r="F18" i="1"/>
  <c r="H15" i="1"/>
  <c r="G15" i="1"/>
  <c r="F15" i="1"/>
  <c r="H11" i="1"/>
  <c r="G11" i="1"/>
  <c r="F11" i="1"/>
  <c r="H9" i="1"/>
  <c r="G9" i="1"/>
  <c r="F9" i="1"/>
  <c r="H45" i="1"/>
  <c r="G45" i="1"/>
  <c r="F45" i="1"/>
  <c r="H43" i="1"/>
  <c r="G43" i="1"/>
  <c r="F43" i="1"/>
  <c r="H44" i="1"/>
  <c r="G44" i="1"/>
  <c r="F44" i="1"/>
  <c r="H8" i="1"/>
  <c r="G8" i="1"/>
  <c r="F8" i="1"/>
  <c r="G28" i="10"/>
  <c r="F28" i="10"/>
  <c r="G88" i="10"/>
  <c r="F88" i="10"/>
  <c r="H53" i="10"/>
  <c r="G53" i="10"/>
  <c r="F53" i="10"/>
  <c r="H50" i="10"/>
  <c r="G50" i="10"/>
  <c r="F50" i="10"/>
  <c r="H126" i="10"/>
  <c r="G126" i="10"/>
  <c r="F126" i="10"/>
  <c r="G33" i="10"/>
  <c r="F33" i="10"/>
  <c r="H125" i="10"/>
  <c r="G125" i="10"/>
  <c r="F125" i="10"/>
  <c r="H123" i="10"/>
  <c r="G123" i="10"/>
  <c r="F123" i="10"/>
  <c r="G122" i="10"/>
  <c r="H121" i="10"/>
  <c r="G121" i="10"/>
  <c r="F121" i="10"/>
  <c r="H120" i="10"/>
  <c r="G120" i="10"/>
  <c r="F120" i="10"/>
  <c r="H119" i="10"/>
  <c r="G119" i="10"/>
  <c r="F119" i="10"/>
  <c r="H118" i="10"/>
  <c r="G118" i="10"/>
  <c r="F118" i="10"/>
  <c r="H117" i="10"/>
  <c r="G117" i="10"/>
  <c r="F117" i="10"/>
  <c r="H116" i="10"/>
  <c r="G116" i="10"/>
  <c r="F116" i="10"/>
  <c r="H115" i="10"/>
  <c r="G115" i="10"/>
  <c r="F115" i="10"/>
  <c r="H114" i="10"/>
  <c r="G114" i="10"/>
  <c r="F114" i="10"/>
  <c r="H113" i="10"/>
  <c r="G113" i="10"/>
  <c r="F113" i="10"/>
  <c r="H112" i="10"/>
  <c r="G112" i="10"/>
  <c r="F112" i="10"/>
  <c r="H111" i="10"/>
  <c r="G111" i="10"/>
  <c r="F111" i="10"/>
  <c r="H110" i="10"/>
  <c r="G110" i="10"/>
  <c r="F110" i="10"/>
  <c r="H104" i="10"/>
  <c r="G104" i="10"/>
  <c r="F104" i="10"/>
  <c r="H103" i="10"/>
  <c r="G103" i="10"/>
  <c r="F103" i="10"/>
  <c r="H102" i="10"/>
  <c r="G102" i="10"/>
  <c r="F102" i="10"/>
  <c r="H101" i="10"/>
  <c r="G101" i="10"/>
  <c r="F101" i="10"/>
  <c r="H18" i="10"/>
  <c r="G18" i="10"/>
  <c r="F18" i="10"/>
  <c r="H100" i="10"/>
  <c r="G100" i="10"/>
  <c r="F100" i="10"/>
  <c r="H99" i="10"/>
  <c r="G99" i="10"/>
  <c r="F99" i="10"/>
  <c r="H11" i="10"/>
  <c r="G11" i="10"/>
  <c r="F11" i="10"/>
  <c r="G98" i="10"/>
  <c r="F98" i="10"/>
  <c r="G97" i="10"/>
  <c r="F97" i="10"/>
  <c r="G96" i="10"/>
  <c r="F96" i="10"/>
  <c r="G95" i="10"/>
  <c r="F95" i="10"/>
  <c r="G94" i="10"/>
  <c r="F94" i="10"/>
  <c r="G93" i="10"/>
  <c r="F93" i="10"/>
  <c r="G92" i="10"/>
  <c r="F92" i="10"/>
  <c r="G91" i="10"/>
  <c r="F91" i="10"/>
  <c r="G90" i="10"/>
  <c r="F90" i="10"/>
  <c r="G89" i="10"/>
  <c r="F89" i="10"/>
  <c r="G32" i="10"/>
  <c r="F32" i="10"/>
  <c r="G87" i="10"/>
  <c r="F87" i="10"/>
  <c r="G86" i="10"/>
  <c r="F86" i="10"/>
  <c r="G63" i="10"/>
  <c r="F63" i="10"/>
  <c r="G85" i="10"/>
  <c r="F85" i="10"/>
  <c r="G84" i="10"/>
  <c r="F84" i="10"/>
  <c r="G83" i="10"/>
  <c r="F83" i="10"/>
  <c r="G82" i="10"/>
  <c r="F82" i="10"/>
  <c r="G26" i="10"/>
  <c r="F26" i="10"/>
  <c r="G81" i="10"/>
  <c r="F81" i="10"/>
  <c r="G55" i="10"/>
  <c r="F55" i="10"/>
  <c r="G44" i="10"/>
  <c r="F44" i="10"/>
  <c r="G80" i="10"/>
  <c r="F80" i="10"/>
  <c r="G79" i="10"/>
  <c r="F79" i="10"/>
  <c r="G78" i="10"/>
  <c r="F78" i="10"/>
  <c r="G39" i="10"/>
  <c r="F39" i="10"/>
  <c r="G22" i="10"/>
  <c r="F22" i="10"/>
  <c r="G61" i="10"/>
  <c r="F61" i="10"/>
  <c r="G31" i="10"/>
  <c r="F31" i="10"/>
  <c r="G77" i="10"/>
  <c r="F77" i="10"/>
  <c r="G76" i="10"/>
  <c r="F76" i="10"/>
  <c r="G75" i="10"/>
  <c r="F75" i="10"/>
  <c r="G13" i="10"/>
  <c r="F13" i="10"/>
  <c r="G74" i="10"/>
  <c r="F74" i="10"/>
  <c r="G73" i="10"/>
  <c r="F73" i="10"/>
  <c r="G24" i="10"/>
  <c r="F24" i="10"/>
  <c r="G54" i="10"/>
  <c r="F54" i="10"/>
  <c r="G30" i="10"/>
  <c r="F30" i="10"/>
  <c r="G19" i="10"/>
  <c r="F19" i="10"/>
  <c r="G12" i="10"/>
  <c r="F12" i="10"/>
  <c r="G34" i="10"/>
  <c r="F34" i="10"/>
  <c r="G46" i="10"/>
  <c r="F46" i="10"/>
  <c r="G14" i="10"/>
  <c r="F14" i="10"/>
  <c r="G71" i="10"/>
  <c r="F71" i="10"/>
  <c r="G27" i="10"/>
  <c r="F27" i="10"/>
  <c r="G9" i="10"/>
  <c r="F9" i="10"/>
  <c r="G29" i="10"/>
  <c r="F29" i="10"/>
  <c r="G72" i="10"/>
  <c r="F72" i="10"/>
  <c r="H70" i="10"/>
  <c r="G70" i="10"/>
  <c r="F70" i="10"/>
  <c r="H8" i="10"/>
  <c r="G8" i="10"/>
  <c r="F8" i="10"/>
  <c r="H7" i="10"/>
  <c r="G7" i="10"/>
  <c r="F7" i="10"/>
  <c r="H6" i="10"/>
  <c r="G6" i="10"/>
  <c r="F6" i="10"/>
  <c r="H42" i="21"/>
  <c r="G42" i="21"/>
  <c r="F42" i="21"/>
  <c r="H40" i="21"/>
  <c r="G40" i="21"/>
  <c r="F40" i="21"/>
  <c r="H33" i="21"/>
  <c r="G33" i="21"/>
  <c r="F33" i="21"/>
  <c r="H29" i="21"/>
  <c r="G29" i="21"/>
  <c r="F29" i="21"/>
  <c r="H20" i="21"/>
  <c r="G20" i="21"/>
  <c r="F20" i="21"/>
  <c r="H23" i="21"/>
  <c r="G23" i="21"/>
  <c r="F23" i="21"/>
  <c r="H12" i="21"/>
  <c r="G12" i="21"/>
  <c r="F12" i="21"/>
  <c r="H27" i="21"/>
  <c r="G27" i="21"/>
  <c r="F27" i="21"/>
  <c r="H26" i="21"/>
  <c r="G26" i="21"/>
  <c r="F26" i="21"/>
  <c r="H25" i="21"/>
  <c r="G25" i="21"/>
  <c r="F25" i="21"/>
  <c r="H21" i="21"/>
  <c r="G21" i="21"/>
  <c r="F21" i="21"/>
  <c r="H24" i="21"/>
  <c r="G24" i="21"/>
  <c r="F24" i="21"/>
  <c r="H16" i="21"/>
  <c r="G16" i="21"/>
  <c r="F16" i="21"/>
  <c r="H9" i="21"/>
  <c r="G9" i="21"/>
  <c r="F9" i="21"/>
  <c r="H22" i="21"/>
  <c r="G22" i="21"/>
  <c r="F22" i="21"/>
  <c r="H19" i="21"/>
  <c r="G19" i="21"/>
  <c r="F19" i="21"/>
  <c r="H10" i="21"/>
  <c r="G10" i="21"/>
  <c r="F10" i="21"/>
  <c r="H18" i="21"/>
  <c r="G18" i="21"/>
  <c r="F18" i="21"/>
  <c r="H17" i="21"/>
  <c r="G17" i="21"/>
  <c r="F17" i="21"/>
  <c r="H8" i="21"/>
  <c r="G8" i="21"/>
  <c r="F8" i="21"/>
  <c r="H7" i="21"/>
  <c r="G7" i="21"/>
  <c r="F7" i="21"/>
  <c r="H42" i="23"/>
  <c r="G42" i="23"/>
  <c r="F42" i="23"/>
  <c r="H41" i="23"/>
  <c r="G41" i="23"/>
  <c r="F41" i="23"/>
  <c r="H37" i="23"/>
  <c r="G37" i="23"/>
  <c r="F37" i="23"/>
  <c r="H36" i="23"/>
  <c r="G36" i="23"/>
  <c r="F36" i="23"/>
  <c r="H35" i="23"/>
  <c r="G35" i="23"/>
  <c r="F35" i="23"/>
  <c r="H40" i="23"/>
  <c r="G40" i="23"/>
  <c r="F40" i="23"/>
  <c r="H39" i="23"/>
  <c r="G39" i="23"/>
  <c r="F39" i="23"/>
  <c r="H38" i="23"/>
  <c r="G38" i="23"/>
  <c r="F38" i="23"/>
  <c r="H30" i="23"/>
  <c r="G30" i="23"/>
  <c r="F30" i="23"/>
  <c r="H29" i="23"/>
  <c r="G29" i="23"/>
  <c r="F29" i="23"/>
  <c r="H25" i="23"/>
  <c r="G25" i="23"/>
  <c r="F25" i="23"/>
  <c r="H16" i="23"/>
  <c r="G16" i="23"/>
  <c r="F16" i="23"/>
  <c r="H10" i="23"/>
  <c r="G10" i="23"/>
  <c r="F10" i="23"/>
  <c r="H24" i="23"/>
  <c r="G24" i="23"/>
  <c r="F24" i="23"/>
  <c r="H23" i="23"/>
  <c r="G23" i="23"/>
  <c r="F23" i="23"/>
  <c r="H22" i="23"/>
  <c r="G22" i="23"/>
  <c r="F22" i="23"/>
  <c r="H21" i="23"/>
  <c r="G21" i="23"/>
  <c r="F21" i="23"/>
  <c r="H20" i="23"/>
  <c r="G20" i="23"/>
  <c r="F20" i="23"/>
  <c r="H19" i="23"/>
  <c r="G19" i="23"/>
  <c r="F19" i="23"/>
  <c r="H18" i="23"/>
  <c r="G18" i="23"/>
  <c r="F18" i="23"/>
  <c r="H17" i="23"/>
  <c r="G17" i="23"/>
  <c r="F17" i="23"/>
  <c r="H8" i="23"/>
  <c r="G8" i="23"/>
  <c r="F8" i="23"/>
  <c r="H9" i="23"/>
  <c r="G9" i="23"/>
  <c r="F9" i="23"/>
  <c r="H7" i="23"/>
  <c r="G7" i="23"/>
  <c r="F7" i="23"/>
  <c r="H6" i="23"/>
  <c r="G6" i="23"/>
  <c r="F6" i="23"/>
  <c r="H57" i="74"/>
  <c r="G57" i="74"/>
  <c r="F57" i="74"/>
  <c r="H56" i="74"/>
  <c r="G56" i="74"/>
  <c r="F56" i="74"/>
  <c r="H55" i="74"/>
  <c r="G55" i="74"/>
  <c r="F55" i="74"/>
  <c r="H54" i="74"/>
  <c r="G54" i="74"/>
  <c r="F54" i="74"/>
  <c r="H53" i="74"/>
  <c r="G53" i="74"/>
  <c r="F53" i="74"/>
  <c r="H52" i="74"/>
  <c r="G52" i="74"/>
  <c r="F52" i="74"/>
  <c r="H51" i="74"/>
  <c r="G51" i="74"/>
  <c r="F51" i="74"/>
  <c r="H50" i="74"/>
  <c r="G50" i="74"/>
  <c r="F50" i="74"/>
  <c r="H49" i="74"/>
  <c r="G49" i="74"/>
  <c r="F49" i="74"/>
  <c r="H44" i="74"/>
  <c r="G44" i="74"/>
  <c r="F44" i="74"/>
  <c r="H42" i="74"/>
  <c r="G42" i="74"/>
  <c r="F42" i="74"/>
  <c r="H38" i="74"/>
  <c r="G38" i="74"/>
  <c r="F38" i="74"/>
  <c r="H37" i="74"/>
  <c r="G37" i="74"/>
  <c r="F37" i="74"/>
  <c r="H21" i="74"/>
  <c r="G21" i="74"/>
  <c r="F21" i="74"/>
  <c r="H29" i="74"/>
  <c r="G29" i="74"/>
  <c r="F29" i="74"/>
  <c r="H17" i="74"/>
  <c r="G17" i="74"/>
  <c r="F17" i="74"/>
  <c r="H11" i="74"/>
  <c r="G11" i="74"/>
  <c r="F11" i="74"/>
  <c r="H12" i="74"/>
  <c r="G12" i="74"/>
  <c r="F12" i="74"/>
  <c r="H6" i="74"/>
  <c r="G6" i="74"/>
  <c r="F6" i="74"/>
  <c r="H14" i="74"/>
  <c r="G14" i="74"/>
  <c r="F14" i="74"/>
  <c r="H10" i="74"/>
  <c r="G10" i="74"/>
  <c r="F10" i="74"/>
  <c r="H34" i="74"/>
  <c r="G34" i="74"/>
  <c r="F34" i="74"/>
  <c r="H33" i="74"/>
  <c r="G33" i="74"/>
  <c r="F33" i="74"/>
  <c r="H32" i="74"/>
  <c r="G32" i="74"/>
  <c r="F32" i="74"/>
  <c r="H28" i="74"/>
  <c r="G28" i="74"/>
  <c r="F28" i="74"/>
  <c r="H31" i="74"/>
  <c r="G31" i="74"/>
  <c r="F31" i="74"/>
  <c r="H30" i="74"/>
  <c r="G30" i="74"/>
  <c r="F30" i="74"/>
  <c r="H27" i="74"/>
  <c r="G27" i="74"/>
  <c r="F27" i="74"/>
  <c r="H26" i="74"/>
  <c r="G26" i="74"/>
  <c r="F26" i="74"/>
  <c r="H25" i="74"/>
  <c r="G25" i="74"/>
  <c r="F25" i="74"/>
  <c r="H8" i="74"/>
  <c r="G8" i="74"/>
  <c r="F8" i="74"/>
  <c r="H13" i="74"/>
  <c r="G13" i="74"/>
  <c r="F13" i="74"/>
  <c r="H9" i="74"/>
  <c r="G9" i="74"/>
  <c r="F9" i="74"/>
  <c r="H67" i="9"/>
  <c r="G67" i="9"/>
  <c r="F67" i="9"/>
  <c r="H66" i="9"/>
  <c r="G66" i="9"/>
  <c r="F66" i="9"/>
  <c r="H65" i="9"/>
  <c r="G65" i="9"/>
  <c r="F65" i="9"/>
  <c r="H61" i="9"/>
  <c r="G61" i="9"/>
  <c r="F61" i="9"/>
  <c r="H25" i="9"/>
  <c r="G25" i="9"/>
  <c r="F25" i="9"/>
  <c r="H17" i="9"/>
  <c r="G17" i="9"/>
  <c r="F17" i="9"/>
  <c r="H60" i="9"/>
  <c r="G60" i="9"/>
  <c r="F60" i="9"/>
  <c r="H59" i="9"/>
  <c r="G59" i="9"/>
  <c r="F59" i="9"/>
  <c r="H58" i="9"/>
  <c r="G58" i="9"/>
  <c r="F58" i="9"/>
  <c r="H57" i="9"/>
  <c r="G57" i="9"/>
  <c r="F57" i="9"/>
  <c r="H56" i="9"/>
  <c r="G56" i="9"/>
  <c r="F56" i="9"/>
  <c r="H55" i="9"/>
  <c r="G55" i="9"/>
  <c r="F55" i="9"/>
  <c r="H54" i="9"/>
  <c r="G54" i="9"/>
  <c r="F54" i="9"/>
  <c r="H53" i="9"/>
  <c r="G53" i="9"/>
  <c r="F53" i="9"/>
  <c r="H52" i="9"/>
  <c r="G52" i="9"/>
  <c r="F52" i="9"/>
  <c r="H51" i="9"/>
  <c r="G51" i="9"/>
  <c r="F51" i="9"/>
  <c r="H50" i="9"/>
  <c r="G50" i="9"/>
  <c r="F50" i="9"/>
  <c r="H49" i="9"/>
  <c r="G49" i="9"/>
  <c r="F49" i="9"/>
  <c r="H48" i="9"/>
  <c r="G48" i="9"/>
  <c r="F48" i="9"/>
  <c r="H29" i="9"/>
  <c r="G29" i="9"/>
  <c r="F29" i="9"/>
  <c r="H47" i="9"/>
  <c r="G47" i="9"/>
  <c r="F47" i="9"/>
  <c r="H46" i="9"/>
  <c r="G46" i="9"/>
  <c r="F46" i="9"/>
  <c r="H45" i="9"/>
  <c r="G45" i="9"/>
  <c r="F45" i="9"/>
  <c r="H11" i="9"/>
  <c r="G11" i="9"/>
  <c r="F11" i="9"/>
  <c r="H44" i="9"/>
  <c r="G44" i="9"/>
  <c r="F44" i="9"/>
  <c r="H43" i="9"/>
  <c r="G43" i="9"/>
  <c r="F43" i="9"/>
  <c r="H42" i="9"/>
  <c r="G42" i="9"/>
  <c r="F42" i="9"/>
  <c r="H41" i="9"/>
  <c r="G41" i="9"/>
  <c r="F41" i="9"/>
  <c r="H40" i="9"/>
  <c r="G40" i="9"/>
  <c r="F40" i="9"/>
  <c r="H39" i="9"/>
  <c r="G39" i="9"/>
  <c r="F39" i="9"/>
  <c r="H38" i="9"/>
  <c r="G38" i="9"/>
  <c r="F38" i="9"/>
  <c r="H37" i="9"/>
  <c r="G37" i="9"/>
  <c r="F37" i="9"/>
  <c r="H36" i="9"/>
  <c r="G36" i="9"/>
  <c r="F36" i="9"/>
  <c r="H35" i="9"/>
  <c r="G35" i="9"/>
  <c r="F35" i="9"/>
  <c r="H34" i="9"/>
  <c r="G34" i="9"/>
  <c r="F34" i="9"/>
  <c r="H33" i="9"/>
  <c r="G33" i="9"/>
  <c r="F33" i="9"/>
  <c r="H32" i="9"/>
  <c r="G32" i="9"/>
  <c r="F32" i="9"/>
  <c r="H31" i="9"/>
  <c r="G31" i="9"/>
  <c r="F31" i="9"/>
  <c r="H30" i="9"/>
  <c r="G30" i="9"/>
  <c r="F30" i="9"/>
  <c r="H28" i="9"/>
  <c r="G28" i="9"/>
  <c r="F28" i="9"/>
  <c r="H27" i="9"/>
  <c r="G27" i="9"/>
  <c r="F27" i="9"/>
  <c r="H16" i="9"/>
  <c r="G16" i="9"/>
  <c r="F16" i="9"/>
  <c r="H26" i="9"/>
  <c r="G26" i="9"/>
  <c r="F26" i="9"/>
  <c r="H12" i="9"/>
  <c r="G12" i="9"/>
  <c r="F12" i="9"/>
  <c r="H9" i="9"/>
  <c r="G9" i="9"/>
  <c r="F9" i="9"/>
  <c r="H8" i="9"/>
  <c r="G8" i="9"/>
  <c r="F8" i="9"/>
  <c r="H24" i="9"/>
  <c r="G24" i="9"/>
  <c r="F24" i="9"/>
  <c r="H10" i="9"/>
  <c r="G10" i="9"/>
  <c r="F10" i="9"/>
  <c r="H23" i="9"/>
  <c r="G23" i="9"/>
  <c r="F23" i="9"/>
  <c r="H6" i="9"/>
  <c r="G6" i="9"/>
  <c r="F6" i="9"/>
  <c r="H14" i="28"/>
  <c r="G14" i="28"/>
  <c r="F14" i="28"/>
  <c r="H13" i="28"/>
  <c r="G13" i="28"/>
  <c r="F13" i="28"/>
  <c r="H8" i="28"/>
  <c r="G8" i="28"/>
  <c r="F8" i="28"/>
  <c r="H7" i="28"/>
  <c r="G7" i="28"/>
  <c r="F7" i="28"/>
  <c r="H6" i="28"/>
  <c r="G6" i="28"/>
  <c r="F6" i="28"/>
  <c r="H12" i="28"/>
  <c r="G12" i="28"/>
  <c r="F12" i="28"/>
  <c r="H11" i="28"/>
  <c r="G11" i="28"/>
  <c r="F11" i="28"/>
  <c r="H10" i="28"/>
  <c r="G10" i="28"/>
  <c r="F10" i="28"/>
  <c r="H9" i="28"/>
  <c r="G9" i="28"/>
  <c r="F9" i="28"/>
  <c r="H88" i="4"/>
  <c r="G88" i="4"/>
  <c r="F88" i="4"/>
  <c r="H82" i="4"/>
  <c r="G82" i="4"/>
  <c r="F82" i="4"/>
  <c r="H77" i="4"/>
  <c r="G77" i="4"/>
  <c r="F77" i="4"/>
  <c r="H76" i="4"/>
  <c r="G76" i="4"/>
  <c r="F76" i="4"/>
  <c r="H8" i="4"/>
  <c r="G8" i="4"/>
  <c r="F8" i="4"/>
  <c r="H17" i="4"/>
  <c r="G17" i="4"/>
  <c r="F17" i="4"/>
  <c r="H75" i="4"/>
  <c r="G75" i="4"/>
  <c r="F75" i="4"/>
  <c r="H74" i="4"/>
  <c r="G74" i="4"/>
  <c r="F74" i="4"/>
  <c r="H73" i="4"/>
  <c r="G73" i="4"/>
  <c r="F73" i="4"/>
  <c r="H72" i="4"/>
  <c r="G72" i="4"/>
  <c r="F72" i="4"/>
  <c r="H71" i="4"/>
  <c r="G71" i="4"/>
  <c r="F71" i="4"/>
  <c r="H70" i="4"/>
  <c r="G70" i="4"/>
  <c r="F70" i="4"/>
  <c r="H69" i="4"/>
  <c r="G69" i="4"/>
  <c r="F69" i="4"/>
  <c r="H34" i="4"/>
  <c r="G34" i="4"/>
  <c r="F34" i="4"/>
  <c r="H68" i="4"/>
  <c r="G68" i="4"/>
  <c r="F68" i="4"/>
  <c r="H29" i="4"/>
  <c r="G29" i="4"/>
  <c r="F29" i="4"/>
  <c r="H28" i="4"/>
  <c r="G28" i="4"/>
  <c r="F28" i="4"/>
  <c r="H12" i="4"/>
  <c r="G12" i="4"/>
  <c r="F12" i="4"/>
  <c r="H42" i="4"/>
  <c r="G42" i="4"/>
  <c r="F42" i="4"/>
  <c r="H40" i="4"/>
  <c r="G40" i="4"/>
  <c r="F40" i="4"/>
  <c r="H67" i="4"/>
  <c r="G67" i="4"/>
  <c r="F67" i="4"/>
  <c r="H66" i="4"/>
  <c r="G66" i="4"/>
  <c r="F66" i="4"/>
  <c r="H65" i="4"/>
  <c r="G65" i="4"/>
  <c r="F65" i="4"/>
  <c r="H64" i="4"/>
  <c r="G64" i="4"/>
  <c r="F64" i="4"/>
  <c r="H63" i="4"/>
  <c r="G63" i="4"/>
  <c r="F63" i="4"/>
  <c r="H22" i="4"/>
  <c r="G22" i="4"/>
  <c r="F22" i="4"/>
  <c r="H62" i="4"/>
  <c r="G62" i="4"/>
  <c r="F62" i="4"/>
  <c r="H61" i="4"/>
  <c r="G61" i="4"/>
  <c r="F61" i="4"/>
  <c r="H16" i="4"/>
  <c r="G16" i="4"/>
  <c r="F16" i="4"/>
  <c r="H60" i="4"/>
  <c r="G60" i="4"/>
  <c r="F60" i="4"/>
  <c r="H10" i="4"/>
  <c r="G10" i="4"/>
  <c r="F10" i="4"/>
  <c r="H59" i="4"/>
  <c r="G59" i="4"/>
  <c r="F59" i="4"/>
  <c r="H58" i="4"/>
  <c r="G58" i="4"/>
  <c r="F58" i="4"/>
  <c r="H13" i="4"/>
  <c r="G13" i="4"/>
  <c r="F13" i="4"/>
  <c r="H57" i="4"/>
  <c r="G57" i="4"/>
  <c r="F57" i="4"/>
  <c r="H56" i="4"/>
  <c r="G56" i="4"/>
  <c r="F56" i="4"/>
  <c r="H55" i="4"/>
  <c r="G55" i="4"/>
  <c r="F55" i="4"/>
  <c r="H36" i="4"/>
  <c r="G36" i="4"/>
  <c r="F36" i="4"/>
  <c r="H54" i="4"/>
  <c r="G54" i="4"/>
  <c r="F54" i="4"/>
  <c r="H25" i="4"/>
  <c r="G25" i="4"/>
  <c r="F25" i="4"/>
  <c r="H32" i="4"/>
  <c r="G32" i="4"/>
  <c r="F32" i="4"/>
  <c r="H53" i="4"/>
  <c r="G53" i="4"/>
  <c r="F53" i="4"/>
  <c r="H35" i="4"/>
  <c r="G35" i="4"/>
  <c r="F35" i="4"/>
  <c r="G51" i="4"/>
  <c r="H30" i="4"/>
  <c r="G30" i="4"/>
  <c r="F30" i="4"/>
  <c r="H26" i="4"/>
  <c r="G26" i="4"/>
  <c r="F26" i="4"/>
  <c r="H41" i="4"/>
  <c r="G41" i="4"/>
  <c r="F41" i="4"/>
  <c r="H27" i="4"/>
  <c r="G27" i="4"/>
  <c r="F27" i="4"/>
  <c r="H50" i="4"/>
  <c r="G50" i="4"/>
  <c r="F50" i="4"/>
  <c r="H20" i="4"/>
  <c r="G20" i="4"/>
  <c r="F20" i="4"/>
  <c r="H49" i="4"/>
  <c r="G49" i="4"/>
  <c r="F49" i="4"/>
  <c r="H19" i="4"/>
  <c r="G19" i="4"/>
  <c r="F19" i="4"/>
  <c r="H21" i="4"/>
  <c r="G21" i="4"/>
  <c r="F21" i="4"/>
  <c r="H48" i="4"/>
  <c r="G48" i="4"/>
  <c r="F48" i="4"/>
  <c r="H47" i="4"/>
  <c r="G47" i="4"/>
  <c r="F47" i="4"/>
  <c r="H45" i="4"/>
  <c r="G45" i="4"/>
  <c r="F45" i="4"/>
  <c r="H23" i="4"/>
  <c r="G23" i="4"/>
  <c r="F23" i="4"/>
  <c r="H46" i="4"/>
  <c r="G46" i="4"/>
  <c r="F46" i="4"/>
  <c r="H15" i="4"/>
  <c r="G15" i="4"/>
  <c r="F15" i="4"/>
  <c r="H11" i="4"/>
  <c r="G11" i="4"/>
  <c r="F11" i="4"/>
  <c r="H14" i="4"/>
  <c r="G14" i="4"/>
  <c r="F14" i="4"/>
  <c r="H9" i="4"/>
  <c r="G9" i="4"/>
  <c r="F9" i="4"/>
  <c r="H18" i="4"/>
  <c r="G18" i="4"/>
  <c r="F18" i="4"/>
  <c r="H44" i="4"/>
  <c r="G44" i="4"/>
  <c r="F44" i="4"/>
  <c r="H7" i="4"/>
  <c r="G7" i="4"/>
  <c r="F7" i="4"/>
  <c r="H6" i="4"/>
  <c r="G6" i="4"/>
  <c r="F6" i="4"/>
  <c r="H12" i="29"/>
  <c r="G12" i="29"/>
  <c r="F12" i="29"/>
  <c r="H8" i="29"/>
  <c r="G8" i="29"/>
  <c r="F8" i="29"/>
  <c r="H11" i="29"/>
  <c r="G11" i="29"/>
  <c r="F11" i="29"/>
  <c r="H9" i="29"/>
  <c r="G9" i="29"/>
  <c r="F9" i="29"/>
  <c r="H10" i="29"/>
  <c r="G10" i="29"/>
  <c r="F10" i="29"/>
  <c r="H6" i="29"/>
  <c r="G6" i="29"/>
  <c r="F6" i="29"/>
  <c r="H7" i="29"/>
  <c r="F7" i="29"/>
  <c r="H28" i="75"/>
  <c r="G28" i="75"/>
  <c r="F28" i="75"/>
  <c r="H27" i="75"/>
  <c r="G27" i="75"/>
  <c r="F27" i="75"/>
  <c r="H26" i="75"/>
  <c r="G26" i="75"/>
  <c r="F26" i="75"/>
  <c r="H22" i="75"/>
  <c r="G22" i="75"/>
  <c r="F22" i="75"/>
  <c r="H21" i="75"/>
  <c r="G21" i="75"/>
  <c r="F21" i="75"/>
  <c r="H19" i="75"/>
  <c r="G19" i="75"/>
  <c r="F19" i="75"/>
  <c r="H14" i="75"/>
  <c r="G14" i="75"/>
  <c r="F14" i="75"/>
  <c r="H11" i="75"/>
  <c r="G11" i="75"/>
  <c r="F11" i="75"/>
  <c r="H10" i="75"/>
  <c r="G10" i="75"/>
  <c r="F10" i="75"/>
  <c r="H12" i="75"/>
  <c r="G12" i="75"/>
  <c r="F12" i="75"/>
  <c r="H18" i="75"/>
  <c r="G18" i="75"/>
  <c r="F18" i="75"/>
  <c r="H15" i="75"/>
  <c r="G15" i="75"/>
  <c r="F15" i="75"/>
  <c r="H9" i="75"/>
  <c r="G9" i="75"/>
  <c r="F9" i="75"/>
  <c r="H16" i="75"/>
  <c r="G16" i="75"/>
  <c r="F16" i="75"/>
  <c r="H8" i="75"/>
  <c r="G8" i="75"/>
  <c r="F8" i="75"/>
  <c r="H7" i="75"/>
  <c r="G7" i="75"/>
  <c r="F7" i="75"/>
  <c r="H6" i="75"/>
  <c r="G6" i="75"/>
  <c r="F6" i="75"/>
  <c r="H20" i="25"/>
  <c r="G20" i="25"/>
  <c r="F20" i="25"/>
  <c r="H15" i="25"/>
  <c r="G15" i="25"/>
  <c r="F15" i="25"/>
  <c r="H14" i="25"/>
  <c r="G14" i="25"/>
  <c r="F14" i="25"/>
  <c r="H13" i="25"/>
  <c r="G13" i="25"/>
  <c r="F13" i="25"/>
  <c r="H12" i="25"/>
  <c r="G12" i="25"/>
  <c r="F12" i="25"/>
  <c r="H11" i="25"/>
  <c r="G11" i="25"/>
  <c r="F11" i="25"/>
  <c r="H8" i="25"/>
  <c r="G8" i="25"/>
  <c r="F8" i="25"/>
  <c r="H7" i="25"/>
  <c r="G7" i="25"/>
  <c r="F7" i="25"/>
  <c r="H6" i="25"/>
  <c r="G6" i="25"/>
  <c r="F6" i="25"/>
  <c r="H10" i="25"/>
  <c r="G10" i="25"/>
  <c r="F10" i="25"/>
  <c r="H9" i="25"/>
  <c r="G9" i="25"/>
  <c r="F9" i="25"/>
  <c r="H51" i="5"/>
  <c r="G51" i="5"/>
  <c r="F51" i="5"/>
  <c r="H48" i="5"/>
  <c r="G48" i="5"/>
  <c r="F48" i="5"/>
  <c r="G32" i="5"/>
  <c r="F32" i="5"/>
  <c r="H21" i="5"/>
  <c r="G21" i="5"/>
  <c r="F21" i="5"/>
  <c r="H6" i="5"/>
  <c r="G6" i="5"/>
  <c r="F6" i="5"/>
  <c r="G34" i="5"/>
  <c r="F34" i="5"/>
  <c r="H15" i="5"/>
  <c r="G15" i="5"/>
  <c r="F15" i="5"/>
  <c r="G11" i="5"/>
  <c r="F11" i="5"/>
  <c r="H9" i="5"/>
  <c r="G9" i="5"/>
  <c r="F9" i="5"/>
  <c r="H46" i="5"/>
  <c r="G46" i="5"/>
  <c r="F46" i="5"/>
  <c r="H23" i="5"/>
  <c r="G23" i="5"/>
  <c r="F23" i="5"/>
  <c r="H45" i="5"/>
  <c r="G45" i="5"/>
  <c r="F45" i="5"/>
  <c r="H44" i="5"/>
  <c r="G44" i="5"/>
  <c r="F44" i="5"/>
  <c r="H43" i="5"/>
  <c r="G43" i="5"/>
  <c r="F43" i="5"/>
  <c r="H42" i="5"/>
  <c r="G42" i="5"/>
  <c r="F42" i="5"/>
  <c r="H41" i="5"/>
  <c r="G41" i="5"/>
  <c r="F41" i="5"/>
  <c r="H40" i="5"/>
  <c r="G40" i="5"/>
  <c r="F40" i="5"/>
  <c r="H39" i="5"/>
  <c r="G39" i="5"/>
  <c r="F39" i="5"/>
  <c r="H8" i="5"/>
  <c r="G8" i="5"/>
  <c r="F8" i="5"/>
  <c r="G38" i="5"/>
  <c r="F38" i="5"/>
  <c r="G37" i="5"/>
  <c r="F37" i="5"/>
  <c r="G36" i="5"/>
  <c r="F36" i="5"/>
  <c r="G35" i="5"/>
  <c r="F35" i="5"/>
  <c r="G33" i="5"/>
  <c r="F33" i="5"/>
  <c r="G31" i="5"/>
  <c r="F31" i="5"/>
  <c r="G14" i="5"/>
  <c r="F14" i="5"/>
  <c r="H19" i="5"/>
  <c r="G19" i="5"/>
  <c r="F19" i="5"/>
  <c r="H28" i="5"/>
  <c r="G28" i="5"/>
  <c r="F28" i="5"/>
  <c r="G30" i="5"/>
  <c r="F30" i="5"/>
  <c r="G29" i="5"/>
  <c r="F29" i="5"/>
  <c r="H13" i="5"/>
  <c r="G13" i="5"/>
  <c r="F13" i="5"/>
  <c r="H27" i="5"/>
  <c r="G27" i="5"/>
  <c r="F27" i="5"/>
  <c r="H26" i="5"/>
  <c r="G26" i="5"/>
  <c r="F26" i="5"/>
  <c r="H7" i="5"/>
  <c r="G7" i="5"/>
  <c r="F7" i="5"/>
  <c r="H25" i="5"/>
  <c r="G25" i="5"/>
  <c r="F25" i="5"/>
  <c r="H50" i="11"/>
  <c r="G50" i="11"/>
  <c r="F50" i="11"/>
  <c r="H49" i="11"/>
  <c r="G49" i="11"/>
  <c r="F49" i="11"/>
  <c r="H48" i="11"/>
  <c r="G48" i="11"/>
  <c r="F48" i="11"/>
  <c r="H43" i="11"/>
  <c r="G43" i="11"/>
  <c r="F43" i="11"/>
  <c r="H19" i="11"/>
  <c r="G19" i="11"/>
  <c r="F19" i="11"/>
  <c r="H42" i="11"/>
  <c r="G42" i="11"/>
  <c r="F42" i="11"/>
  <c r="H41" i="11"/>
  <c r="G41" i="11"/>
  <c r="F41" i="11"/>
  <c r="H40" i="11"/>
  <c r="G40" i="11"/>
  <c r="F40" i="11"/>
  <c r="H39" i="11"/>
  <c r="G39" i="11"/>
  <c r="F39" i="11"/>
  <c r="H38" i="11"/>
  <c r="G38" i="11"/>
  <c r="F38" i="11"/>
  <c r="H37" i="11"/>
  <c r="G37" i="11"/>
  <c r="F37" i="11"/>
  <c r="H36" i="11"/>
  <c r="G36" i="11"/>
  <c r="F36" i="11"/>
  <c r="H35" i="11"/>
  <c r="G35" i="11"/>
  <c r="F35" i="11"/>
  <c r="H34" i="11"/>
  <c r="G34" i="11"/>
  <c r="F34" i="11"/>
  <c r="H33" i="11"/>
  <c r="G33" i="11"/>
  <c r="F33" i="11"/>
  <c r="H12" i="11"/>
  <c r="G12" i="11"/>
  <c r="F12" i="11"/>
  <c r="H32" i="11"/>
  <c r="G32" i="11"/>
  <c r="F32" i="11"/>
  <c r="H31" i="11"/>
  <c r="G31" i="11"/>
  <c r="F31" i="11"/>
  <c r="H23" i="11"/>
  <c r="G23" i="11"/>
  <c r="F23" i="11"/>
  <c r="H17" i="11"/>
  <c r="G17" i="11"/>
  <c r="F17" i="11"/>
  <c r="H30" i="11"/>
  <c r="G30" i="11"/>
  <c r="F30" i="11"/>
  <c r="H29" i="11"/>
  <c r="G29" i="11"/>
  <c r="F29" i="11"/>
  <c r="H11" i="11"/>
  <c r="G11" i="11"/>
  <c r="F11" i="11"/>
  <c r="H28" i="11"/>
  <c r="G28" i="11"/>
  <c r="F28" i="11"/>
  <c r="H27" i="11"/>
  <c r="G27" i="11"/>
  <c r="F27" i="11"/>
  <c r="H26" i="11"/>
  <c r="G26" i="11"/>
  <c r="F26" i="11"/>
  <c r="H25" i="11"/>
  <c r="G25" i="11"/>
  <c r="F25" i="11"/>
  <c r="H18" i="11"/>
  <c r="G18" i="11"/>
  <c r="F18" i="11"/>
  <c r="H22" i="11"/>
  <c r="G22" i="11"/>
  <c r="F22" i="11"/>
  <c r="H15" i="11"/>
  <c r="G15" i="11"/>
  <c r="F15" i="11"/>
  <c r="H13" i="11"/>
  <c r="G13" i="11"/>
  <c r="F13" i="11"/>
  <c r="H21" i="11"/>
  <c r="G21" i="11"/>
  <c r="F21" i="11"/>
  <c r="H16" i="11"/>
  <c r="G16" i="11"/>
  <c r="F16" i="11"/>
  <c r="H9" i="11"/>
  <c r="G9" i="11"/>
  <c r="F9" i="11"/>
  <c r="H20" i="11"/>
  <c r="G20" i="11"/>
  <c r="F20" i="11"/>
  <c r="H10" i="11"/>
  <c r="G10" i="11"/>
  <c r="F10" i="11"/>
  <c r="H8" i="11"/>
  <c r="G8" i="11"/>
  <c r="F8" i="11"/>
  <c r="H6" i="11"/>
  <c r="G6" i="11"/>
  <c r="F6" i="11"/>
  <c r="H7" i="11"/>
  <c r="G7" i="11"/>
  <c r="F7" i="11"/>
  <c r="H16" i="30"/>
  <c r="G16" i="30"/>
  <c r="F16" i="30"/>
  <c r="H7" i="30"/>
  <c r="G7" i="30"/>
  <c r="F7" i="30"/>
  <c r="H6" i="30"/>
  <c r="G6" i="30"/>
  <c r="F6" i="30"/>
  <c r="H12" i="30"/>
  <c r="G12" i="30"/>
  <c r="F12" i="30"/>
  <c r="H8" i="30"/>
  <c r="G8" i="30"/>
  <c r="F8" i="30"/>
  <c r="H15" i="30"/>
  <c r="G15" i="30"/>
  <c r="F15" i="30"/>
  <c r="H14" i="30"/>
  <c r="G14" i="30"/>
  <c r="F14" i="30"/>
  <c r="H13" i="30"/>
  <c r="G13" i="30"/>
  <c r="F13" i="30"/>
  <c r="H11" i="30"/>
  <c r="G11" i="30"/>
  <c r="F11" i="30"/>
  <c r="H9" i="30"/>
  <c r="G9" i="30"/>
  <c r="F9" i="30"/>
  <c r="H10" i="30"/>
  <c r="G10" i="30"/>
  <c r="F10" i="30"/>
  <c r="H25" i="26"/>
  <c r="G25" i="26"/>
  <c r="F25" i="26"/>
  <c r="H24" i="26"/>
  <c r="G24" i="26"/>
  <c r="F24" i="26"/>
  <c r="H23" i="26"/>
  <c r="G23" i="26"/>
  <c r="F23" i="26"/>
  <c r="H19" i="26"/>
  <c r="G19" i="26"/>
  <c r="F19" i="26"/>
  <c r="H12" i="26"/>
  <c r="G12" i="26"/>
  <c r="F12" i="26"/>
  <c r="H7" i="26"/>
  <c r="G7" i="26"/>
  <c r="F7" i="26"/>
  <c r="H6" i="26"/>
  <c r="G6" i="26"/>
  <c r="F6" i="26"/>
  <c r="H10" i="26"/>
  <c r="G10" i="26"/>
  <c r="F10" i="26"/>
  <c r="H18" i="26"/>
  <c r="G18" i="26"/>
  <c r="F18" i="26"/>
  <c r="H17" i="26"/>
  <c r="G17" i="26"/>
  <c r="F17" i="26"/>
  <c r="H16" i="26"/>
  <c r="G16" i="26"/>
  <c r="F16" i="26"/>
  <c r="H15" i="26"/>
  <c r="G15" i="26"/>
  <c r="F15" i="26"/>
  <c r="H14" i="26"/>
  <c r="G14" i="26"/>
  <c r="F14" i="26"/>
  <c r="H8" i="26"/>
  <c r="G8" i="26"/>
  <c r="F8" i="26"/>
  <c r="H58" i="6"/>
  <c r="G58" i="6"/>
  <c r="F58" i="6"/>
  <c r="H50" i="6"/>
  <c r="G50" i="6"/>
  <c r="F50" i="6"/>
  <c r="H45" i="6"/>
  <c r="G45" i="6"/>
  <c r="F45" i="6"/>
  <c r="H41" i="6"/>
  <c r="G41" i="6"/>
  <c r="F41" i="6"/>
  <c r="H40" i="6"/>
  <c r="G40" i="6"/>
  <c r="F40" i="6"/>
  <c r="H22" i="6"/>
  <c r="G22" i="6"/>
  <c r="F22" i="6"/>
  <c r="H13" i="6"/>
  <c r="G13" i="6"/>
  <c r="F13" i="6"/>
  <c r="H20" i="6"/>
  <c r="G20" i="6"/>
  <c r="F20" i="6"/>
  <c r="H39" i="6"/>
  <c r="G39" i="6"/>
  <c r="F39" i="6"/>
  <c r="H38" i="6"/>
  <c r="G38" i="6"/>
  <c r="F38" i="6"/>
  <c r="H37" i="6"/>
  <c r="G37" i="6"/>
  <c r="F37" i="6"/>
  <c r="H36" i="6"/>
  <c r="G36" i="6"/>
  <c r="F36" i="6"/>
  <c r="H35" i="6"/>
  <c r="G35" i="6"/>
  <c r="F35" i="6"/>
  <c r="H34" i="6"/>
  <c r="G34" i="6"/>
  <c r="F34" i="6"/>
  <c r="H33" i="6"/>
  <c r="G33" i="6"/>
  <c r="F33" i="6"/>
  <c r="H21" i="6"/>
  <c r="G21" i="6"/>
  <c r="F21" i="6"/>
  <c r="H31" i="6"/>
  <c r="G31" i="6"/>
  <c r="F31" i="6"/>
  <c r="H32" i="6"/>
  <c r="G32" i="6"/>
  <c r="F32" i="6"/>
  <c r="H30" i="6"/>
  <c r="G30" i="6"/>
  <c r="F30" i="6"/>
  <c r="H29" i="6"/>
  <c r="G29" i="6"/>
  <c r="F29" i="6"/>
  <c r="H28" i="6"/>
  <c r="G28" i="6"/>
  <c r="F28" i="6"/>
  <c r="H12" i="6"/>
  <c r="G12" i="6"/>
  <c r="F12" i="6"/>
  <c r="H11" i="6"/>
  <c r="G11" i="6"/>
  <c r="F11" i="6"/>
  <c r="H10" i="6"/>
  <c r="G10" i="6"/>
  <c r="F10" i="6"/>
  <c r="H9" i="6"/>
  <c r="G9" i="6"/>
  <c r="F9" i="6"/>
  <c r="H14" i="6"/>
  <c r="G14" i="6"/>
  <c r="F14" i="6"/>
  <c r="H15" i="6"/>
  <c r="G15" i="6"/>
  <c r="F15" i="6"/>
  <c r="H27" i="6"/>
  <c r="G27" i="6"/>
  <c r="F27" i="6"/>
  <c r="H8" i="6"/>
  <c r="G8" i="6"/>
  <c r="F8" i="6"/>
  <c r="H7" i="6"/>
  <c r="G7" i="6"/>
  <c r="F7" i="6"/>
  <c r="H27" i="27"/>
  <c r="G27" i="27"/>
  <c r="F27" i="27"/>
  <c r="H13" i="27"/>
  <c r="G13" i="27"/>
  <c r="F13" i="27"/>
  <c r="H26" i="27"/>
  <c r="G26" i="27"/>
  <c r="F26" i="27"/>
  <c r="H25" i="27"/>
  <c r="G25" i="27"/>
  <c r="F25" i="27"/>
  <c r="H24" i="27"/>
  <c r="G24" i="27"/>
  <c r="F24" i="27"/>
  <c r="H23" i="27"/>
  <c r="G23" i="27"/>
  <c r="F23" i="27"/>
  <c r="H22" i="27"/>
  <c r="G22" i="27"/>
  <c r="F22" i="27"/>
  <c r="H21" i="27"/>
  <c r="G21" i="27"/>
  <c r="F21" i="27"/>
  <c r="H20" i="27"/>
  <c r="G20" i="27"/>
  <c r="F20" i="27"/>
  <c r="H19" i="27"/>
  <c r="G19" i="27"/>
  <c r="F19" i="27"/>
  <c r="H18" i="27"/>
  <c r="G18" i="27"/>
  <c r="F18" i="27"/>
  <c r="H17" i="27"/>
  <c r="G17" i="27"/>
  <c r="F17" i="27"/>
  <c r="H16" i="27"/>
  <c r="G16" i="27"/>
  <c r="F16" i="27"/>
  <c r="H15" i="27"/>
  <c r="G15" i="27"/>
  <c r="F15" i="27"/>
  <c r="H14" i="27"/>
  <c r="G14" i="27"/>
  <c r="F14" i="27"/>
  <c r="H9" i="27"/>
  <c r="G9" i="27"/>
  <c r="F9" i="27"/>
  <c r="H10" i="27"/>
  <c r="G10" i="27"/>
  <c r="F10" i="27"/>
  <c r="H8" i="27"/>
  <c r="G8" i="27"/>
  <c r="F8" i="27"/>
  <c r="H12" i="27"/>
  <c r="G12" i="27"/>
  <c r="F12" i="27"/>
  <c r="H7" i="27"/>
  <c r="G7" i="27"/>
  <c r="F7" i="27"/>
  <c r="H6" i="27"/>
  <c r="G6" i="27"/>
  <c r="F6" i="27"/>
  <c r="H11" i="27"/>
  <c r="G11" i="27"/>
  <c r="F11" i="27"/>
  <c r="H16" i="12"/>
  <c r="G16" i="12"/>
  <c r="F16" i="12"/>
  <c r="H9" i="12"/>
  <c r="G9" i="12"/>
  <c r="F9" i="12"/>
  <c r="H15" i="12"/>
  <c r="G15" i="12"/>
  <c r="F15" i="12"/>
  <c r="H17" i="12"/>
  <c r="G17" i="12"/>
  <c r="F17" i="12"/>
  <c r="H24" i="12"/>
  <c r="G24" i="12"/>
  <c r="F24" i="12"/>
  <c r="H23" i="12"/>
  <c r="G23" i="12"/>
  <c r="F23" i="12"/>
  <c r="H14" i="12"/>
  <c r="G14" i="12"/>
  <c r="F14" i="12"/>
  <c r="H11" i="12"/>
  <c r="G11" i="12"/>
  <c r="F11" i="12"/>
  <c r="H22" i="12"/>
  <c r="G22" i="12"/>
  <c r="F22" i="12"/>
  <c r="H21" i="12"/>
  <c r="G21" i="12"/>
  <c r="F21" i="12"/>
  <c r="H8" i="12"/>
  <c r="G8" i="12"/>
  <c r="F8" i="12"/>
  <c r="H20" i="12"/>
  <c r="G20" i="12"/>
  <c r="F20" i="12"/>
  <c r="H19" i="12"/>
  <c r="G19" i="12"/>
  <c r="F19" i="12"/>
  <c r="H18" i="12"/>
  <c r="G18" i="12"/>
  <c r="F18" i="12"/>
  <c r="H13" i="12"/>
  <c r="G13" i="12"/>
  <c r="F13" i="12"/>
  <c r="H7" i="12"/>
  <c r="G7" i="12"/>
  <c r="F7" i="12"/>
  <c r="H6" i="12"/>
  <c r="G6" i="12"/>
  <c r="F6" i="12"/>
  <c r="H68" i="20"/>
  <c r="G68" i="20"/>
  <c r="F68" i="20"/>
  <c r="H67" i="20"/>
  <c r="G67" i="20"/>
  <c r="F67" i="20"/>
  <c r="H66" i="20"/>
  <c r="G66" i="20"/>
  <c r="F66" i="20"/>
  <c r="H65" i="20"/>
  <c r="G65" i="20"/>
  <c r="F65" i="20"/>
  <c r="H64" i="20"/>
  <c r="G64" i="20"/>
  <c r="F64" i="20"/>
  <c r="H63" i="20"/>
  <c r="G63" i="20"/>
  <c r="F63" i="20"/>
  <c r="H62" i="20"/>
  <c r="G62" i="20"/>
  <c r="F62" i="20"/>
  <c r="H61" i="20"/>
  <c r="G61" i="20"/>
  <c r="F61" i="20"/>
  <c r="H57" i="20"/>
  <c r="G57" i="20"/>
  <c r="F57" i="20"/>
  <c r="H56" i="20"/>
  <c r="G56" i="20"/>
  <c r="F56" i="20"/>
  <c r="H55" i="20"/>
  <c r="G55" i="20"/>
  <c r="F55" i="20"/>
  <c r="H54" i="20"/>
  <c r="G54" i="20"/>
  <c r="F54" i="20"/>
  <c r="H53" i="20"/>
  <c r="G53" i="20"/>
  <c r="F53" i="20"/>
  <c r="H52" i="20"/>
  <c r="G52" i="20"/>
  <c r="F52" i="20"/>
  <c r="H51" i="20"/>
  <c r="G51" i="20"/>
  <c r="F51" i="20"/>
  <c r="H50" i="20"/>
  <c r="G50" i="20"/>
  <c r="F50" i="20"/>
  <c r="H49" i="20"/>
  <c r="G49" i="20"/>
  <c r="F49" i="20"/>
  <c r="H45" i="20"/>
  <c r="G45" i="20"/>
  <c r="F45" i="20"/>
  <c r="H44" i="20"/>
  <c r="G44" i="20"/>
  <c r="F44" i="20"/>
  <c r="H17" i="20"/>
  <c r="G17" i="20"/>
  <c r="F17" i="20"/>
  <c r="H16" i="20"/>
  <c r="G16" i="20"/>
  <c r="F16" i="20"/>
  <c r="H15" i="20"/>
  <c r="G15" i="20"/>
  <c r="F15" i="20"/>
  <c r="H32" i="20"/>
  <c r="G32" i="20"/>
  <c r="F32" i="20"/>
  <c r="H31" i="20"/>
  <c r="G31" i="20"/>
  <c r="F31" i="20"/>
  <c r="H25" i="20"/>
  <c r="G25" i="20"/>
  <c r="F25" i="20"/>
  <c r="H7" i="20"/>
  <c r="G7" i="20"/>
  <c r="F7" i="20"/>
  <c r="G26" i="20"/>
  <c r="F26" i="20"/>
  <c r="G24" i="20"/>
  <c r="G23" i="20"/>
  <c r="F23" i="20"/>
  <c r="G18" i="20"/>
  <c r="F18" i="20"/>
  <c r="G13" i="20"/>
  <c r="F13" i="20"/>
  <c r="H10" i="20"/>
  <c r="G10" i="20"/>
  <c r="F10" i="20"/>
  <c r="H9" i="20"/>
  <c r="G9" i="20"/>
  <c r="F9" i="20"/>
  <c r="H11" i="20"/>
  <c r="G11" i="20"/>
  <c r="F11" i="20"/>
  <c r="H6" i="20"/>
  <c r="G6" i="20"/>
  <c r="F6" i="20"/>
  <c r="H8" i="20"/>
  <c r="G8" i="20"/>
  <c r="F8" i="20"/>
  <c r="H205" i="7"/>
  <c r="G205" i="7"/>
  <c r="F205" i="7"/>
  <c r="H201" i="7"/>
  <c r="G201" i="7"/>
  <c r="F201" i="7"/>
  <c r="H200" i="7"/>
  <c r="G200" i="7"/>
  <c r="F200" i="7"/>
  <c r="H193" i="7"/>
  <c r="G193" i="7"/>
  <c r="F193" i="7"/>
  <c r="H186" i="7"/>
  <c r="G186" i="7"/>
  <c r="F186" i="7"/>
  <c r="H185" i="7"/>
  <c r="G185" i="7"/>
  <c r="F185" i="7"/>
  <c r="H181" i="7"/>
  <c r="G181" i="7"/>
  <c r="F181" i="7"/>
  <c r="H199" i="7"/>
  <c r="G199" i="7"/>
  <c r="F199" i="7"/>
  <c r="H197" i="7"/>
  <c r="G197" i="7"/>
  <c r="F197" i="7"/>
  <c r="H192" i="7"/>
  <c r="G192" i="7"/>
  <c r="F192" i="7"/>
  <c r="H191" i="7"/>
  <c r="G191" i="7"/>
  <c r="F191" i="7"/>
  <c r="H184" i="7"/>
  <c r="G184" i="7"/>
  <c r="F184" i="7"/>
  <c r="H180" i="7"/>
  <c r="G180" i="7"/>
  <c r="F180" i="7"/>
  <c r="H189" i="7"/>
  <c r="G189" i="7"/>
  <c r="F189" i="7"/>
  <c r="H187" i="7"/>
  <c r="G187" i="7"/>
  <c r="F187" i="7"/>
  <c r="H179" i="7"/>
  <c r="G179" i="7"/>
  <c r="F179" i="7"/>
  <c r="H183" i="7"/>
  <c r="G183" i="7"/>
  <c r="F183" i="7"/>
  <c r="H178" i="7"/>
  <c r="G178" i="7"/>
  <c r="F178" i="7"/>
  <c r="H176" i="7"/>
  <c r="G176" i="7"/>
  <c r="F176" i="7"/>
  <c r="H195" i="7"/>
  <c r="G195" i="7"/>
  <c r="F195" i="7"/>
  <c r="H190" i="7"/>
  <c r="G190" i="7"/>
  <c r="F190" i="7"/>
  <c r="H188" i="7"/>
  <c r="G188" i="7"/>
  <c r="F188" i="7"/>
  <c r="H171" i="7"/>
  <c r="G171" i="7"/>
  <c r="F171" i="7"/>
  <c r="H170" i="7"/>
  <c r="G170" i="7"/>
  <c r="F170" i="7"/>
  <c r="H169" i="7"/>
  <c r="G169" i="7"/>
  <c r="F169" i="7"/>
  <c r="H168" i="7"/>
  <c r="G168" i="7"/>
  <c r="F168" i="7"/>
  <c r="H164" i="7"/>
  <c r="G164" i="7"/>
  <c r="F164" i="7"/>
  <c r="H163" i="7"/>
  <c r="G163" i="7"/>
  <c r="F163" i="7"/>
  <c r="H162" i="7"/>
  <c r="G162" i="7"/>
  <c r="F162" i="7"/>
  <c r="H161" i="7"/>
  <c r="G161" i="7"/>
  <c r="F161" i="7"/>
  <c r="H160" i="7"/>
  <c r="G160" i="7"/>
  <c r="F160" i="7"/>
  <c r="H159" i="7"/>
  <c r="G159" i="7"/>
  <c r="F159" i="7"/>
  <c r="H158" i="7"/>
  <c r="G158" i="7"/>
  <c r="F158" i="7"/>
  <c r="H157" i="7"/>
  <c r="G157" i="7"/>
  <c r="F157" i="7"/>
  <c r="H152" i="7"/>
  <c r="G152" i="7"/>
  <c r="F152" i="7"/>
  <c r="H151" i="7"/>
  <c r="G151" i="7"/>
  <c r="F151" i="7"/>
  <c r="H35" i="7"/>
  <c r="G35" i="7"/>
  <c r="F35" i="7"/>
  <c r="H64" i="7"/>
  <c r="G64" i="7"/>
  <c r="F64" i="7"/>
  <c r="H66" i="7"/>
  <c r="G66" i="7"/>
  <c r="F66" i="7"/>
  <c r="H62" i="7"/>
  <c r="G62" i="7"/>
  <c r="F62" i="7"/>
  <c r="H58" i="7"/>
  <c r="G58" i="7"/>
  <c r="F58" i="7"/>
  <c r="H55" i="7"/>
  <c r="G55" i="7"/>
  <c r="F55" i="7"/>
  <c r="H59" i="7"/>
  <c r="G59" i="7"/>
  <c r="F59" i="7"/>
  <c r="H47" i="7"/>
  <c r="G47" i="7"/>
  <c r="F47" i="7"/>
  <c r="H50" i="7"/>
  <c r="G50" i="7"/>
  <c r="F50" i="7"/>
  <c r="H29" i="7"/>
  <c r="G29" i="7"/>
  <c r="F29" i="7"/>
  <c r="H57" i="7"/>
  <c r="G57" i="7"/>
  <c r="F57" i="7"/>
  <c r="H49" i="7"/>
  <c r="G49" i="7"/>
  <c r="F49" i="7"/>
  <c r="H38" i="7"/>
  <c r="G38" i="7"/>
  <c r="F38" i="7"/>
  <c r="H8" i="7"/>
  <c r="G8" i="7"/>
  <c r="F8" i="7"/>
  <c r="H7" i="7"/>
  <c r="G7" i="7"/>
  <c r="F7" i="7"/>
  <c r="H46" i="7"/>
  <c r="G46" i="7"/>
  <c r="F46" i="7"/>
  <c r="H68" i="7"/>
  <c r="G68" i="7"/>
  <c r="F68" i="7"/>
  <c r="H63" i="7"/>
  <c r="G63" i="7"/>
  <c r="F63" i="7"/>
  <c r="H53" i="7"/>
  <c r="G53" i="7"/>
  <c r="F53" i="7"/>
  <c r="H44" i="7"/>
  <c r="G44" i="7"/>
  <c r="F44" i="7"/>
  <c r="H51" i="7"/>
  <c r="G51" i="7"/>
  <c r="F51" i="7"/>
  <c r="H42" i="7"/>
  <c r="G42" i="7"/>
  <c r="F42" i="7"/>
  <c r="H149" i="7"/>
  <c r="G149" i="7"/>
  <c r="F149" i="7"/>
  <c r="H148" i="7"/>
  <c r="G148" i="7"/>
  <c r="F148" i="7"/>
  <c r="H147" i="7"/>
  <c r="G147" i="7"/>
  <c r="F147" i="7"/>
  <c r="H146" i="7"/>
  <c r="G146" i="7"/>
  <c r="F146" i="7"/>
  <c r="H145" i="7"/>
  <c r="G145" i="7"/>
  <c r="F145" i="7"/>
  <c r="H144" i="7"/>
  <c r="G144" i="7"/>
  <c r="F144" i="7"/>
  <c r="H143" i="7"/>
  <c r="G143" i="7"/>
  <c r="F143" i="7"/>
  <c r="H142" i="7"/>
  <c r="G142" i="7"/>
  <c r="F142" i="7"/>
  <c r="H26" i="7"/>
  <c r="G26" i="7"/>
  <c r="F26" i="7"/>
  <c r="H141" i="7"/>
  <c r="G141" i="7"/>
  <c r="F141" i="7"/>
  <c r="H140" i="7"/>
  <c r="G140" i="7"/>
  <c r="F140" i="7"/>
  <c r="H139" i="7"/>
  <c r="G139" i="7"/>
  <c r="F139" i="7"/>
  <c r="H138" i="7"/>
  <c r="G138" i="7"/>
  <c r="F138" i="7"/>
  <c r="H137" i="7"/>
  <c r="G137" i="7"/>
  <c r="F137" i="7"/>
  <c r="H136" i="7"/>
  <c r="G136" i="7"/>
  <c r="F136" i="7"/>
  <c r="H135" i="7"/>
  <c r="G135" i="7"/>
  <c r="F135" i="7"/>
  <c r="H134" i="7"/>
  <c r="G134" i="7"/>
  <c r="F134" i="7"/>
  <c r="H133" i="7"/>
  <c r="G133" i="7"/>
  <c r="F133" i="7"/>
  <c r="H28" i="7"/>
  <c r="G28" i="7"/>
  <c r="F28" i="7"/>
  <c r="H132" i="7"/>
  <c r="G132" i="7"/>
  <c r="F132" i="7"/>
  <c r="H131" i="7"/>
  <c r="G131" i="7"/>
  <c r="F131" i="7"/>
  <c r="H86" i="7"/>
  <c r="G86" i="7"/>
  <c r="F86" i="7"/>
  <c r="H130" i="7"/>
  <c r="G130" i="7"/>
  <c r="F130" i="7"/>
  <c r="H129" i="7"/>
  <c r="G129" i="7"/>
  <c r="F129" i="7"/>
  <c r="H45" i="7"/>
  <c r="G45" i="7"/>
  <c r="F45" i="7"/>
  <c r="H128" i="7"/>
  <c r="G128" i="7"/>
  <c r="F128" i="7"/>
  <c r="H127" i="7"/>
  <c r="G127" i="7"/>
  <c r="F127" i="7"/>
  <c r="H126" i="7"/>
  <c r="G126" i="7"/>
  <c r="F126" i="7"/>
  <c r="H34" i="7"/>
  <c r="G34" i="7"/>
  <c r="F34" i="7"/>
  <c r="H125" i="7"/>
  <c r="G125" i="7"/>
  <c r="F125" i="7"/>
  <c r="H124" i="7"/>
  <c r="G124" i="7"/>
  <c r="F124" i="7"/>
  <c r="H123" i="7"/>
  <c r="G123" i="7"/>
  <c r="F123" i="7"/>
  <c r="H122" i="7"/>
  <c r="G122" i="7"/>
  <c r="F122" i="7"/>
  <c r="G82" i="7"/>
  <c r="F82" i="7"/>
  <c r="H121" i="7"/>
  <c r="G121" i="7"/>
  <c r="F121" i="7"/>
  <c r="H120" i="7"/>
  <c r="G120" i="7"/>
  <c r="F120" i="7"/>
  <c r="H76" i="7"/>
  <c r="G76" i="7"/>
  <c r="F76" i="7"/>
  <c r="H119" i="7"/>
  <c r="G119" i="7"/>
  <c r="F119" i="7"/>
  <c r="H118" i="7"/>
  <c r="G118" i="7"/>
  <c r="F118" i="7"/>
  <c r="H117" i="7"/>
  <c r="G117" i="7"/>
  <c r="F117" i="7"/>
  <c r="H116" i="7"/>
  <c r="G116" i="7"/>
  <c r="F116" i="7"/>
  <c r="G54" i="7"/>
  <c r="F54" i="7"/>
  <c r="H115" i="7"/>
  <c r="G115" i="7"/>
  <c r="F115" i="7"/>
  <c r="H114" i="7"/>
  <c r="G114" i="7"/>
  <c r="F114" i="7"/>
  <c r="H113" i="7"/>
  <c r="G113" i="7"/>
  <c r="F113" i="7"/>
  <c r="H27" i="7"/>
  <c r="G27" i="7"/>
  <c r="F27" i="7"/>
  <c r="H112" i="7"/>
  <c r="G112" i="7"/>
  <c r="F112" i="7"/>
  <c r="H15" i="7"/>
  <c r="G15" i="7"/>
  <c r="F15" i="7"/>
  <c r="H111" i="7"/>
  <c r="G111" i="7"/>
  <c r="F111" i="7"/>
  <c r="H110" i="7"/>
  <c r="G110" i="7"/>
  <c r="F110" i="7"/>
  <c r="H109" i="7"/>
  <c r="G109" i="7"/>
  <c r="F109" i="7"/>
  <c r="H108" i="7"/>
  <c r="G108" i="7"/>
  <c r="F108" i="7"/>
  <c r="H11" i="7"/>
  <c r="G11" i="7"/>
  <c r="F11" i="7"/>
  <c r="H107" i="7"/>
  <c r="G107" i="7"/>
  <c r="F107" i="7"/>
  <c r="H106" i="7"/>
  <c r="G106" i="7"/>
  <c r="F106" i="7"/>
  <c r="H105" i="7"/>
  <c r="G105" i="7"/>
  <c r="F105" i="7"/>
  <c r="H17" i="7"/>
  <c r="G17" i="7"/>
  <c r="F17" i="7"/>
  <c r="H104" i="7"/>
  <c r="G104" i="7"/>
  <c r="F104" i="7"/>
  <c r="H103" i="7"/>
  <c r="G103" i="7"/>
  <c r="F103" i="7"/>
  <c r="H60" i="7"/>
  <c r="G60" i="7"/>
  <c r="F60" i="7"/>
  <c r="H101" i="7"/>
  <c r="G101" i="7"/>
  <c r="F101" i="7"/>
  <c r="H92" i="7"/>
  <c r="G92" i="7"/>
  <c r="F92" i="7"/>
  <c r="H52" i="7"/>
  <c r="G52" i="7"/>
  <c r="F52" i="7"/>
  <c r="H97" i="7"/>
  <c r="G97" i="7"/>
  <c r="F97" i="7"/>
  <c r="H96" i="7"/>
  <c r="G96" i="7"/>
  <c r="F96" i="7"/>
  <c r="H95" i="7"/>
  <c r="G95" i="7"/>
  <c r="F95" i="7"/>
  <c r="H94" i="7"/>
  <c r="G94" i="7"/>
  <c r="F94" i="7"/>
  <c r="H48" i="7"/>
  <c r="G48" i="7"/>
  <c r="F48" i="7"/>
  <c r="H93" i="7"/>
  <c r="G93" i="7"/>
  <c r="F93" i="7"/>
  <c r="H91" i="7"/>
  <c r="G91" i="7"/>
  <c r="F91" i="7"/>
  <c r="H90" i="7"/>
  <c r="G90" i="7"/>
  <c r="F90" i="7"/>
  <c r="H89" i="7"/>
  <c r="G89" i="7"/>
  <c r="F89" i="7"/>
  <c r="H85" i="7"/>
  <c r="G85" i="7"/>
  <c r="F85" i="7"/>
  <c r="H88" i="7"/>
  <c r="G88" i="7"/>
  <c r="F88" i="7"/>
  <c r="H87" i="7"/>
  <c r="G87" i="7"/>
  <c r="F87" i="7"/>
  <c r="H43" i="7"/>
  <c r="G43" i="7"/>
  <c r="F43" i="7"/>
  <c r="H31" i="7"/>
  <c r="G31" i="7"/>
  <c r="F31" i="7"/>
  <c r="H30" i="7"/>
  <c r="G30" i="7"/>
  <c r="F30" i="7"/>
  <c r="H40" i="7"/>
  <c r="G40" i="7"/>
  <c r="F40" i="7"/>
  <c r="H41" i="7"/>
  <c r="G41" i="7"/>
  <c r="F41" i="7"/>
  <c r="H84" i="7"/>
  <c r="G84" i="7"/>
  <c r="F84" i="7"/>
  <c r="H81" i="7"/>
  <c r="G81" i="7"/>
  <c r="F81" i="7"/>
  <c r="H80" i="7"/>
  <c r="G80" i="7"/>
  <c r="F80" i="7"/>
  <c r="H79" i="7"/>
  <c r="G79" i="7"/>
  <c r="F79" i="7"/>
  <c r="H78" i="7"/>
  <c r="G78" i="7"/>
  <c r="F78" i="7"/>
  <c r="H77" i="7"/>
  <c r="G77" i="7"/>
  <c r="F77" i="7"/>
  <c r="G21" i="7"/>
  <c r="F21" i="7"/>
  <c r="H75" i="7"/>
  <c r="G75" i="7"/>
  <c r="F75" i="7"/>
  <c r="H74" i="7"/>
  <c r="G74" i="7"/>
  <c r="F74" i="7"/>
  <c r="H37" i="7"/>
  <c r="G37" i="7"/>
  <c r="F37" i="7"/>
  <c r="H33" i="7"/>
  <c r="G33" i="7"/>
  <c r="F33" i="7"/>
  <c r="H23" i="7"/>
  <c r="G23" i="7"/>
  <c r="F23" i="7"/>
  <c r="H73" i="7"/>
  <c r="G73" i="7"/>
  <c r="F73" i="7"/>
  <c r="H25" i="7"/>
  <c r="G25" i="7"/>
  <c r="F25" i="7"/>
  <c r="H24" i="7"/>
  <c r="G24" i="7"/>
  <c r="F24" i="7"/>
  <c r="H72" i="7"/>
  <c r="G72" i="7"/>
  <c r="F72" i="7"/>
  <c r="H20" i="7"/>
  <c r="G20" i="7"/>
  <c r="F20" i="7"/>
  <c r="H18" i="7"/>
  <c r="G18" i="7"/>
  <c r="F18" i="7"/>
  <c r="H22" i="7"/>
  <c r="G22" i="7"/>
  <c r="F22" i="7"/>
  <c r="H19" i="7"/>
  <c r="G19" i="7"/>
  <c r="F19" i="7"/>
  <c r="H13" i="7"/>
  <c r="G13" i="7"/>
  <c r="F13" i="7"/>
  <c r="H10" i="7"/>
  <c r="G10" i="7"/>
  <c r="F10" i="7"/>
  <c r="H12" i="7"/>
  <c r="G12" i="7"/>
  <c r="F12" i="7"/>
  <c r="H9" i="7"/>
  <c r="G9" i="7"/>
  <c r="F9" i="7"/>
  <c r="H71" i="7"/>
  <c r="G71" i="7"/>
  <c r="F71" i="7"/>
  <c r="H6" i="7"/>
  <c r="G6" i="7"/>
  <c r="F6" i="7"/>
  <c r="H70" i="7"/>
  <c r="G70" i="7"/>
  <c r="F70" i="7"/>
  <c r="H69" i="7"/>
  <c r="G69" i="7"/>
  <c r="H24" i="76"/>
  <c r="G24" i="76"/>
  <c r="F24" i="76"/>
  <c r="H23" i="76"/>
  <c r="G23" i="76"/>
  <c r="F23" i="76"/>
  <c r="H22" i="76"/>
  <c r="G22" i="76"/>
  <c r="F22" i="76"/>
  <c r="H16" i="76"/>
  <c r="G16" i="76"/>
  <c r="F16" i="76"/>
  <c r="H15" i="76"/>
  <c r="G15" i="76"/>
  <c r="F15" i="76"/>
  <c r="H12" i="76"/>
  <c r="G12" i="76"/>
  <c r="F12" i="76"/>
  <c r="H8" i="76"/>
  <c r="G8" i="76"/>
  <c r="F8" i="76"/>
  <c r="H7" i="76"/>
  <c r="G7" i="76"/>
  <c r="F7" i="76"/>
  <c r="H19" i="76"/>
  <c r="G19" i="76"/>
  <c r="F19" i="76"/>
  <c r="H18" i="76"/>
  <c r="G18" i="76"/>
  <c r="F18" i="76"/>
  <c r="H17" i="76"/>
  <c r="G17" i="76"/>
  <c r="F17" i="76"/>
  <c r="H13" i="76"/>
  <c r="G13" i="76"/>
  <c r="F13" i="76"/>
  <c r="H14" i="76"/>
  <c r="G14" i="76"/>
  <c r="F14" i="76"/>
  <c r="H6" i="76"/>
  <c r="G6" i="76"/>
  <c r="F6" i="76"/>
  <c r="H10" i="76"/>
  <c r="G10" i="76"/>
  <c r="F10" i="76"/>
  <c r="H21" i="76"/>
  <c r="G21" i="76"/>
  <c r="F21" i="76"/>
  <c r="H9" i="76"/>
  <c r="G9" i="76"/>
  <c r="F9" i="76"/>
  <c r="H11" i="76"/>
  <c r="G11" i="76"/>
  <c r="F11" i="76"/>
  <c r="H20" i="76"/>
  <c r="G20" i="76"/>
  <c r="F20" i="76"/>
  <c r="H47" i="14"/>
  <c r="G47" i="14"/>
  <c r="F47" i="14"/>
  <c r="H46" i="14"/>
  <c r="G46" i="14"/>
  <c r="F46" i="14"/>
  <c r="H45" i="14"/>
  <c r="G45" i="14"/>
  <c r="F45" i="14"/>
  <c r="H44" i="14"/>
  <c r="G44" i="14"/>
  <c r="F44" i="14"/>
  <c r="H40" i="14"/>
  <c r="G40" i="14"/>
  <c r="F40" i="14"/>
  <c r="H39" i="14"/>
  <c r="G39" i="14"/>
  <c r="F39" i="14"/>
  <c r="H38" i="14"/>
  <c r="G38" i="14"/>
  <c r="F38" i="14"/>
  <c r="H33" i="14"/>
  <c r="G33" i="14"/>
  <c r="F33" i="14"/>
  <c r="H29" i="14"/>
  <c r="G29" i="14"/>
  <c r="F29" i="14"/>
  <c r="H17" i="14"/>
  <c r="G17" i="14"/>
  <c r="F17" i="14"/>
  <c r="H9" i="14"/>
  <c r="G9" i="14"/>
  <c r="F9" i="14"/>
  <c r="H14" i="14"/>
  <c r="G14" i="14"/>
  <c r="F14" i="14"/>
  <c r="H27" i="14"/>
  <c r="G27" i="14"/>
  <c r="F27" i="14"/>
  <c r="H26" i="14"/>
  <c r="G26" i="14"/>
  <c r="F26" i="14"/>
  <c r="H25" i="14"/>
  <c r="G25" i="14"/>
  <c r="F25" i="14"/>
  <c r="H10" i="14"/>
  <c r="G10" i="14"/>
  <c r="F10" i="14"/>
  <c r="H24" i="14"/>
  <c r="G24" i="14"/>
  <c r="F24" i="14"/>
  <c r="H23" i="14"/>
  <c r="G23" i="14"/>
  <c r="F23" i="14"/>
  <c r="H22" i="14"/>
  <c r="G22" i="14"/>
  <c r="F22" i="14"/>
  <c r="H21" i="14"/>
  <c r="G21" i="14"/>
  <c r="F21" i="14"/>
  <c r="H20" i="14"/>
  <c r="G20" i="14"/>
  <c r="F20" i="14"/>
  <c r="H19" i="14"/>
  <c r="G19" i="14"/>
  <c r="F19" i="14"/>
  <c r="H13" i="14"/>
  <c r="G13" i="14"/>
  <c r="F13" i="14"/>
  <c r="H18" i="14"/>
  <c r="G18" i="14"/>
  <c r="F18" i="14"/>
  <c r="H11" i="14"/>
  <c r="G11" i="14"/>
  <c r="F11" i="14"/>
  <c r="H8" i="14"/>
  <c r="G8" i="14"/>
  <c r="F8" i="14"/>
  <c r="H16" i="14"/>
  <c r="G16" i="14"/>
  <c r="F16" i="14"/>
  <c r="H7" i="14"/>
  <c r="G7" i="14"/>
  <c r="F7" i="14"/>
  <c r="H15" i="14"/>
  <c r="G15" i="14"/>
  <c r="F15" i="14"/>
  <c r="H29" i="19"/>
  <c r="G29" i="19"/>
  <c r="F29" i="19"/>
  <c r="H25" i="19"/>
  <c r="G25" i="19"/>
  <c r="F25" i="19"/>
  <c r="H24" i="19"/>
  <c r="G24" i="19"/>
  <c r="F24" i="19"/>
  <c r="H19" i="19"/>
  <c r="G19" i="19"/>
  <c r="F19" i="19"/>
  <c r="H18" i="19"/>
  <c r="G18" i="19"/>
  <c r="F18" i="19"/>
  <c r="H14" i="19"/>
  <c r="G14" i="19"/>
  <c r="F14" i="19"/>
  <c r="H11" i="19"/>
  <c r="G11" i="19"/>
  <c r="F11" i="19"/>
  <c r="H17" i="19"/>
  <c r="G17" i="19"/>
  <c r="F17" i="19"/>
  <c r="H15" i="19"/>
  <c r="G15" i="19"/>
  <c r="F15" i="19"/>
  <c r="H7" i="19"/>
  <c r="G7" i="19"/>
  <c r="F7" i="19"/>
  <c r="H54" i="18"/>
  <c r="G54" i="18"/>
  <c r="F54" i="18"/>
  <c r="H53" i="18"/>
  <c r="G53" i="18"/>
  <c r="F53" i="18"/>
  <c r="H52" i="18"/>
  <c r="G52" i="18"/>
  <c r="F52" i="18"/>
  <c r="H50" i="18"/>
  <c r="G50" i="18"/>
  <c r="F50" i="18"/>
  <c r="H49" i="18"/>
  <c r="G49" i="18"/>
  <c r="F49" i="18"/>
  <c r="H48" i="18"/>
  <c r="G48" i="18"/>
  <c r="F48" i="18"/>
  <c r="H47" i="18"/>
  <c r="G47" i="18"/>
  <c r="F47" i="18"/>
  <c r="H46" i="18"/>
  <c r="G46" i="18"/>
  <c r="F46" i="18"/>
  <c r="H45" i="18"/>
  <c r="G45" i="18"/>
  <c r="F45" i="18"/>
  <c r="H44" i="18"/>
  <c r="G44" i="18"/>
  <c r="F44" i="18"/>
  <c r="H43" i="18"/>
  <c r="G43" i="18"/>
  <c r="F43" i="18"/>
  <c r="H39" i="18"/>
  <c r="G39" i="18"/>
  <c r="F39" i="18"/>
  <c r="H38" i="18"/>
  <c r="G38" i="18"/>
  <c r="F38" i="18"/>
  <c r="H34" i="18"/>
  <c r="G34" i="18"/>
  <c r="F34" i="18"/>
  <c r="H33" i="18"/>
  <c r="G33" i="18"/>
  <c r="F33" i="18"/>
  <c r="H32" i="18"/>
  <c r="G32" i="18"/>
  <c r="F32" i="18"/>
  <c r="H29" i="18"/>
  <c r="G29" i="18"/>
  <c r="F29" i="18"/>
  <c r="H31" i="18"/>
  <c r="G31" i="18"/>
  <c r="F31" i="18"/>
  <c r="H30" i="18"/>
  <c r="G30" i="18"/>
  <c r="F30" i="18"/>
  <c r="H25" i="18"/>
  <c r="G25" i="18"/>
  <c r="F25" i="18"/>
  <c r="H24" i="18"/>
  <c r="G24" i="18"/>
  <c r="F24" i="18"/>
  <c r="H23" i="18"/>
  <c r="G23" i="18"/>
  <c r="F23" i="18"/>
  <c r="H8" i="18"/>
  <c r="G8" i="18"/>
  <c r="F8" i="18"/>
  <c r="H17" i="18"/>
  <c r="G17" i="18"/>
  <c r="F17" i="18"/>
  <c r="H13" i="18"/>
  <c r="G13" i="18"/>
  <c r="F13" i="18"/>
  <c r="H18" i="18"/>
  <c r="G18" i="18"/>
  <c r="F18" i="18"/>
  <c r="H15" i="18"/>
  <c r="G15" i="18"/>
  <c r="F15" i="18"/>
  <c r="H14" i="18"/>
  <c r="G14" i="18"/>
  <c r="F14" i="18"/>
  <c r="H12" i="18"/>
  <c r="G12" i="18"/>
  <c r="F12" i="18"/>
  <c r="H6" i="18"/>
  <c r="G6" i="18"/>
  <c r="F6" i="18"/>
  <c r="H16" i="18"/>
  <c r="G16" i="18"/>
  <c r="F16" i="18"/>
  <c r="H20" i="18"/>
  <c r="G20" i="18"/>
  <c r="F20" i="18"/>
  <c r="H9" i="18"/>
  <c r="G9" i="18"/>
  <c r="F9" i="18"/>
  <c r="H11" i="18"/>
  <c r="G11" i="18"/>
  <c r="F11" i="18"/>
  <c r="H10" i="18"/>
  <c r="G10" i="18"/>
  <c r="F10" i="18"/>
  <c r="H7" i="18"/>
  <c r="G7" i="18"/>
  <c r="F7" i="18"/>
  <c r="H19" i="18"/>
  <c r="G19" i="18"/>
  <c r="F19" i="18"/>
  <c r="H47" i="17"/>
  <c r="G47" i="17"/>
  <c r="F47" i="17"/>
  <c r="H46" i="17"/>
  <c r="G46" i="17"/>
  <c r="F46" i="17"/>
  <c r="H45" i="17"/>
  <c r="G45" i="17"/>
  <c r="F45" i="17"/>
  <c r="H44" i="17"/>
  <c r="G44" i="17"/>
  <c r="F44" i="17"/>
  <c r="H43" i="17"/>
  <c r="G43" i="17"/>
  <c r="F43" i="17"/>
  <c r="H42" i="17"/>
  <c r="G42" i="17"/>
  <c r="F42" i="17"/>
  <c r="H38" i="17"/>
  <c r="G38" i="17"/>
  <c r="F38" i="17"/>
  <c r="H32" i="17"/>
  <c r="G32" i="17"/>
  <c r="F32" i="17"/>
  <c r="H31" i="17"/>
  <c r="G31" i="17"/>
  <c r="F31" i="17"/>
  <c r="H30" i="17"/>
  <c r="G30" i="17"/>
  <c r="F30" i="17"/>
  <c r="H29" i="17"/>
  <c r="G29" i="17"/>
  <c r="F29" i="17"/>
  <c r="H25" i="17"/>
  <c r="G25" i="17"/>
  <c r="F25" i="17"/>
  <c r="H24" i="17"/>
  <c r="G24" i="17"/>
  <c r="F24" i="17"/>
  <c r="H22" i="17"/>
  <c r="G22" i="17"/>
  <c r="F22" i="17"/>
  <c r="G6" i="17"/>
  <c r="F6" i="17"/>
  <c r="H16" i="17"/>
  <c r="G16" i="17"/>
  <c r="F16" i="17"/>
  <c r="H12" i="17"/>
  <c r="G12" i="17"/>
  <c r="F12" i="17"/>
  <c r="H15" i="17"/>
  <c r="G15" i="17"/>
  <c r="F15" i="17"/>
  <c r="H9" i="17"/>
  <c r="G9" i="17"/>
  <c r="F9" i="17"/>
  <c r="H11" i="17"/>
  <c r="G11" i="17"/>
  <c r="F11" i="17"/>
  <c r="H14" i="17"/>
  <c r="G14" i="17"/>
  <c r="F14" i="17"/>
  <c r="H8" i="17"/>
  <c r="G8" i="17"/>
  <c r="F8" i="17"/>
  <c r="H13" i="17"/>
  <c r="G13" i="17"/>
  <c r="F13" i="17"/>
  <c r="H76" i="77"/>
  <c r="G76" i="77"/>
  <c r="F76" i="77"/>
  <c r="H75" i="77"/>
  <c r="G75" i="77"/>
  <c r="F75" i="77"/>
  <c r="H74" i="77"/>
  <c r="G74" i="77"/>
  <c r="F74" i="77"/>
  <c r="H73" i="77"/>
  <c r="G73" i="77"/>
  <c r="F73" i="77"/>
  <c r="H72" i="77"/>
  <c r="G72" i="77"/>
  <c r="F72" i="77"/>
  <c r="H71" i="77"/>
  <c r="G71" i="77"/>
  <c r="F71" i="77"/>
  <c r="H70" i="77"/>
  <c r="G70" i="77"/>
  <c r="F70" i="77"/>
  <c r="H69" i="77"/>
  <c r="G69" i="77"/>
  <c r="F69" i="77"/>
  <c r="H68" i="77"/>
  <c r="G68" i="77"/>
  <c r="F68" i="77"/>
  <c r="H67" i="77"/>
  <c r="G67" i="77"/>
  <c r="F67" i="77"/>
  <c r="H65" i="77"/>
  <c r="G65" i="77"/>
  <c r="F65" i="77"/>
  <c r="H61" i="77"/>
  <c r="G61" i="77"/>
  <c r="F61" i="77"/>
  <c r="H57" i="77"/>
  <c r="G57" i="77"/>
  <c r="F57" i="77"/>
  <c r="H62" i="77"/>
  <c r="G62" i="77"/>
  <c r="F62" i="77"/>
  <c r="H59" i="77"/>
  <c r="G59" i="77"/>
  <c r="F59" i="77"/>
  <c r="H56" i="77"/>
  <c r="G56" i="77"/>
  <c r="F56" i="77"/>
  <c r="H66" i="77"/>
  <c r="G66" i="77"/>
  <c r="F66" i="77"/>
  <c r="H64" i="77"/>
  <c r="G64" i="77"/>
  <c r="F64" i="77"/>
  <c r="H63" i="77"/>
  <c r="G63" i="77"/>
  <c r="F63" i="77"/>
  <c r="H60" i="77"/>
  <c r="G60" i="77"/>
  <c r="F60" i="77"/>
  <c r="H58" i="77"/>
  <c r="G58" i="77"/>
  <c r="F58" i="77"/>
  <c r="H55" i="77"/>
  <c r="G55" i="77"/>
  <c r="F55" i="77"/>
  <c r="H51" i="77"/>
  <c r="G51" i="77"/>
  <c r="F51" i="77"/>
  <c r="H50" i="77"/>
  <c r="G50" i="77"/>
  <c r="F50" i="77"/>
  <c r="H49" i="77"/>
  <c r="G49" i="77"/>
  <c r="F49" i="77"/>
  <c r="H45" i="77"/>
  <c r="G45" i="77"/>
  <c r="F45" i="77"/>
  <c r="H32" i="77"/>
  <c r="G32" i="77"/>
  <c r="F32" i="77"/>
  <c r="H28" i="77"/>
  <c r="G28" i="77"/>
  <c r="F28" i="77"/>
  <c r="H29" i="77"/>
  <c r="G29" i="77"/>
  <c r="F29" i="77"/>
  <c r="H15" i="77"/>
  <c r="G15" i="77"/>
  <c r="F15" i="77"/>
  <c r="H27" i="77"/>
  <c r="G27" i="77"/>
  <c r="F27" i="77"/>
  <c r="H17" i="77"/>
  <c r="G17" i="77"/>
  <c r="F17" i="77"/>
  <c r="H10" i="77"/>
  <c r="G10" i="77"/>
  <c r="F10" i="77"/>
  <c r="H19" i="77"/>
  <c r="G19" i="77"/>
  <c r="F19" i="77"/>
  <c r="H31" i="77"/>
  <c r="G31" i="77"/>
  <c r="F31" i="77"/>
  <c r="H21" i="77"/>
  <c r="G21" i="77"/>
  <c r="F21" i="77"/>
  <c r="H44" i="77"/>
  <c r="G44" i="77"/>
  <c r="F44" i="77"/>
  <c r="H43" i="77"/>
  <c r="G43" i="77"/>
  <c r="F43" i="77"/>
  <c r="H42" i="77"/>
  <c r="G42" i="77"/>
  <c r="F42" i="77"/>
  <c r="H41" i="77"/>
  <c r="G41" i="77"/>
  <c r="F41" i="77"/>
  <c r="H30" i="77"/>
  <c r="G30" i="77"/>
  <c r="F30" i="77"/>
  <c r="H40" i="77"/>
  <c r="G40" i="77"/>
  <c r="F40" i="77"/>
  <c r="H39" i="77"/>
  <c r="G39" i="77"/>
  <c r="F39" i="77"/>
  <c r="H38" i="77"/>
  <c r="G38" i="77"/>
  <c r="F38" i="77"/>
  <c r="H37" i="77"/>
  <c r="G37" i="77"/>
  <c r="F37" i="77"/>
  <c r="H36" i="77"/>
  <c r="G36" i="77"/>
  <c r="F36" i="77"/>
  <c r="H35" i="77"/>
  <c r="G35" i="77"/>
  <c r="F35" i="77"/>
  <c r="H23" i="77"/>
  <c r="G23" i="77"/>
  <c r="F23" i="77"/>
  <c r="H26" i="77"/>
  <c r="G26" i="77"/>
  <c r="F26" i="77"/>
  <c r="H34" i="77"/>
  <c r="G34" i="77"/>
  <c r="F34" i="77"/>
  <c r="H24" i="77"/>
  <c r="G24" i="77"/>
  <c r="F24" i="77"/>
  <c r="H18" i="77"/>
  <c r="G18" i="77"/>
  <c r="F18" i="77"/>
  <c r="H11" i="77"/>
  <c r="G11" i="77"/>
  <c r="F11" i="77"/>
  <c r="H8" i="77"/>
  <c r="G8" i="77"/>
  <c r="F8" i="77"/>
  <c r="H9" i="77"/>
  <c r="G9" i="77"/>
  <c r="F9" i="77"/>
  <c r="H12" i="77"/>
  <c r="G12" i="77"/>
  <c r="F12" i="77"/>
  <c r="H13" i="77"/>
  <c r="G13" i="77"/>
  <c r="F13" i="77"/>
  <c r="H16" i="77"/>
  <c r="G16" i="77"/>
  <c r="F16" i="77"/>
  <c r="H7" i="77"/>
  <c r="G7" i="77"/>
  <c r="F7" i="77"/>
  <c r="H6" i="77"/>
  <c r="G6" i="77"/>
  <c r="F6" i="77"/>
  <c r="H127" i="8"/>
  <c r="G127" i="8"/>
  <c r="F127" i="8"/>
  <c r="H126" i="8"/>
  <c r="G126" i="8"/>
  <c r="F126" i="8"/>
  <c r="H125" i="8"/>
  <c r="G125" i="8"/>
  <c r="F125" i="8"/>
  <c r="H124" i="8"/>
  <c r="G124" i="8"/>
  <c r="F124" i="8"/>
  <c r="H123" i="8"/>
  <c r="G123" i="8"/>
  <c r="F123" i="8"/>
  <c r="H122" i="8"/>
  <c r="G122" i="8"/>
  <c r="F122" i="8"/>
  <c r="H121" i="8"/>
  <c r="G121" i="8"/>
  <c r="F121" i="8"/>
  <c r="H120" i="8"/>
  <c r="G120" i="8"/>
  <c r="F120" i="8"/>
  <c r="H118" i="8"/>
  <c r="G118" i="8"/>
  <c r="F118" i="8"/>
  <c r="H119" i="8"/>
  <c r="G119" i="8"/>
  <c r="F119" i="8"/>
  <c r="H114" i="8"/>
  <c r="G114" i="8"/>
  <c r="F114" i="8"/>
  <c r="H6" i="8"/>
  <c r="G6" i="8"/>
  <c r="F6" i="8"/>
  <c r="G101" i="8"/>
  <c r="F101" i="8"/>
  <c r="H15" i="8"/>
  <c r="G15" i="8"/>
  <c r="F15" i="8"/>
  <c r="H16" i="8"/>
  <c r="G16" i="8"/>
  <c r="F16" i="8"/>
  <c r="H107" i="8"/>
  <c r="G107" i="8"/>
  <c r="F107" i="8"/>
  <c r="H50" i="8"/>
  <c r="G50" i="8"/>
  <c r="F50" i="8"/>
  <c r="H104" i="8"/>
  <c r="G104" i="8"/>
  <c r="F104" i="8"/>
  <c r="H103" i="8"/>
  <c r="G103" i="8"/>
  <c r="F103" i="8"/>
  <c r="H28" i="8"/>
  <c r="G28" i="8"/>
  <c r="F28" i="8"/>
  <c r="H99" i="8"/>
  <c r="G99" i="8"/>
  <c r="F99" i="8"/>
  <c r="H98" i="8"/>
  <c r="G98" i="8"/>
  <c r="F98" i="8"/>
  <c r="H97" i="8"/>
  <c r="G97" i="8"/>
  <c r="F97" i="8"/>
  <c r="G25" i="8"/>
  <c r="F25" i="8"/>
  <c r="H96" i="8"/>
  <c r="G96" i="8"/>
  <c r="F96" i="8"/>
  <c r="H95" i="8"/>
  <c r="G95" i="8"/>
  <c r="F95" i="8"/>
  <c r="H94" i="8"/>
  <c r="G94" i="8"/>
  <c r="F94" i="8"/>
  <c r="H93" i="8"/>
  <c r="G93" i="8"/>
  <c r="F93" i="8"/>
  <c r="H92" i="8"/>
  <c r="G92" i="8"/>
  <c r="F92" i="8"/>
  <c r="H24" i="8"/>
  <c r="G24" i="8"/>
  <c r="F24" i="8"/>
  <c r="H88" i="8"/>
  <c r="G88" i="8"/>
  <c r="F88" i="8"/>
  <c r="H87" i="8"/>
  <c r="G87" i="8"/>
  <c r="F87" i="8"/>
  <c r="H86" i="8"/>
  <c r="G86" i="8"/>
  <c r="F86" i="8"/>
  <c r="H85" i="8"/>
  <c r="G85" i="8"/>
  <c r="F85" i="8"/>
  <c r="H83" i="8"/>
  <c r="G83" i="8"/>
  <c r="F83" i="8"/>
  <c r="H82" i="8"/>
  <c r="G82" i="8"/>
  <c r="F82" i="8"/>
  <c r="H81" i="8"/>
  <c r="G81" i="8"/>
  <c r="F81" i="8"/>
  <c r="H80" i="8"/>
  <c r="G80" i="8"/>
  <c r="F80" i="8"/>
  <c r="H79" i="8"/>
  <c r="G79" i="8"/>
  <c r="F79" i="8"/>
  <c r="H77" i="8"/>
  <c r="G77" i="8"/>
  <c r="F77" i="8"/>
  <c r="H76" i="8"/>
  <c r="G76" i="8"/>
  <c r="F76" i="8"/>
  <c r="H75" i="8"/>
  <c r="G75" i="8"/>
  <c r="F75" i="8"/>
  <c r="H74" i="8"/>
  <c r="G74" i="8"/>
  <c r="F74" i="8"/>
  <c r="H73" i="8"/>
  <c r="G73" i="8"/>
  <c r="F73" i="8"/>
  <c r="H71" i="8"/>
  <c r="G71" i="8"/>
  <c r="F71" i="8"/>
  <c r="G12" i="8"/>
  <c r="F12" i="8"/>
  <c r="H70" i="8"/>
  <c r="G70" i="8"/>
  <c r="F70" i="8"/>
  <c r="H69" i="8"/>
  <c r="G69" i="8"/>
  <c r="F69" i="8"/>
  <c r="H67" i="8"/>
  <c r="G67" i="8"/>
  <c r="F67" i="8"/>
  <c r="G66" i="8"/>
  <c r="F66" i="8"/>
  <c r="H62" i="8"/>
  <c r="G62" i="8"/>
  <c r="F62" i="8"/>
  <c r="G61" i="8"/>
  <c r="F61" i="8"/>
  <c r="G60" i="8"/>
  <c r="F60" i="8"/>
  <c r="G58" i="8"/>
  <c r="F58" i="8"/>
  <c r="G57" i="8"/>
  <c r="F57" i="8"/>
  <c r="G55" i="8"/>
  <c r="F55" i="8"/>
  <c r="G53" i="8"/>
  <c r="F53" i="8"/>
  <c r="G111" i="8"/>
  <c r="F111" i="8"/>
  <c r="G47" i="8"/>
  <c r="F47" i="8"/>
  <c r="G36" i="8"/>
  <c r="F36" i="8"/>
  <c r="G41" i="8"/>
  <c r="F41" i="8"/>
  <c r="G19" i="8"/>
  <c r="F19" i="8"/>
  <c r="G44" i="8"/>
  <c r="F44" i="8"/>
  <c r="G17" i="8"/>
  <c r="F17" i="8"/>
  <c r="G109" i="8"/>
  <c r="F109" i="8"/>
  <c r="G108" i="8"/>
  <c r="F108" i="8"/>
  <c r="G26" i="8"/>
  <c r="F26" i="8"/>
  <c r="G106" i="8"/>
  <c r="F106" i="8"/>
  <c r="G18" i="8"/>
  <c r="F18" i="8"/>
  <c r="G31" i="8"/>
  <c r="F31" i="8"/>
  <c r="G27" i="8"/>
  <c r="F27" i="8"/>
  <c r="G91" i="8"/>
  <c r="F91" i="8"/>
  <c r="G105" i="8"/>
  <c r="F105" i="8"/>
  <c r="G13" i="8"/>
  <c r="F13" i="8"/>
  <c r="G38" i="8"/>
  <c r="F38" i="8"/>
  <c r="G102" i="8"/>
  <c r="F102" i="8"/>
  <c r="G100" i="8"/>
  <c r="F100" i="8"/>
  <c r="G35" i="8"/>
  <c r="F35" i="8"/>
  <c r="G65" i="8"/>
  <c r="F65" i="8"/>
  <c r="G20" i="8"/>
  <c r="F20" i="8"/>
  <c r="G90" i="8"/>
  <c r="F90" i="8"/>
  <c r="G89" i="8"/>
  <c r="F89" i="8"/>
  <c r="G84" i="8"/>
  <c r="F84" i="8"/>
  <c r="G39" i="8"/>
  <c r="F39" i="8"/>
  <c r="G78" i="8"/>
  <c r="F78" i="8"/>
  <c r="G63" i="8"/>
  <c r="F63" i="8"/>
  <c r="H68" i="8"/>
  <c r="G68" i="8"/>
  <c r="F68" i="8"/>
  <c r="H72" i="8"/>
  <c r="G72" i="8"/>
  <c r="F72" i="8"/>
  <c r="H14" i="8"/>
  <c r="G14" i="8"/>
  <c r="F14" i="8"/>
  <c r="H10" i="8"/>
  <c r="G10" i="8"/>
  <c r="F10" i="8"/>
  <c r="H59" i="8"/>
  <c r="G59" i="8"/>
  <c r="F59" i="8"/>
  <c r="H11" i="8"/>
  <c r="G11" i="8"/>
  <c r="F11" i="8"/>
  <c r="H64" i="8"/>
  <c r="G64" i="8"/>
  <c r="F64" i="8"/>
  <c r="H7" i="8"/>
  <c r="G7" i="8"/>
  <c r="F7" i="8"/>
  <c r="H54" i="8"/>
  <c r="G54" i="8"/>
  <c r="F54" i="8"/>
  <c r="H8" i="8"/>
  <c r="G8" i="8"/>
  <c r="F8" i="8"/>
  <c r="H9" i="8"/>
  <c r="G9" i="8"/>
  <c r="F9" i="8"/>
  <c r="H56" i="8"/>
  <c r="G56" i="8"/>
  <c r="F56" i="8"/>
  <c r="H41" i="24"/>
  <c r="G41" i="24"/>
  <c r="F41" i="24"/>
  <c r="H40" i="24"/>
  <c r="G40" i="24"/>
  <c r="F40" i="24"/>
  <c r="H38" i="24"/>
  <c r="G38" i="24"/>
  <c r="F38" i="24"/>
  <c r="H37" i="24"/>
  <c r="G37" i="24"/>
  <c r="F37" i="24"/>
  <c r="H36" i="24"/>
  <c r="G36" i="24"/>
  <c r="F36" i="24"/>
  <c r="H30" i="24"/>
  <c r="G30" i="24"/>
  <c r="F30" i="24"/>
  <c r="H27" i="24"/>
  <c r="G27" i="24"/>
  <c r="F27" i="24"/>
  <c r="H26" i="24"/>
  <c r="G26" i="24"/>
  <c r="F26" i="24"/>
  <c r="H25" i="24"/>
  <c r="G25" i="24"/>
  <c r="F25" i="24"/>
  <c r="H21" i="24"/>
  <c r="G21" i="24"/>
  <c r="F21" i="24"/>
  <c r="H18" i="24"/>
  <c r="G18" i="24"/>
  <c r="F18" i="24"/>
  <c r="H11" i="24"/>
  <c r="G11" i="24"/>
  <c r="F11" i="24"/>
  <c r="H17" i="24"/>
  <c r="G17" i="24"/>
  <c r="F17" i="24"/>
  <c r="H14" i="24"/>
  <c r="G14" i="24"/>
  <c r="F14" i="24"/>
  <c r="H7" i="24"/>
  <c r="G7" i="24"/>
  <c r="F7" i="24"/>
  <c r="H13" i="24"/>
  <c r="G13" i="24"/>
  <c r="F13" i="24"/>
  <c r="H8" i="24"/>
  <c r="G8" i="24"/>
  <c r="F8" i="24"/>
  <c r="H12" i="24"/>
  <c r="G12" i="24"/>
  <c r="F12" i="24"/>
  <c r="H6" i="24"/>
  <c r="G6" i="24"/>
  <c r="F6" i="24"/>
  <c r="H122" i="32"/>
  <c r="G122" i="32"/>
  <c r="F122" i="32"/>
  <c r="H121" i="32"/>
  <c r="G121" i="32"/>
  <c r="F121" i="32"/>
  <c r="H120" i="32"/>
  <c r="G120" i="32"/>
  <c r="F120" i="32"/>
  <c r="H119" i="32"/>
  <c r="G119" i="32"/>
  <c r="F119" i="32"/>
  <c r="H118" i="32"/>
  <c r="G118" i="32"/>
  <c r="F118" i="32"/>
  <c r="H117" i="32"/>
  <c r="G117" i="32"/>
  <c r="F117" i="32"/>
  <c r="H116" i="32"/>
  <c r="G116" i="32"/>
  <c r="F116" i="32"/>
  <c r="H112" i="32"/>
  <c r="G112" i="32"/>
  <c r="F112" i="32"/>
  <c r="H75" i="32"/>
  <c r="G75" i="32"/>
  <c r="F75" i="32"/>
  <c r="H55" i="32"/>
  <c r="G55" i="32"/>
  <c r="F55" i="32"/>
  <c r="H37" i="32"/>
  <c r="G37" i="32"/>
  <c r="F37" i="32"/>
  <c r="H17" i="32"/>
  <c r="G17" i="32"/>
  <c r="F17" i="32"/>
  <c r="H38" i="32"/>
  <c r="G38" i="32"/>
  <c r="F38" i="32"/>
  <c r="H54" i="32"/>
  <c r="G54" i="32"/>
  <c r="F54" i="32"/>
  <c r="H58" i="32"/>
  <c r="G58" i="32"/>
  <c r="F58" i="32"/>
  <c r="H57" i="32"/>
  <c r="G57" i="32"/>
  <c r="F57" i="32"/>
  <c r="H53" i="32"/>
  <c r="G53" i="32"/>
  <c r="F53" i="32"/>
  <c r="H49" i="32"/>
  <c r="G49" i="32"/>
  <c r="F49" i="32"/>
  <c r="H56" i="32"/>
  <c r="G56" i="32"/>
  <c r="F56" i="32"/>
  <c r="H52" i="32"/>
  <c r="G52" i="32"/>
  <c r="F52" i="32"/>
  <c r="H51" i="32"/>
  <c r="G51" i="32"/>
  <c r="F51" i="32"/>
  <c r="H46" i="32"/>
  <c r="G46" i="32"/>
  <c r="F46" i="32"/>
  <c r="H45" i="32"/>
  <c r="G45" i="32"/>
  <c r="F45" i="32"/>
  <c r="H44" i="32"/>
  <c r="G44" i="32"/>
  <c r="F44" i="32"/>
  <c r="H13" i="32"/>
  <c r="G13" i="32"/>
  <c r="F13" i="32"/>
  <c r="H111" i="32"/>
  <c r="G111" i="32"/>
  <c r="F111" i="32"/>
  <c r="H110" i="32"/>
  <c r="G110" i="32"/>
  <c r="F110" i="32"/>
  <c r="H109" i="32"/>
  <c r="G109" i="32"/>
  <c r="F109" i="32"/>
  <c r="H108" i="32"/>
  <c r="G108" i="32"/>
  <c r="F108" i="32"/>
  <c r="H107" i="32"/>
  <c r="G107" i="32"/>
  <c r="F107" i="32"/>
  <c r="H106" i="32"/>
  <c r="G106" i="32"/>
  <c r="F106" i="32"/>
  <c r="H105" i="32"/>
  <c r="G105" i="32"/>
  <c r="F105" i="32"/>
  <c r="H104" i="32"/>
  <c r="G104" i="32"/>
  <c r="F104" i="32"/>
  <c r="H103" i="32"/>
  <c r="G103" i="32"/>
  <c r="F103" i="32"/>
  <c r="H102" i="32"/>
  <c r="G102" i="32"/>
  <c r="F102" i="32"/>
  <c r="H101" i="32"/>
  <c r="G101" i="32"/>
  <c r="F101" i="32"/>
  <c r="H100" i="32"/>
  <c r="G100" i="32"/>
  <c r="F100" i="32"/>
  <c r="H99" i="32"/>
  <c r="G99" i="32"/>
  <c r="F99" i="32"/>
  <c r="H31" i="32"/>
  <c r="G31" i="32"/>
  <c r="F31" i="32"/>
  <c r="G98" i="32"/>
  <c r="H97" i="32"/>
  <c r="G97" i="32"/>
  <c r="F97" i="32"/>
  <c r="H96" i="32"/>
  <c r="G96" i="32"/>
  <c r="F96" i="32"/>
  <c r="H95" i="32"/>
  <c r="G95" i="32"/>
  <c r="F95" i="32"/>
  <c r="H94" i="32"/>
  <c r="G94" i="32"/>
  <c r="F94" i="32"/>
  <c r="H93" i="32"/>
  <c r="G93" i="32"/>
  <c r="F93" i="32"/>
  <c r="H92" i="32"/>
  <c r="G92" i="32"/>
  <c r="F92" i="32"/>
  <c r="H91" i="32"/>
  <c r="G91" i="32"/>
  <c r="F91" i="32"/>
  <c r="H90" i="32"/>
  <c r="G90" i="32"/>
  <c r="F90" i="32"/>
  <c r="H89" i="32"/>
  <c r="G89" i="32"/>
  <c r="F89" i="32"/>
  <c r="H88" i="32"/>
  <c r="G88" i="32"/>
  <c r="F88" i="32"/>
  <c r="H87" i="32"/>
  <c r="G87" i="32"/>
  <c r="F87" i="32"/>
  <c r="H86" i="32"/>
  <c r="G86" i="32"/>
  <c r="F86" i="32"/>
  <c r="H8" i="32"/>
  <c r="G8" i="32"/>
  <c r="F8" i="32"/>
  <c r="H85" i="32"/>
  <c r="G85" i="32"/>
  <c r="F85" i="32"/>
  <c r="H84" i="32"/>
  <c r="G84" i="32"/>
  <c r="F84" i="32"/>
  <c r="H83" i="32"/>
  <c r="G83" i="32"/>
  <c r="F83" i="32"/>
  <c r="H11" i="32"/>
  <c r="G11" i="32"/>
  <c r="F11" i="32"/>
  <c r="H82" i="32"/>
  <c r="G82" i="32"/>
  <c r="F82" i="32"/>
  <c r="H81" i="32"/>
  <c r="G81" i="32"/>
  <c r="F81" i="32"/>
  <c r="H65" i="32"/>
  <c r="G65" i="32"/>
  <c r="F65" i="32"/>
  <c r="H80" i="32"/>
  <c r="G80" i="32"/>
  <c r="F80" i="32"/>
  <c r="H43" i="32"/>
  <c r="G43" i="32"/>
  <c r="F43" i="32"/>
  <c r="H25" i="32"/>
  <c r="G25" i="32"/>
  <c r="F25" i="32"/>
  <c r="H42" i="32"/>
  <c r="G42" i="32"/>
  <c r="F42" i="32"/>
  <c r="H32" i="32"/>
  <c r="G32" i="32"/>
  <c r="F32" i="32"/>
  <c r="H79" i="32"/>
  <c r="G79" i="32"/>
  <c r="F79" i="32"/>
  <c r="H78" i="32"/>
  <c r="G78" i="32"/>
  <c r="F78" i="32"/>
  <c r="H50" i="32"/>
  <c r="G50" i="32"/>
  <c r="F50" i="32"/>
  <c r="H47" i="32"/>
  <c r="G47" i="32"/>
  <c r="F47" i="32"/>
  <c r="H77" i="32"/>
  <c r="G77" i="32"/>
  <c r="F77" i="32"/>
  <c r="H76" i="32"/>
  <c r="G76" i="32"/>
  <c r="F76" i="32"/>
  <c r="H34" i="32"/>
  <c r="G34" i="32"/>
  <c r="F34" i="32"/>
  <c r="H39" i="32"/>
  <c r="G39" i="32"/>
  <c r="F39" i="32"/>
  <c r="H30" i="32"/>
  <c r="G30" i="32"/>
  <c r="F30" i="32"/>
  <c r="H74" i="32"/>
  <c r="G74" i="32"/>
  <c r="F74" i="32"/>
  <c r="H40" i="32"/>
  <c r="G40" i="32"/>
  <c r="F40" i="32"/>
  <c r="H21" i="32"/>
  <c r="G21" i="32"/>
  <c r="F21" i="32"/>
  <c r="H26" i="32"/>
  <c r="G26" i="32"/>
  <c r="F26" i="32"/>
  <c r="H33" i="32"/>
  <c r="G33" i="32"/>
  <c r="F33" i="32"/>
  <c r="H48" i="32"/>
  <c r="G48" i="32"/>
  <c r="F48" i="32"/>
  <c r="H73" i="32"/>
  <c r="G73" i="32"/>
  <c r="F73" i="32"/>
  <c r="G24" i="32"/>
  <c r="F24" i="32"/>
  <c r="H41" i="32"/>
  <c r="G41" i="32"/>
  <c r="F41" i="32"/>
  <c r="G72" i="32"/>
  <c r="H71" i="32"/>
  <c r="G71" i="32"/>
  <c r="F71" i="32"/>
  <c r="H19" i="32"/>
  <c r="G19" i="32"/>
  <c r="F19" i="32"/>
  <c r="H29" i="32"/>
  <c r="G29" i="32"/>
  <c r="F29" i="32"/>
  <c r="H20" i="32"/>
  <c r="G20" i="32"/>
  <c r="F20" i="32"/>
  <c r="H28" i="32"/>
  <c r="G28" i="32"/>
  <c r="F28" i="32"/>
  <c r="H27" i="32"/>
  <c r="G27" i="32"/>
  <c r="F27" i="32"/>
  <c r="H23" i="32"/>
  <c r="G23" i="32"/>
  <c r="F23" i="32"/>
  <c r="H70" i="32"/>
  <c r="G70" i="32"/>
  <c r="F70" i="32"/>
  <c r="H67" i="32"/>
  <c r="G67" i="32"/>
  <c r="F67" i="32"/>
  <c r="H68" i="32"/>
  <c r="G68" i="32"/>
  <c r="F68" i="32"/>
  <c r="H69" i="32"/>
  <c r="G69" i="32"/>
  <c r="F69" i="32"/>
  <c r="H64" i="32"/>
  <c r="G64" i="32"/>
  <c r="F64" i="32"/>
  <c r="H66" i="32"/>
  <c r="G66" i="32"/>
  <c r="F66" i="32"/>
  <c r="H18" i="32"/>
  <c r="G18" i="32"/>
  <c r="F18" i="32"/>
  <c r="H14" i="32"/>
  <c r="G14" i="32"/>
  <c r="F14" i="32"/>
  <c r="H12" i="32"/>
  <c r="G12" i="32"/>
  <c r="F12" i="32"/>
  <c r="H15" i="32"/>
  <c r="G15" i="32"/>
  <c r="F15" i="32"/>
  <c r="H16" i="32"/>
  <c r="G16" i="32"/>
  <c r="F16" i="32"/>
  <c r="H63" i="32"/>
  <c r="G63" i="32"/>
  <c r="F63" i="32"/>
  <c r="H10" i="32"/>
  <c r="G10" i="32"/>
  <c r="F10" i="32"/>
  <c r="H7" i="32"/>
  <c r="G7" i="32"/>
  <c r="F7" i="32"/>
  <c r="H9" i="32"/>
  <c r="G9" i="32"/>
  <c r="F9" i="32"/>
  <c r="H62" i="32"/>
  <c r="G62" i="32"/>
  <c r="F62" i="32"/>
  <c r="H61" i="32"/>
  <c r="G61" i="32"/>
  <c r="F61" i="32"/>
  <c r="H6" i="32"/>
  <c r="G6" i="32"/>
  <c r="F6" i="32"/>
  <c r="H187" i="31"/>
  <c r="G187" i="31"/>
  <c r="F187" i="31"/>
  <c r="H183" i="31"/>
  <c r="G183" i="31"/>
  <c r="F183" i="31"/>
  <c r="H182" i="31"/>
  <c r="G182" i="31"/>
  <c r="F182" i="31"/>
  <c r="H181" i="31"/>
  <c r="G181" i="31"/>
  <c r="F181" i="31"/>
  <c r="H180" i="31"/>
  <c r="G180" i="31"/>
  <c r="F180" i="31"/>
  <c r="H179" i="31"/>
  <c r="G179" i="31"/>
  <c r="F179" i="31"/>
  <c r="H178" i="31"/>
  <c r="G178" i="31"/>
  <c r="F178" i="31"/>
  <c r="H177" i="31"/>
  <c r="G177" i="31"/>
  <c r="F177" i="31"/>
  <c r="H176" i="31"/>
  <c r="G176" i="31"/>
  <c r="F176" i="31"/>
  <c r="H175" i="31"/>
  <c r="G175" i="31"/>
  <c r="F175" i="31"/>
  <c r="H169" i="31"/>
  <c r="G169" i="31"/>
  <c r="F169" i="31"/>
  <c r="H88" i="31"/>
  <c r="G88" i="31"/>
  <c r="F88" i="31"/>
  <c r="H51" i="31"/>
  <c r="G51" i="31"/>
  <c r="F51" i="31"/>
  <c r="H16" i="31"/>
  <c r="G16" i="31"/>
  <c r="F16" i="31"/>
  <c r="H67" i="31"/>
  <c r="G67" i="31"/>
  <c r="F67" i="31"/>
  <c r="H96" i="31"/>
  <c r="G96" i="31"/>
  <c r="F96" i="31"/>
  <c r="H95" i="31"/>
  <c r="G95" i="31"/>
  <c r="F95" i="31"/>
  <c r="H92" i="31"/>
  <c r="G92" i="31"/>
  <c r="F92" i="31"/>
  <c r="H89" i="31"/>
  <c r="G89" i="31"/>
  <c r="F89" i="31"/>
  <c r="H82" i="31"/>
  <c r="G82" i="31"/>
  <c r="F82" i="31"/>
  <c r="H97" i="31"/>
  <c r="G97" i="31"/>
  <c r="F97" i="31"/>
  <c r="H69" i="31"/>
  <c r="G69" i="31"/>
  <c r="F69" i="31"/>
  <c r="H56" i="31"/>
  <c r="G56" i="31"/>
  <c r="F56" i="31"/>
  <c r="H94" i="31"/>
  <c r="G94" i="31"/>
  <c r="F94" i="31"/>
  <c r="H75" i="31"/>
  <c r="G75" i="31"/>
  <c r="F75" i="31"/>
  <c r="H168" i="31"/>
  <c r="G168" i="31"/>
  <c r="F168" i="31"/>
  <c r="H117" i="31"/>
  <c r="G117" i="31"/>
  <c r="F117" i="31"/>
  <c r="H167" i="31"/>
  <c r="G167" i="31"/>
  <c r="F167" i="31"/>
  <c r="H166" i="31"/>
  <c r="G166" i="31"/>
  <c r="F166" i="31"/>
  <c r="H165" i="31"/>
  <c r="G165" i="31"/>
  <c r="F165" i="31"/>
  <c r="H164" i="31"/>
  <c r="G164" i="31"/>
  <c r="F164" i="31"/>
  <c r="H93" i="31"/>
  <c r="G93" i="31"/>
  <c r="F93" i="31"/>
  <c r="H163" i="31"/>
  <c r="G163" i="31"/>
  <c r="F163" i="31"/>
  <c r="H162" i="31"/>
  <c r="G162" i="31"/>
  <c r="F162" i="31"/>
  <c r="H161" i="31"/>
  <c r="G161" i="31"/>
  <c r="F161" i="31"/>
  <c r="H160" i="31"/>
  <c r="G160" i="31"/>
  <c r="F160" i="31"/>
  <c r="H159" i="31"/>
  <c r="G159" i="31"/>
  <c r="F159" i="31"/>
  <c r="H158" i="31"/>
  <c r="G158" i="31"/>
  <c r="F158" i="31"/>
  <c r="H157" i="31"/>
  <c r="G157" i="31"/>
  <c r="F157" i="31"/>
  <c r="H156" i="31"/>
  <c r="G156" i="31"/>
  <c r="F156" i="31"/>
  <c r="H155" i="31"/>
  <c r="G155" i="31"/>
  <c r="F155" i="31"/>
  <c r="H154" i="31"/>
  <c r="G154" i="31"/>
  <c r="F154" i="31"/>
  <c r="G153" i="31"/>
  <c r="H152" i="31"/>
  <c r="G152" i="31"/>
  <c r="F152" i="31"/>
  <c r="H48" i="31"/>
  <c r="G48" i="31"/>
  <c r="F48" i="31"/>
  <c r="H151" i="31"/>
  <c r="G151" i="31"/>
  <c r="F151" i="31"/>
  <c r="H150" i="31"/>
  <c r="G150" i="31"/>
  <c r="F150" i="31"/>
  <c r="H149" i="31"/>
  <c r="G149" i="31"/>
  <c r="F149" i="31"/>
  <c r="H148" i="31"/>
  <c r="G148" i="31"/>
  <c r="F148" i="31"/>
  <c r="H147" i="31"/>
  <c r="G147" i="31"/>
  <c r="F147" i="31"/>
  <c r="H146" i="31"/>
  <c r="G146" i="31"/>
  <c r="F146" i="31"/>
  <c r="H145" i="31"/>
  <c r="G145" i="31"/>
  <c r="F145" i="31"/>
  <c r="G35" i="31"/>
  <c r="F35" i="31"/>
  <c r="H144" i="31"/>
  <c r="G144" i="31"/>
  <c r="F144" i="31"/>
  <c r="H143" i="31"/>
  <c r="G143" i="31"/>
  <c r="F143" i="31"/>
  <c r="H142" i="31"/>
  <c r="G142" i="31"/>
  <c r="F142" i="31"/>
  <c r="H141" i="31"/>
  <c r="G141" i="31"/>
  <c r="F141" i="31"/>
  <c r="H140" i="31"/>
  <c r="G140" i="31"/>
  <c r="F140" i="31"/>
  <c r="H139" i="31"/>
  <c r="G139" i="31"/>
  <c r="F139" i="31"/>
  <c r="H138" i="31"/>
  <c r="G138" i="31"/>
  <c r="F138" i="31"/>
  <c r="H14" i="31"/>
  <c r="G14" i="31"/>
  <c r="F14" i="31"/>
  <c r="H137" i="31"/>
  <c r="G137" i="31"/>
  <c r="F137" i="31"/>
  <c r="H136" i="31"/>
  <c r="G136" i="31"/>
  <c r="F136" i="31"/>
  <c r="H28" i="31"/>
  <c r="G28" i="31"/>
  <c r="F28" i="31"/>
  <c r="H135" i="31"/>
  <c r="G135" i="31"/>
  <c r="F135" i="31"/>
  <c r="H134" i="31"/>
  <c r="G134" i="31"/>
  <c r="F134" i="31"/>
  <c r="H133" i="31"/>
  <c r="G133" i="31"/>
  <c r="F133" i="31"/>
  <c r="H132" i="31"/>
  <c r="G132" i="31"/>
  <c r="F132" i="31"/>
  <c r="H73" i="31"/>
  <c r="G73" i="31"/>
  <c r="F73" i="31"/>
  <c r="H131" i="31"/>
  <c r="G131" i="31"/>
  <c r="F131" i="31"/>
  <c r="G130" i="31"/>
  <c r="H54" i="31"/>
  <c r="G54" i="31"/>
  <c r="F54" i="31"/>
  <c r="H74" i="31"/>
  <c r="G74" i="31"/>
  <c r="F74" i="31"/>
  <c r="H129" i="31"/>
  <c r="G129" i="31"/>
  <c r="F129" i="31"/>
  <c r="H62" i="31"/>
  <c r="G62" i="31"/>
  <c r="F62" i="31"/>
  <c r="H47" i="31"/>
  <c r="G47" i="31"/>
  <c r="F47" i="31"/>
  <c r="H128" i="31"/>
  <c r="G128" i="31"/>
  <c r="F128" i="31"/>
  <c r="H127" i="31"/>
  <c r="G127" i="31"/>
  <c r="F127" i="31"/>
  <c r="H126" i="31"/>
  <c r="G126" i="31"/>
  <c r="F126" i="31"/>
  <c r="H65" i="31"/>
  <c r="G65" i="31"/>
  <c r="F65" i="31"/>
  <c r="H55" i="31"/>
  <c r="G55" i="31"/>
  <c r="F55" i="31"/>
  <c r="H125" i="31"/>
  <c r="G125" i="31"/>
  <c r="F125" i="31"/>
  <c r="H25" i="31"/>
  <c r="G25" i="31"/>
  <c r="F25" i="31"/>
  <c r="H64" i="31"/>
  <c r="G64" i="31"/>
  <c r="F64" i="31"/>
  <c r="H43" i="31"/>
  <c r="G43" i="31"/>
  <c r="F43" i="31"/>
  <c r="H124" i="31"/>
  <c r="G124" i="31"/>
  <c r="F124" i="31"/>
  <c r="H39" i="31"/>
  <c r="G39" i="31"/>
  <c r="F39" i="31"/>
  <c r="H123" i="31"/>
  <c r="G123" i="31"/>
  <c r="F123" i="31"/>
  <c r="H30" i="31"/>
  <c r="G30" i="31"/>
  <c r="F30" i="31"/>
  <c r="H61" i="31"/>
  <c r="G61" i="31"/>
  <c r="F61" i="31"/>
  <c r="H36" i="31"/>
  <c r="G36" i="31"/>
  <c r="F36" i="31"/>
  <c r="H122" i="31"/>
  <c r="G122" i="31"/>
  <c r="F122" i="31"/>
  <c r="H49" i="31"/>
  <c r="G49" i="31"/>
  <c r="F49" i="31"/>
  <c r="H45" i="31"/>
  <c r="G45" i="31"/>
  <c r="F45" i="31"/>
  <c r="H121" i="31"/>
  <c r="G121" i="31"/>
  <c r="F121" i="31"/>
  <c r="H29" i="31"/>
  <c r="G29" i="31"/>
  <c r="F29" i="31"/>
  <c r="H38" i="31"/>
  <c r="G38" i="31"/>
  <c r="F38" i="31"/>
  <c r="H113" i="31"/>
  <c r="G113" i="31"/>
  <c r="F113" i="31"/>
  <c r="H33" i="31"/>
  <c r="G33" i="31"/>
  <c r="F33" i="31"/>
  <c r="H34" i="31"/>
  <c r="G34" i="31"/>
  <c r="H120" i="31"/>
  <c r="G120" i="31"/>
  <c r="F120" i="31"/>
  <c r="G32" i="31"/>
  <c r="F32" i="31"/>
  <c r="H119" i="31"/>
  <c r="G119" i="31"/>
  <c r="F119" i="31"/>
  <c r="H118" i="31"/>
  <c r="G118" i="31"/>
  <c r="F118" i="31"/>
  <c r="H116" i="31"/>
  <c r="G116" i="31"/>
  <c r="F116" i="31"/>
  <c r="H52" i="31"/>
  <c r="G52" i="31"/>
  <c r="F52" i="31"/>
  <c r="H115" i="31"/>
  <c r="G115" i="31"/>
  <c r="F115" i="31"/>
  <c r="H114" i="31"/>
  <c r="G114" i="31"/>
  <c r="F114" i="31"/>
  <c r="H58" i="31"/>
  <c r="G58" i="31"/>
  <c r="F58" i="31"/>
  <c r="H41" i="31"/>
  <c r="G41" i="31"/>
  <c r="F41" i="31"/>
  <c r="H20" i="31"/>
  <c r="G20" i="31"/>
  <c r="F20" i="31"/>
  <c r="H112" i="31"/>
  <c r="G112" i="31"/>
  <c r="F112" i="31"/>
  <c r="H111" i="31"/>
  <c r="G111" i="31"/>
  <c r="F111" i="31"/>
  <c r="H26" i="31"/>
  <c r="G26" i="31"/>
  <c r="F26" i="31"/>
  <c r="H17" i="31"/>
  <c r="G17" i="31"/>
  <c r="F17" i="31"/>
  <c r="H109" i="31"/>
  <c r="G109" i="31"/>
  <c r="F109" i="31"/>
  <c r="H110" i="31"/>
  <c r="G110" i="31"/>
  <c r="F110" i="31"/>
  <c r="H108" i="31"/>
  <c r="G108" i="31"/>
  <c r="F108" i="31"/>
  <c r="H107" i="31"/>
  <c r="G107" i="31"/>
  <c r="F107" i="31"/>
  <c r="H19" i="31"/>
  <c r="G19" i="31"/>
  <c r="F19" i="31"/>
  <c r="H11" i="31"/>
  <c r="G11" i="31"/>
  <c r="F11" i="31"/>
  <c r="H21" i="31"/>
  <c r="G21" i="31"/>
  <c r="F21" i="31"/>
  <c r="H23" i="31"/>
  <c r="G23" i="31"/>
  <c r="F23" i="31"/>
  <c r="H106" i="31"/>
  <c r="G106" i="31"/>
  <c r="F106" i="31"/>
  <c r="H13" i="31"/>
  <c r="G13" i="31"/>
  <c r="F13" i="31"/>
  <c r="H105" i="31"/>
  <c r="G105" i="31"/>
  <c r="F105" i="31"/>
  <c r="H15" i="31"/>
  <c r="G15" i="31"/>
  <c r="F15" i="31"/>
  <c r="H18" i="31"/>
  <c r="G18" i="31"/>
  <c r="F18" i="31"/>
  <c r="H12" i="31"/>
  <c r="G12" i="31"/>
  <c r="F12" i="31"/>
  <c r="H9" i="31"/>
  <c r="G9" i="31"/>
  <c r="F9" i="31"/>
  <c r="H104" i="31"/>
  <c r="G104" i="31"/>
  <c r="F104" i="31"/>
  <c r="H103" i="31"/>
  <c r="G103" i="31"/>
  <c r="F103" i="31"/>
  <c r="H10" i="31"/>
  <c r="G10" i="31"/>
  <c r="F10" i="31"/>
  <c r="H102" i="31"/>
  <c r="G102" i="31"/>
  <c r="F102" i="31"/>
  <c r="H7" i="31"/>
  <c r="G7" i="31"/>
  <c r="F7" i="31"/>
  <c r="H8" i="31"/>
  <c r="G8" i="31"/>
  <c r="F8" i="31"/>
  <c r="H6" i="31"/>
  <c r="G6" i="31"/>
  <c r="F6" i="31"/>
  <c r="H21" i="50"/>
  <c r="G21" i="50"/>
  <c r="F21" i="50"/>
  <c r="H27" i="50"/>
  <c r="G27" i="50"/>
  <c r="F27" i="50"/>
  <c r="H26" i="50"/>
  <c r="G26" i="50"/>
  <c r="F26" i="50"/>
  <c r="H25" i="50"/>
  <c r="G25" i="50"/>
  <c r="F25" i="50"/>
  <c r="H29" i="50"/>
  <c r="G29" i="50"/>
  <c r="F29" i="50"/>
  <c r="H28" i="50"/>
  <c r="G28" i="50"/>
  <c r="F28" i="50"/>
  <c r="H18" i="50"/>
  <c r="G18" i="50"/>
  <c r="F18" i="50"/>
  <c r="H20" i="50"/>
  <c r="G20" i="50"/>
  <c r="F20" i="50"/>
  <c r="H23" i="50"/>
  <c r="G23" i="50"/>
  <c r="F23" i="50"/>
  <c r="H53" i="50"/>
  <c r="G53" i="50"/>
  <c r="F53" i="50"/>
  <c r="H52" i="50"/>
  <c r="G52" i="50"/>
  <c r="F52" i="50"/>
  <c r="H51" i="50"/>
  <c r="G51" i="50"/>
  <c r="F51" i="50"/>
  <c r="H50" i="50"/>
  <c r="G50" i="50"/>
  <c r="F50" i="50"/>
  <c r="H49" i="50"/>
  <c r="G49" i="50"/>
  <c r="F49" i="50"/>
  <c r="H48" i="50"/>
  <c r="G48" i="50"/>
  <c r="F48" i="50"/>
  <c r="H47" i="50"/>
  <c r="G47" i="50"/>
  <c r="F47" i="50"/>
  <c r="H46" i="50"/>
  <c r="G46" i="50"/>
  <c r="F46" i="50"/>
  <c r="H45" i="50"/>
  <c r="G45" i="50"/>
  <c r="F45" i="50"/>
  <c r="H44" i="50"/>
  <c r="G44" i="50"/>
  <c r="F44" i="50"/>
  <c r="H43" i="50"/>
  <c r="G43" i="50"/>
  <c r="F43" i="50"/>
  <c r="H42" i="50"/>
  <c r="G42" i="50"/>
  <c r="F42" i="50"/>
  <c r="H41" i="50"/>
  <c r="G41" i="50"/>
  <c r="F41" i="50"/>
  <c r="H40" i="50"/>
  <c r="G40" i="50"/>
  <c r="F40" i="50"/>
  <c r="H39" i="50"/>
  <c r="G39" i="50"/>
  <c r="F39" i="50"/>
  <c r="H38" i="50"/>
  <c r="G38" i="50"/>
  <c r="F38" i="50"/>
  <c r="H37" i="50"/>
  <c r="G37" i="50"/>
  <c r="F37" i="50"/>
  <c r="H36" i="50"/>
  <c r="G36" i="50"/>
  <c r="F36" i="50"/>
  <c r="H13" i="50"/>
  <c r="G13" i="50"/>
  <c r="F13" i="50"/>
  <c r="H9" i="50"/>
  <c r="G9" i="50"/>
  <c r="F9" i="50"/>
  <c r="H35" i="50"/>
  <c r="G35" i="50"/>
  <c r="F35" i="50"/>
  <c r="H34" i="50"/>
  <c r="G34" i="50"/>
  <c r="F34" i="50"/>
  <c r="H33" i="50"/>
  <c r="G33" i="50"/>
  <c r="F33" i="50"/>
  <c r="H17" i="50"/>
  <c r="G17" i="50"/>
  <c r="F17" i="50"/>
  <c r="H32" i="50"/>
  <c r="G32" i="50"/>
  <c r="F32" i="50"/>
  <c r="H19" i="50"/>
  <c r="G19" i="50"/>
  <c r="F19" i="50"/>
  <c r="H31" i="50"/>
  <c r="G31" i="50"/>
  <c r="F31" i="50"/>
  <c r="H30" i="50"/>
  <c r="G30" i="50"/>
  <c r="F30" i="50"/>
  <c r="H15" i="50"/>
  <c r="G15" i="50"/>
  <c r="F15" i="50"/>
  <c r="H16" i="50"/>
  <c r="G16" i="50"/>
  <c r="F16" i="50"/>
  <c r="H14" i="50"/>
  <c r="G14" i="50"/>
  <c r="F14" i="50"/>
  <c r="H11" i="50"/>
  <c r="G11" i="50"/>
  <c r="F11" i="50"/>
  <c r="H7" i="50"/>
  <c r="G7" i="50"/>
  <c r="F7" i="50"/>
  <c r="H8" i="50"/>
  <c r="G8" i="50"/>
  <c r="F8" i="50"/>
  <c r="H10" i="50"/>
  <c r="G10" i="50"/>
  <c r="F10" i="50"/>
  <c r="H12" i="50"/>
  <c r="G12" i="50"/>
  <c r="F12" i="50"/>
  <c r="H6" i="50"/>
  <c r="G6" i="50"/>
  <c r="F6" i="50"/>
  <c r="H12" i="46"/>
  <c r="G12" i="46"/>
  <c r="F12" i="46"/>
  <c r="H14" i="46"/>
  <c r="G14" i="46"/>
  <c r="F14" i="46"/>
  <c r="H11" i="46"/>
  <c r="G11" i="46"/>
  <c r="F11" i="46"/>
  <c r="H10" i="46"/>
  <c r="G10" i="46"/>
  <c r="F10" i="46"/>
  <c r="H18" i="46"/>
  <c r="G18" i="46"/>
  <c r="F18" i="46"/>
  <c r="H9" i="46"/>
  <c r="G9" i="46"/>
  <c r="F9" i="46"/>
  <c r="H7" i="46"/>
  <c r="G7" i="46"/>
  <c r="F7" i="46"/>
  <c r="H18" i="47"/>
  <c r="G18" i="47"/>
  <c r="F18" i="47"/>
  <c r="H14" i="47"/>
  <c r="G14" i="47"/>
  <c r="F14" i="47"/>
  <c r="H10" i="47"/>
  <c r="G10" i="47"/>
  <c r="F10" i="47"/>
  <c r="H17" i="47"/>
  <c r="G17" i="47"/>
  <c r="F17" i="47"/>
  <c r="H21" i="47"/>
  <c r="G21" i="47"/>
  <c r="F21" i="47"/>
  <c r="H6" i="47"/>
  <c r="G6" i="47"/>
  <c r="F6" i="47"/>
  <c r="H20" i="47"/>
  <c r="G20" i="47"/>
  <c r="F20" i="47"/>
  <c r="H11" i="47"/>
  <c r="G11" i="47"/>
  <c r="F11" i="47"/>
  <c r="H9" i="47"/>
  <c r="G9" i="47"/>
  <c r="F9" i="47"/>
  <c r="H7" i="47"/>
  <c r="G7" i="47"/>
  <c r="F7" i="47"/>
  <c r="H8" i="47"/>
  <c r="G8" i="47"/>
  <c r="F8" i="47"/>
  <c r="H12" i="42"/>
  <c r="G12" i="42"/>
  <c r="F12" i="42"/>
  <c r="H18" i="42"/>
  <c r="G18" i="42"/>
  <c r="F18" i="42"/>
  <c r="H19" i="42"/>
  <c r="G19" i="42"/>
  <c r="F19" i="42"/>
  <c r="H11" i="42"/>
  <c r="G11" i="42"/>
  <c r="F11" i="42"/>
  <c r="H6" i="42"/>
  <c r="G6" i="42"/>
  <c r="F6" i="42"/>
  <c r="H16" i="42"/>
  <c r="G16" i="42"/>
  <c r="F16" i="42"/>
  <c r="H17" i="42"/>
  <c r="G17" i="42"/>
  <c r="F17" i="42"/>
  <c r="H14" i="42"/>
  <c r="G14" i="42"/>
  <c r="F14" i="42"/>
  <c r="H9" i="42"/>
  <c r="G9" i="42"/>
  <c r="F9" i="42"/>
  <c r="H13" i="42"/>
  <c r="G13" i="42"/>
  <c r="F13" i="42"/>
  <c r="H20" i="42"/>
  <c r="G20" i="42"/>
  <c r="F20" i="42"/>
  <c r="H8" i="42"/>
  <c r="G8" i="42"/>
  <c r="F8" i="42"/>
  <c r="H7" i="42"/>
  <c r="G7" i="42"/>
  <c r="F7" i="42"/>
  <c r="H29" i="43"/>
  <c r="G29" i="43"/>
  <c r="F29" i="43"/>
  <c r="H28" i="43"/>
  <c r="G28" i="43"/>
  <c r="F28" i="43"/>
  <c r="H18" i="43"/>
  <c r="G18" i="43"/>
  <c r="F18" i="43"/>
  <c r="H25" i="43"/>
  <c r="G25" i="43"/>
  <c r="F25" i="43"/>
  <c r="H19" i="43"/>
  <c r="G19" i="43"/>
  <c r="F19" i="43"/>
  <c r="H7" i="43"/>
  <c r="G7" i="43"/>
  <c r="F7" i="43"/>
  <c r="H42" i="43"/>
  <c r="G42" i="43"/>
  <c r="F42" i="43"/>
  <c r="H14" i="43"/>
  <c r="G14" i="43"/>
  <c r="F14" i="43"/>
  <c r="H41" i="43"/>
  <c r="G41" i="43"/>
  <c r="F41" i="43"/>
  <c r="H23" i="43"/>
  <c r="G23" i="43"/>
  <c r="F23" i="43"/>
  <c r="H40" i="43"/>
  <c r="G40" i="43"/>
  <c r="F40" i="43"/>
  <c r="H17" i="43"/>
  <c r="G17" i="43"/>
  <c r="F17" i="43"/>
  <c r="H20" i="43"/>
  <c r="G20" i="43"/>
  <c r="F20" i="43"/>
  <c r="H9" i="43"/>
  <c r="G9" i="43"/>
  <c r="F9" i="43"/>
  <c r="H6" i="43"/>
  <c r="G6" i="43"/>
  <c r="F6" i="43"/>
  <c r="H39" i="43"/>
  <c r="G39" i="43"/>
  <c r="F39" i="43"/>
  <c r="H38" i="43"/>
  <c r="G38" i="43"/>
  <c r="F38" i="43"/>
  <c r="H12" i="43"/>
  <c r="G12" i="43"/>
  <c r="F12" i="43"/>
  <c r="H8" i="43"/>
  <c r="G8" i="43"/>
  <c r="F8" i="43"/>
  <c r="H37" i="43"/>
  <c r="G37" i="43"/>
  <c r="F37" i="43"/>
  <c r="H17" i="45"/>
  <c r="G17" i="45"/>
  <c r="F17" i="45"/>
  <c r="H21" i="45"/>
  <c r="G21" i="45"/>
  <c r="F21" i="45"/>
  <c r="H41" i="45"/>
  <c r="G41" i="45"/>
  <c r="F41" i="45"/>
  <c r="H56" i="45"/>
  <c r="G56" i="45"/>
  <c r="F56" i="45"/>
  <c r="H55" i="45"/>
  <c r="G55" i="45"/>
  <c r="F55" i="45"/>
  <c r="H24" i="45"/>
  <c r="G24" i="45"/>
  <c r="F24" i="45"/>
  <c r="H54" i="45"/>
  <c r="G54" i="45"/>
  <c r="F54" i="45"/>
  <c r="H16" i="45"/>
  <c r="G16" i="45"/>
  <c r="F16" i="45"/>
  <c r="H53" i="45"/>
  <c r="G53" i="45"/>
  <c r="F53" i="45"/>
  <c r="H52" i="45"/>
  <c r="G52" i="45"/>
  <c r="F52" i="45"/>
  <c r="H51" i="45"/>
  <c r="G51" i="45"/>
  <c r="F51" i="45"/>
  <c r="H50" i="45"/>
  <c r="G50" i="45"/>
  <c r="F50" i="45"/>
  <c r="H49" i="45"/>
  <c r="G49" i="45"/>
  <c r="F49" i="45"/>
  <c r="H48" i="45"/>
  <c r="G48" i="45"/>
  <c r="F48" i="45"/>
  <c r="H15" i="45"/>
  <c r="G15" i="45"/>
  <c r="F15" i="45"/>
  <c r="H47" i="45"/>
  <c r="G47" i="45"/>
  <c r="F47" i="45"/>
  <c r="H14" i="45"/>
  <c r="G14" i="45"/>
  <c r="F14" i="45"/>
  <c r="H46" i="45"/>
  <c r="G46" i="45"/>
  <c r="F46" i="45"/>
  <c r="H45" i="45"/>
  <c r="G45" i="45"/>
  <c r="F45" i="45"/>
  <c r="H44" i="45"/>
  <c r="G44" i="45"/>
  <c r="F44" i="45"/>
  <c r="H28" i="45"/>
  <c r="G28" i="45"/>
  <c r="F28" i="45"/>
  <c r="H43" i="45"/>
  <c r="G43" i="45"/>
  <c r="F43" i="45"/>
  <c r="H27" i="45"/>
  <c r="G27" i="45"/>
  <c r="F27" i="45"/>
  <c r="G8" i="45"/>
  <c r="F8" i="45"/>
  <c r="H9" i="45"/>
  <c r="G9" i="45"/>
  <c r="F9" i="45"/>
  <c r="H42" i="45"/>
  <c r="G42" i="45"/>
  <c r="F42" i="45"/>
  <c r="H18" i="45"/>
  <c r="G18" i="45"/>
  <c r="F18" i="45"/>
  <c r="H19" i="45"/>
  <c r="G19" i="45"/>
  <c r="F19" i="45"/>
  <c r="H20" i="45"/>
  <c r="G20" i="45"/>
  <c r="F20" i="45"/>
  <c r="H40" i="45"/>
  <c r="G40" i="45"/>
  <c r="F40" i="45"/>
  <c r="H39" i="45"/>
  <c r="G39" i="45"/>
  <c r="F39" i="45"/>
  <c r="H38" i="45"/>
  <c r="G38" i="45"/>
  <c r="F38" i="45"/>
  <c r="H37" i="45"/>
  <c r="G37" i="45"/>
  <c r="F37" i="45"/>
  <c r="H36" i="45"/>
  <c r="G36" i="45"/>
  <c r="F36" i="45"/>
  <c r="H35" i="45"/>
  <c r="G35" i="45"/>
  <c r="F35" i="45"/>
  <c r="H34" i="45"/>
  <c r="G34" i="45"/>
  <c r="F34" i="45"/>
  <c r="H33" i="45"/>
  <c r="G33" i="45"/>
  <c r="F33" i="45"/>
  <c r="H32" i="45"/>
  <c r="G32" i="45"/>
  <c r="F32" i="45"/>
  <c r="H13" i="45"/>
  <c r="G13" i="45"/>
  <c r="F13" i="45"/>
  <c r="H22" i="45"/>
  <c r="G22" i="45"/>
  <c r="F22" i="45"/>
  <c r="H31" i="45"/>
  <c r="G31" i="45"/>
  <c r="F31" i="45"/>
  <c r="H11" i="45"/>
  <c r="G11" i="45"/>
  <c r="F11" i="45"/>
  <c r="H30" i="45"/>
  <c r="G30" i="45"/>
  <c r="F30" i="45"/>
  <c r="H29" i="45"/>
  <c r="G29" i="45"/>
  <c r="F29" i="45"/>
  <c r="H26" i="45"/>
  <c r="G26" i="45"/>
  <c r="F26" i="45"/>
  <c r="H10" i="45"/>
  <c r="G10" i="45"/>
  <c r="F10" i="45"/>
  <c r="H25" i="45"/>
  <c r="G25" i="45"/>
  <c r="F25" i="45"/>
  <c r="H7" i="45"/>
  <c r="G7" i="45"/>
  <c r="F7" i="45"/>
  <c r="H6" i="45"/>
  <c r="G6" i="45"/>
  <c r="F6" i="45"/>
  <c r="H6" i="68"/>
  <c r="G6" i="68"/>
  <c r="F6" i="68"/>
  <c r="H19" i="68"/>
  <c r="G19" i="68"/>
  <c r="F19" i="68"/>
  <c r="H18" i="68"/>
  <c r="G18" i="68"/>
  <c r="F18" i="68"/>
  <c r="H17" i="68"/>
  <c r="G17" i="68"/>
  <c r="F17" i="68"/>
  <c r="H12" i="68"/>
  <c r="G12" i="68"/>
  <c r="F12" i="68"/>
  <c r="H9" i="68"/>
  <c r="G9" i="68"/>
  <c r="F9" i="68"/>
  <c r="H16" i="68"/>
  <c r="G16" i="68"/>
  <c r="F16" i="68"/>
  <c r="H11" i="68"/>
  <c r="G11" i="68"/>
  <c r="F11" i="68"/>
  <c r="H8" i="68"/>
  <c r="G8" i="68"/>
  <c r="F8" i="68"/>
  <c r="H15" i="68"/>
  <c r="G15" i="68"/>
  <c r="F15" i="68"/>
  <c r="H14" i="68"/>
  <c r="G14" i="68"/>
  <c r="F14" i="68"/>
  <c r="H14" i="66"/>
  <c r="G14" i="66"/>
  <c r="F14" i="66"/>
  <c r="H11" i="66"/>
  <c r="G11" i="66"/>
  <c r="F11" i="66"/>
  <c r="H7" i="66"/>
  <c r="G7" i="66"/>
  <c r="F7" i="66"/>
  <c r="H6" i="66"/>
  <c r="G6" i="66"/>
  <c r="F6" i="66"/>
  <c r="H9" i="67"/>
  <c r="G9" i="67"/>
  <c r="F9" i="67"/>
  <c r="H7" i="67"/>
  <c r="G7" i="67"/>
  <c r="F7" i="67"/>
  <c r="H6" i="67"/>
  <c r="G6" i="67"/>
  <c r="F6" i="67"/>
  <c r="H18" i="67"/>
  <c r="G18" i="67"/>
  <c r="F18" i="67"/>
  <c r="H17" i="67"/>
  <c r="G17" i="67"/>
  <c r="F17" i="67"/>
  <c r="H16" i="67"/>
  <c r="G16" i="67"/>
  <c r="F16" i="67"/>
  <c r="H8" i="67"/>
  <c r="G8" i="67"/>
  <c r="F8" i="67"/>
  <c r="H6" i="87"/>
  <c r="G6" i="87"/>
  <c r="F6" i="87"/>
  <c r="H35" i="15"/>
  <c r="G35" i="15"/>
  <c r="F35" i="15"/>
  <c r="H18" i="15"/>
  <c r="G18" i="15"/>
  <c r="F18" i="15"/>
  <c r="H13" i="15"/>
  <c r="G13" i="15"/>
  <c r="F13" i="15"/>
  <c r="H33" i="15"/>
  <c r="G33" i="15"/>
  <c r="F33" i="15"/>
  <c r="H24" i="15"/>
  <c r="G24" i="15"/>
  <c r="F24" i="15"/>
  <c r="H32" i="15"/>
  <c r="G32" i="15"/>
  <c r="F32" i="15"/>
  <c r="H31" i="15"/>
  <c r="G31" i="15"/>
  <c r="F31" i="15"/>
  <c r="H25" i="15"/>
  <c r="G25" i="15"/>
  <c r="F25" i="15"/>
  <c r="H30" i="15"/>
  <c r="G30" i="15"/>
  <c r="F30" i="15"/>
  <c r="H15" i="15"/>
  <c r="G15" i="15"/>
  <c r="F15" i="15"/>
  <c r="H9" i="15"/>
  <c r="G9" i="15"/>
  <c r="F9" i="15"/>
  <c r="H29" i="15"/>
  <c r="G29" i="15"/>
  <c r="F29" i="15"/>
  <c r="H23" i="15"/>
  <c r="G23" i="15"/>
  <c r="F23" i="15"/>
  <c r="H28" i="15"/>
  <c r="G28" i="15"/>
  <c r="F28" i="15"/>
  <c r="H11" i="15"/>
  <c r="G11" i="15"/>
  <c r="F11" i="15"/>
  <c r="H27" i="15"/>
  <c r="G27" i="15"/>
  <c r="F27" i="15"/>
  <c r="H12" i="15"/>
  <c r="G12" i="15"/>
  <c r="F12" i="15"/>
  <c r="H10" i="15"/>
  <c r="G10" i="15"/>
  <c r="F10" i="15"/>
  <c r="H7" i="15"/>
  <c r="G7" i="15"/>
  <c r="F7" i="15"/>
  <c r="H8" i="15"/>
  <c r="G8" i="15"/>
  <c r="F8" i="15"/>
  <c r="H14" i="15"/>
  <c r="G14" i="15"/>
  <c r="F14" i="15"/>
  <c r="H22" i="15"/>
  <c r="G22" i="15"/>
  <c r="F22" i="15"/>
  <c r="H21" i="15"/>
  <c r="G21" i="15"/>
  <c r="F21" i="15"/>
  <c r="H6" i="15"/>
  <c r="G6" i="15"/>
  <c r="F6" i="15"/>
  <c r="H26" i="15"/>
  <c r="G26" i="15"/>
  <c r="F26" i="15"/>
  <c r="H17" i="51"/>
  <c r="G17" i="51"/>
  <c r="F17" i="51"/>
  <c r="H16" i="51"/>
  <c r="G16" i="51"/>
  <c r="F16" i="51"/>
  <c r="H15" i="51"/>
  <c r="G15" i="51"/>
  <c r="F15" i="51"/>
  <c r="H14" i="51"/>
  <c r="G14" i="51"/>
  <c r="F14" i="51"/>
  <c r="H13" i="51"/>
  <c r="G13" i="51"/>
  <c r="F13" i="51"/>
  <c r="H12" i="51"/>
  <c r="G12" i="51"/>
  <c r="F12" i="51"/>
  <c r="H8" i="51"/>
  <c r="G8" i="51"/>
  <c r="F8" i="51"/>
  <c r="H9" i="51"/>
  <c r="G9" i="51"/>
  <c r="F9" i="51"/>
  <c r="H11" i="51"/>
  <c r="G11" i="51"/>
  <c r="F11" i="51"/>
  <c r="H10" i="51"/>
  <c r="G10" i="51"/>
  <c r="F10" i="51"/>
  <c r="H11" i="52"/>
  <c r="G11" i="52"/>
  <c r="F11" i="52"/>
  <c r="H19" i="52"/>
  <c r="G19" i="52"/>
  <c r="F19" i="52"/>
  <c r="H14" i="52"/>
  <c r="G14" i="52"/>
  <c r="F14" i="52"/>
  <c r="H28" i="52"/>
  <c r="G28" i="52"/>
  <c r="F28" i="52"/>
  <c r="H27" i="52"/>
  <c r="G27" i="52"/>
  <c r="F27" i="52"/>
  <c r="H26" i="52"/>
  <c r="G26" i="52"/>
  <c r="F26" i="52"/>
  <c r="H25" i="52"/>
  <c r="G25" i="52"/>
  <c r="F25" i="52"/>
  <c r="H24" i="52"/>
  <c r="G24" i="52"/>
  <c r="F24" i="52"/>
  <c r="H23" i="52"/>
  <c r="G23" i="52"/>
  <c r="F23" i="52"/>
  <c r="H22" i="52"/>
  <c r="G22" i="52"/>
  <c r="F22" i="52"/>
  <c r="H16" i="52"/>
  <c r="G16" i="52"/>
  <c r="F16" i="52"/>
  <c r="H8" i="52"/>
  <c r="G8" i="52"/>
  <c r="F8" i="52"/>
  <c r="H9" i="52"/>
  <c r="G9" i="52"/>
  <c r="F9" i="52"/>
  <c r="H7" i="52"/>
  <c r="G7" i="52"/>
  <c r="F7" i="52"/>
  <c r="H21" i="52"/>
  <c r="G21" i="52"/>
  <c r="F21" i="52"/>
  <c r="H6" i="52"/>
  <c r="G6" i="52"/>
  <c r="F6" i="52"/>
  <c r="H13" i="56"/>
  <c r="G13" i="56"/>
  <c r="F13" i="56"/>
  <c r="H26" i="56"/>
  <c r="G26" i="56"/>
  <c r="F26" i="56"/>
  <c r="H18" i="56"/>
  <c r="G18" i="56"/>
  <c r="F18" i="56"/>
  <c r="H25" i="56"/>
  <c r="G25" i="56"/>
  <c r="F25" i="56"/>
  <c r="H24" i="56"/>
  <c r="G24" i="56"/>
  <c r="F24" i="56"/>
  <c r="H23" i="56"/>
  <c r="G23" i="56"/>
  <c r="F23" i="56"/>
  <c r="H10" i="56"/>
  <c r="G10" i="56"/>
  <c r="F10" i="56"/>
  <c r="H22" i="56"/>
  <c r="G22" i="56"/>
  <c r="F22" i="56"/>
  <c r="H21" i="56"/>
  <c r="G21" i="56"/>
  <c r="F21" i="56"/>
  <c r="H20" i="56"/>
  <c r="G20" i="56"/>
  <c r="F20" i="56"/>
  <c r="H9" i="56"/>
  <c r="G9" i="56"/>
  <c r="F9" i="56"/>
  <c r="H12" i="56"/>
  <c r="G12" i="56"/>
  <c r="F12" i="56"/>
  <c r="H17" i="56"/>
  <c r="G17" i="56"/>
  <c r="F17" i="56"/>
  <c r="H8" i="56"/>
  <c r="G8" i="56"/>
  <c r="F8" i="56"/>
  <c r="H6" i="56"/>
  <c r="G6" i="56"/>
  <c r="F6" i="56"/>
  <c r="H7" i="56"/>
  <c r="G7" i="56"/>
  <c r="F7" i="56"/>
  <c r="H16" i="56"/>
  <c r="G16" i="56"/>
  <c r="F16" i="56"/>
  <c r="H12" i="60"/>
  <c r="G12" i="60"/>
  <c r="F12" i="60"/>
  <c r="H13" i="60"/>
  <c r="G13" i="60"/>
  <c r="F13" i="60"/>
  <c r="H11" i="60"/>
  <c r="G11" i="60"/>
  <c r="F11" i="60"/>
  <c r="H6" i="60"/>
  <c r="G6" i="60"/>
  <c r="F6" i="60"/>
  <c r="H10" i="60"/>
  <c r="G10" i="60"/>
  <c r="F10" i="60"/>
  <c r="H11" i="57"/>
  <c r="G11" i="57"/>
  <c r="F11" i="57"/>
  <c r="H10" i="57"/>
  <c r="G10" i="57"/>
  <c r="F10" i="57"/>
  <c r="H9" i="57"/>
  <c r="G9" i="57"/>
  <c r="F9" i="57"/>
  <c r="H8" i="57"/>
  <c r="G8" i="57"/>
  <c r="F8" i="57"/>
  <c r="H7" i="57"/>
  <c r="G7" i="57"/>
  <c r="F7" i="57"/>
  <c r="H6" i="57"/>
  <c r="G6" i="57"/>
  <c r="F6" i="57"/>
  <c r="H8" i="61"/>
  <c r="G8" i="61"/>
  <c r="F8" i="61"/>
  <c r="H7" i="61"/>
  <c r="G7" i="61"/>
  <c r="F7" i="61"/>
  <c r="H6" i="61"/>
  <c r="G6" i="61"/>
  <c r="F6" i="61"/>
  <c r="H44" i="58"/>
  <c r="G44" i="58"/>
  <c r="F44" i="58"/>
  <c r="H43" i="58"/>
  <c r="G43" i="58"/>
  <c r="F43" i="58"/>
  <c r="H42" i="58"/>
  <c r="G42" i="58"/>
  <c r="F42" i="58"/>
  <c r="H38" i="58"/>
  <c r="G38" i="58"/>
  <c r="F38" i="58"/>
  <c r="H12" i="58"/>
  <c r="G12" i="58"/>
  <c r="F12" i="58"/>
  <c r="H20" i="58"/>
  <c r="G20" i="58"/>
  <c r="F20" i="58"/>
  <c r="H35" i="58"/>
  <c r="G35" i="58"/>
  <c r="F35" i="58"/>
  <c r="H34" i="58"/>
  <c r="G34" i="58"/>
  <c r="F34" i="58"/>
  <c r="H33" i="58"/>
  <c r="G33" i="58"/>
  <c r="F33" i="58"/>
  <c r="H32" i="58"/>
  <c r="G32" i="58"/>
  <c r="F32" i="58"/>
  <c r="H31" i="58"/>
  <c r="G31" i="58"/>
  <c r="F31" i="58"/>
  <c r="H30" i="58"/>
  <c r="G30" i="58"/>
  <c r="F30" i="58"/>
  <c r="H29" i="58"/>
  <c r="G29" i="58"/>
  <c r="F29" i="58"/>
  <c r="H28" i="58"/>
  <c r="G28" i="58"/>
  <c r="F28" i="58"/>
  <c r="H27" i="58"/>
  <c r="G27" i="58"/>
  <c r="F27" i="58"/>
  <c r="H26" i="58"/>
  <c r="G26" i="58"/>
  <c r="F26" i="58"/>
  <c r="H15" i="58"/>
  <c r="G15" i="58"/>
  <c r="F15" i="58"/>
  <c r="H25" i="58"/>
  <c r="G25" i="58"/>
  <c r="F25" i="58"/>
  <c r="H24" i="58"/>
  <c r="G24" i="58"/>
  <c r="F24" i="58"/>
  <c r="H23" i="58"/>
  <c r="G23" i="58"/>
  <c r="F23" i="58"/>
  <c r="H14" i="58"/>
  <c r="G14" i="58"/>
  <c r="F14" i="58"/>
  <c r="H22" i="58"/>
  <c r="G22" i="58"/>
  <c r="F22" i="58"/>
  <c r="H21" i="58"/>
  <c r="G21" i="58"/>
  <c r="F21" i="58"/>
  <c r="H11" i="58"/>
  <c r="G11" i="58"/>
  <c r="F11" i="58"/>
  <c r="H18" i="58"/>
  <c r="G18" i="58"/>
  <c r="F18" i="58"/>
  <c r="H6" i="58"/>
  <c r="G6" i="58"/>
  <c r="F6" i="58"/>
  <c r="H7" i="58"/>
  <c r="G7" i="58"/>
  <c r="F7" i="58"/>
  <c r="H14" i="83"/>
  <c r="G14" i="83"/>
  <c r="F14" i="83"/>
  <c r="H13" i="83"/>
  <c r="G13" i="83"/>
  <c r="F13" i="83"/>
  <c r="H10" i="83"/>
  <c r="G10" i="83"/>
  <c r="F10" i="83"/>
  <c r="H8" i="83"/>
  <c r="G8" i="83"/>
  <c r="F8" i="83"/>
  <c r="G12" i="83"/>
  <c r="F12" i="83"/>
  <c r="H9" i="83"/>
  <c r="G9" i="83"/>
  <c r="F9" i="83"/>
  <c r="H11" i="83"/>
  <c r="G11" i="83"/>
  <c r="F11" i="83"/>
  <c r="H7" i="59"/>
  <c r="G7" i="59"/>
  <c r="F7" i="59"/>
  <c r="H8" i="59"/>
  <c r="G8" i="59"/>
  <c r="F8" i="59"/>
  <c r="H21" i="59"/>
  <c r="G21" i="59"/>
  <c r="F21" i="59"/>
  <c r="H20" i="59"/>
  <c r="G20" i="59"/>
  <c r="F20" i="59"/>
  <c r="H19" i="59"/>
  <c r="G19" i="59"/>
  <c r="F19" i="59"/>
  <c r="H18" i="59"/>
  <c r="G18" i="59"/>
  <c r="F18" i="59"/>
  <c r="H17" i="59"/>
  <c r="G17" i="59"/>
  <c r="F17" i="59"/>
  <c r="H16" i="59"/>
  <c r="G16" i="59"/>
  <c r="F16" i="59"/>
  <c r="H11" i="59"/>
  <c r="G11" i="59"/>
  <c r="F11" i="59"/>
  <c r="H15" i="59"/>
  <c r="G15" i="59"/>
  <c r="F15" i="59"/>
  <c r="H14" i="59"/>
  <c r="G14" i="59"/>
  <c r="F14" i="59"/>
  <c r="H13" i="59"/>
  <c r="G13" i="59"/>
  <c r="F13" i="59"/>
  <c r="H12" i="59"/>
  <c r="G12" i="59"/>
  <c r="F12" i="59"/>
  <c r="H9" i="59"/>
  <c r="G9" i="59"/>
  <c r="F9" i="59"/>
  <c r="H6" i="59"/>
  <c r="G6" i="59"/>
  <c r="F6" i="59"/>
  <c r="H9" i="73"/>
  <c r="G9" i="73"/>
  <c r="F9" i="73"/>
  <c r="H8" i="73"/>
  <c r="G8" i="73"/>
  <c r="F8" i="73"/>
  <c r="H18" i="73"/>
  <c r="G18" i="73"/>
  <c r="F18" i="73"/>
  <c r="H17" i="73"/>
  <c r="G17" i="73"/>
  <c r="F17" i="73"/>
  <c r="H16" i="73"/>
  <c r="G16" i="73"/>
  <c r="F16" i="73"/>
  <c r="H11" i="73"/>
  <c r="G11" i="73"/>
  <c r="F11" i="73"/>
  <c r="H15" i="73"/>
  <c r="G15" i="73"/>
  <c r="F15" i="73"/>
  <c r="H14" i="73"/>
  <c r="G14" i="73"/>
  <c r="F14" i="73"/>
  <c r="H13" i="73"/>
  <c r="G13" i="73"/>
  <c r="F13" i="73"/>
  <c r="H7" i="73"/>
  <c r="G7" i="73"/>
  <c r="F7" i="73"/>
  <c r="H6" i="73"/>
  <c r="G6" i="73"/>
  <c r="F6" i="73"/>
  <c r="H9" i="91"/>
  <c r="G9" i="91"/>
  <c r="F9" i="91"/>
  <c r="H8" i="91"/>
  <c r="G8" i="91"/>
  <c r="F8" i="91"/>
  <c r="H7" i="91"/>
  <c r="G7" i="91"/>
  <c r="F7" i="91"/>
  <c r="G6" i="91"/>
  <c r="F6" i="91"/>
  <c r="H13" i="91"/>
  <c r="G13" i="91"/>
  <c r="F13" i="91"/>
  <c r="H12" i="91"/>
  <c r="G12" i="91"/>
  <c r="F12" i="91"/>
  <c r="H6" i="89"/>
  <c r="G6" i="89"/>
  <c r="F6" i="89"/>
  <c r="H11" i="65"/>
  <c r="G11" i="65"/>
  <c r="F11" i="65"/>
  <c r="H10" i="65"/>
  <c r="G10" i="65"/>
  <c r="F10" i="65"/>
  <c r="H8" i="65"/>
  <c r="G8" i="65"/>
  <c r="F8" i="65"/>
  <c r="H9" i="65"/>
  <c r="G9" i="65"/>
  <c r="F9" i="65"/>
  <c r="H16" i="65"/>
  <c r="G16" i="65"/>
  <c r="F16" i="65"/>
  <c r="H14" i="65"/>
  <c r="G14" i="65"/>
  <c r="F14" i="65"/>
  <c r="H13" i="65"/>
  <c r="G13" i="65"/>
  <c r="F13" i="65"/>
  <c r="H12" i="65"/>
  <c r="G12" i="65"/>
  <c r="F12" i="65"/>
  <c r="H48" i="41"/>
  <c r="G48" i="41"/>
  <c r="F48" i="41"/>
  <c r="H44" i="41"/>
  <c r="G44" i="41"/>
  <c r="F44" i="41"/>
  <c r="H43" i="41"/>
  <c r="G43" i="41"/>
  <c r="F43" i="41"/>
  <c r="G14" i="41"/>
  <c r="F14" i="41"/>
  <c r="H25" i="41"/>
  <c r="G25" i="41"/>
  <c r="F25" i="41"/>
  <c r="H28" i="41"/>
  <c r="G28" i="41"/>
  <c r="F28" i="41"/>
  <c r="H26" i="41"/>
  <c r="G26" i="41"/>
  <c r="F26" i="41"/>
  <c r="H24" i="41"/>
  <c r="G24" i="41"/>
  <c r="F24" i="41"/>
  <c r="H15" i="41"/>
  <c r="G15" i="41"/>
  <c r="F15" i="41"/>
  <c r="G19" i="41"/>
  <c r="F19" i="41"/>
  <c r="G11" i="41"/>
  <c r="G7" i="41"/>
  <c r="G33" i="41"/>
  <c r="F33" i="41"/>
  <c r="G35" i="41"/>
  <c r="G31" i="41"/>
  <c r="G30" i="41"/>
  <c r="F30" i="41"/>
  <c r="G41" i="41"/>
  <c r="F41" i="41"/>
  <c r="G40" i="41"/>
  <c r="F40" i="41"/>
  <c r="G32" i="41"/>
  <c r="H39" i="41"/>
  <c r="G39" i="41"/>
  <c r="F39" i="41"/>
  <c r="H21" i="41"/>
  <c r="G21" i="41"/>
  <c r="F21" i="41"/>
  <c r="G22" i="41"/>
  <c r="F22" i="41"/>
  <c r="G17" i="41"/>
  <c r="F17" i="41"/>
  <c r="G38" i="41"/>
  <c r="G16" i="41"/>
  <c r="F16" i="41"/>
  <c r="G18" i="41"/>
  <c r="H9" i="41"/>
  <c r="G9" i="41"/>
  <c r="F9" i="41"/>
  <c r="G12" i="41"/>
  <c r="F12" i="41"/>
  <c r="G13" i="41"/>
  <c r="F13" i="41"/>
  <c r="G37" i="41"/>
  <c r="G36" i="41"/>
  <c r="H8" i="41"/>
  <c r="G8" i="41"/>
  <c r="F8" i="41"/>
  <c r="H6" i="41"/>
  <c r="G6" i="41"/>
  <c r="F6" i="41"/>
  <c r="H74" i="40"/>
  <c r="G74" i="40"/>
  <c r="F74" i="40"/>
  <c r="H73" i="40"/>
  <c r="G73" i="40"/>
  <c r="F73" i="40"/>
  <c r="H72" i="40"/>
  <c r="G72" i="40"/>
  <c r="F72" i="40"/>
  <c r="H71" i="40"/>
  <c r="G71" i="40"/>
  <c r="F71" i="40"/>
  <c r="H67" i="40"/>
  <c r="G67" i="40"/>
  <c r="F67" i="40"/>
  <c r="H35" i="40"/>
  <c r="G35" i="40"/>
  <c r="F35" i="40"/>
  <c r="H32" i="40"/>
  <c r="G32" i="40"/>
  <c r="F32" i="40"/>
  <c r="H31" i="40"/>
  <c r="G31" i="40"/>
  <c r="F31" i="40"/>
  <c r="H28" i="40"/>
  <c r="G28" i="40"/>
  <c r="F28" i="40"/>
  <c r="H25" i="40"/>
  <c r="G25" i="40"/>
  <c r="F25" i="40"/>
  <c r="H15" i="40"/>
  <c r="G15" i="40"/>
  <c r="F15" i="40"/>
  <c r="H24" i="40"/>
  <c r="G24" i="40"/>
  <c r="F24" i="40"/>
  <c r="H66" i="40"/>
  <c r="G66" i="40"/>
  <c r="F66" i="40"/>
  <c r="H65" i="40"/>
  <c r="G65" i="40"/>
  <c r="F65" i="40"/>
  <c r="G64" i="40"/>
  <c r="H14" i="40"/>
  <c r="G14" i="40"/>
  <c r="F14" i="40"/>
  <c r="H63" i="40"/>
  <c r="G63" i="40"/>
  <c r="F63" i="40"/>
  <c r="H62" i="40"/>
  <c r="G62" i="40"/>
  <c r="F62" i="40"/>
  <c r="H27" i="40"/>
  <c r="G27" i="40"/>
  <c r="F27" i="40"/>
  <c r="H54" i="40"/>
  <c r="G54" i="40"/>
  <c r="F54" i="40"/>
  <c r="H38" i="40"/>
  <c r="G38" i="40"/>
  <c r="F38" i="40"/>
  <c r="H61" i="40"/>
  <c r="G61" i="40"/>
  <c r="F61" i="40"/>
  <c r="H39" i="40"/>
  <c r="G39" i="40"/>
  <c r="F39" i="40"/>
  <c r="H60" i="40"/>
  <c r="G60" i="40"/>
  <c r="F60" i="40"/>
  <c r="H42" i="40"/>
  <c r="G42" i="40"/>
  <c r="F42" i="40"/>
  <c r="H59" i="40"/>
  <c r="G59" i="40"/>
  <c r="F59" i="40"/>
  <c r="H58" i="40"/>
  <c r="G58" i="40"/>
  <c r="F58" i="40"/>
  <c r="H57" i="40"/>
  <c r="G57" i="40"/>
  <c r="F57" i="40"/>
  <c r="H19" i="40"/>
  <c r="G19" i="40"/>
  <c r="F19" i="40"/>
  <c r="H56" i="40"/>
  <c r="H23" i="40"/>
  <c r="G23" i="40"/>
  <c r="F23" i="40"/>
  <c r="H40" i="40"/>
  <c r="G40" i="40"/>
  <c r="F40" i="40"/>
  <c r="H11" i="40"/>
  <c r="G11" i="40"/>
  <c r="F11" i="40"/>
  <c r="H55" i="40"/>
  <c r="G55" i="40"/>
  <c r="F55" i="40"/>
  <c r="G53" i="40"/>
  <c r="F53" i="40"/>
  <c r="H52" i="40"/>
  <c r="G52" i="40"/>
  <c r="F52" i="40"/>
  <c r="H51" i="40"/>
  <c r="G51" i="40"/>
  <c r="F51" i="40"/>
  <c r="H20" i="40"/>
  <c r="G20" i="40"/>
  <c r="F20" i="40"/>
  <c r="H50" i="40"/>
  <c r="G50" i="40"/>
  <c r="F50" i="40"/>
  <c r="H49" i="40"/>
  <c r="G49" i="40"/>
  <c r="F49" i="40"/>
  <c r="H48" i="40"/>
  <c r="G48" i="40"/>
  <c r="F48" i="40"/>
  <c r="H47" i="40"/>
  <c r="G47" i="40"/>
  <c r="F47" i="40"/>
  <c r="H13" i="40"/>
  <c r="G13" i="40"/>
  <c r="F13" i="40"/>
  <c r="H30" i="40"/>
  <c r="G30" i="40"/>
  <c r="F30" i="40"/>
  <c r="H7" i="40"/>
  <c r="G7" i="40"/>
  <c r="F7" i="40"/>
  <c r="H22" i="40"/>
  <c r="G22" i="40"/>
  <c r="F22" i="40"/>
  <c r="H9" i="40"/>
  <c r="G9" i="40"/>
  <c r="F9" i="40"/>
  <c r="H8" i="40"/>
  <c r="G8" i="40"/>
  <c r="F8" i="40"/>
  <c r="H36" i="40"/>
  <c r="G36" i="40"/>
  <c r="F36" i="40"/>
  <c r="H46" i="40"/>
  <c r="G46" i="40"/>
  <c r="F46" i="40"/>
  <c r="H6" i="40"/>
  <c r="G6" i="40"/>
  <c r="F6" i="40"/>
  <c r="H10" i="40"/>
  <c r="G10" i="40"/>
  <c r="F10" i="40"/>
  <c r="H45" i="40"/>
  <c r="G45" i="40"/>
  <c r="F45" i="40"/>
  <c r="H12" i="40"/>
  <c r="G12" i="40"/>
  <c r="F12" i="40"/>
  <c r="H77" i="39"/>
  <c r="G77" i="39"/>
  <c r="F77" i="39"/>
  <c r="H76" i="39"/>
  <c r="G76" i="39"/>
  <c r="F76" i="39"/>
  <c r="H75" i="39"/>
  <c r="G75" i="39"/>
  <c r="F75" i="39"/>
  <c r="H74" i="39"/>
  <c r="G74" i="39"/>
  <c r="F74" i="39"/>
  <c r="H73" i="39"/>
  <c r="G73" i="39"/>
  <c r="F73" i="39"/>
  <c r="H72" i="39"/>
  <c r="G72" i="39"/>
  <c r="F72" i="39"/>
  <c r="H71" i="39"/>
  <c r="G71" i="39"/>
  <c r="F71" i="39"/>
  <c r="H70" i="39"/>
  <c r="G70" i="39"/>
  <c r="F70" i="39"/>
  <c r="H69" i="39"/>
  <c r="G69" i="39"/>
  <c r="F69" i="39"/>
  <c r="H68" i="39"/>
  <c r="G68" i="39"/>
  <c r="F68" i="39"/>
  <c r="H64" i="39"/>
  <c r="G64" i="39"/>
  <c r="F64" i="39"/>
  <c r="H24" i="39"/>
  <c r="G24" i="39"/>
  <c r="F24" i="39"/>
  <c r="H26" i="39"/>
  <c r="G26" i="39"/>
  <c r="F26" i="39"/>
  <c r="H61" i="39"/>
  <c r="G61" i="39"/>
  <c r="F61" i="39"/>
  <c r="H25" i="39"/>
  <c r="G25" i="39"/>
  <c r="F25" i="39"/>
  <c r="H60" i="39"/>
  <c r="G60" i="39"/>
  <c r="F60" i="39"/>
  <c r="H59" i="39"/>
  <c r="G59" i="39"/>
  <c r="F59" i="39"/>
  <c r="H19" i="39"/>
  <c r="G19" i="39"/>
  <c r="F19" i="39"/>
  <c r="H58" i="39"/>
  <c r="G58" i="39"/>
  <c r="F58" i="39"/>
  <c r="H57" i="39"/>
  <c r="G57" i="39"/>
  <c r="F57" i="39"/>
  <c r="H56" i="39"/>
  <c r="G56" i="39"/>
  <c r="F56" i="39"/>
  <c r="H34" i="39"/>
  <c r="G34" i="39"/>
  <c r="F34" i="39"/>
  <c r="H55" i="39"/>
  <c r="G55" i="39"/>
  <c r="F55" i="39"/>
  <c r="H54" i="39"/>
  <c r="G54" i="39"/>
  <c r="F54" i="39"/>
  <c r="H53" i="39"/>
  <c r="G53" i="39"/>
  <c r="F53" i="39"/>
  <c r="H52" i="39"/>
  <c r="G52" i="39"/>
  <c r="F52" i="39"/>
  <c r="H51" i="39"/>
  <c r="G51" i="39"/>
  <c r="F51" i="39"/>
  <c r="H50" i="39"/>
  <c r="G50" i="39"/>
  <c r="F50" i="39"/>
  <c r="H49" i="39"/>
  <c r="G49" i="39"/>
  <c r="F49" i="39"/>
  <c r="H48" i="39"/>
  <c r="G48" i="39"/>
  <c r="F48" i="39"/>
  <c r="H47" i="39"/>
  <c r="G47" i="39"/>
  <c r="F47" i="39"/>
  <c r="H44" i="39"/>
  <c r="G44" i="39"/>
  <c r="F44" i="39"/>
  <c r="H18" i="39"/>
  <c r="G18" i="39"/>
  <c r="F18" i="39"/>
  <c r="H41" i="39"/>
  <c r="G41" i="39"/>
  <c r="F41" i="39"/>
  <c r="H15" i="39"/>
  <c r="G15" i="39"/>
  <c r="F15" i="39"/>
  <c r="H39" i="39"/>
  <c r="G39" i="39"/>
  <c r="F39" i="39"/>
  <c r="H13" i="39"/>
  <c r="G13" i="39"/>
  <c r="F13" i="39"/>
  <c r="H38" i="39"/>
  <c r="G38" i="39"/>
  <c r="F38" i="39"/>
  <c r="H16" i="39"/>
  <c r="G16" i="39"/>
  <c r="F16" i="39"/>
  <c r="H37" i="39"/>
  <c r="G37" i="39"/>
  <c r="F37" i="39"/>
  <c r="H36" i="39"/>
  <c r="G36" i="39"/>
  <c r="F36" i="39"/>
  <c r="H35" i="39"/>
  <c r="G35" i="39"/>
  <c r="F35" i="39"/>
  <c r="H12" i="39"/>
  <c r="G12" i="39"/>
  <c r="F12" i="39"/>
  <c r="H33" i="39"/>
  <c r="G33" i="39"/>
  <c r="F33" i="39"/>
  <c r="H31" i="39"/>
  <c r="G31" i="39"/>
  <c r="F31" i="39"/>
  <c r="H10" i="39"/>
  <c r="G10" i="39"/>
  <c r="F10" i="39"/>
  <c r="H32" i="39"/>
  <c r="G32" i="39"/>
  <c r="F32" i="39"/>
  <c r="H11" i="39"/>
  <c r="G11" i="39"/>
  <c r="F11" i="39"/>
  <c r="H9" i="39"/>
  <c r="G9" i="39"/>
  <c r="F9" i="39"/>
  <c r="H8" i="39"/>
  <c r="G8" i="39"/>
  <c r="F8" i="39"/>
  <c r="H30" i="39"/>
  <c r="G30" i="39"/>
  <c r="F30" i="39"/>
  <c r="H7" i="39"/>
  <c r="G7" i="39"/>
  <c r="F7" i="39"/>
  <c r="H6" i="39"/>
  <c r="G6" i="39"/>
  <c r="F6" i="39"/>
  <c r="H27" i="35"/>
  <c r="G27" i="35"/>
  <c r="F27" i="35"/>
  <c r="H26" i="35"/>
  <c r="G26" i="35"/>
  <c r="F26" i="35"/>
  <c r="H25" i="35"/>
  <c r="G25" i="35"/>
  <c r="F25" i="35"/>
  <c r="H24" i="35"/>
  <c r="G24" i="35"/>
  <c r="F24" i="35"/>
  <c r="H23" i="35"/>
  <c r="G23" i="35"/>
  <c r="F23" i="35"/>
  <c r="H22" i="35"/>
  <c r="G22" i="35"/>
  <c r="F22" i="35"/>
  <c r="H21" i="35"/>
  <c r="G21" i="35"/>
  <c r="F21" i="35"/>
  <c r="H20" i="35"/>
  <c r="G20" i="35"/>
  <c r="F20" i="35"/>
  <c r="H8" i="35"/>
  <c r="G8" i="35"/>
  <c r="F8" i="35"/>
  <c r="H13" i="35"/>
  <c r="G13" i="35"/>
  <c r="F13" i="35"/>
  <c r="H19" i="35"/>
  <c r="G19" i="35"/>
  <c r="F19" i="35"/>
  <c r="H6" i="35"/>
  <c r="G6" i="35"/>
  <c r="F6" i="35"/>
  <c r="H33" i="84"/>
  <c r="G33" i="84"/>
  <c r="F33" i="84"/>
  <c r="H32" i="84"/>
  <c r="G32" i="84"/>
  <c r="F32" i="84"/>
  <c r="H28" i="84"/>
  <c r="G28" i="84"/>
  <c r="F28" i="84"/>
  <c r="H27" i="84"/>
  <c r="G27" i="84"/>
  <c r="F27" i="84"/>
  <c r="H14" i="84"/>
  <c r="G14" i="84"/>
  <c r="F14" i="84"/>
  <c r="H13" i="84"/>
  <c r="G13" i="84"/>
  <c r="F13" i="84"/>
  <c r="H11" i="84"/>
  <c r="G11" i="84"/>
  <c r="F11" i="84"/>
  <c r="H8" i="84"/>
  <c r="G8" i="84"/>
  <c r="F8" i="84"/>
  <c r="H6" i="84"/>
  <c r="G6" i="84"/>
  <c r="F6" i="84"/>
  <c r="H10" i="84"/>
  <c r="G10" i="84"/>
  <c r="H12" i="84"/>
  <c r="G12" i="84"/>
  <c r="F12" i="84"/>
  <c r="H26" i="84"/>
  <c r="G26" i="84"/>
  <c r="H9" i="84"/>
  <c r="G9" i="84"/>
  <c r="F9" i="84"/>
  <c r="H25" i="84"/>
  <c r="G25" i="84"/>
  <c r="F25" i="84"/>
  <c r="H24" i="84"/>
  <c r="G24" i="84"/>
  <c r="H23" i="84"/>
  <c r="G23" i="84"/>
  <c r="F23" i="84"/>
  <c r="H22" i="84"/>
  <c r="G22" i="84"/>
  <c r="F22" i="84"/>
  <c r="H7" i="84"/>
  <c r="G7" i="84"/>
  <c r="F7" i="84"/>
  <c r="H21" i="84"/>
  <c r="G21" i="84"/>
  <c r="F21" i="84"/>
  <c r="H29" i="63"/>
  <c r="G29" i="63"/>
  <c r="F29" i="63"/>
  <c r="H26" i="63"/>
  <c r="G26" i="63"/>
  <c r="F26" i="63"/>
  <c r="H19" i="63"/>
  <c r="G19" i="63"/>
  <c r="F19" i="63"/>
  <c r="H18" i="63"/>
  <c r="G18" i="63"/>
  <c r="F18" i="63"/>
  <c r="H17" i="63"/>
  <c r="G17" i="63"/>
  <c r="F17" i="63"/>
  <c r="H22" i="63"/>
  <c r="G22" i="63"/>
  <c r="F22" i="63"/>
  <c r="H21" i="63"/>
  <c r="G21" i="63"/>
  <c r="F21" i="63"/>
  <c r="H11" i="63"/>
  <c r="G11" i="63"/>
  <c r="F11" i="63"/>
  <c r="H9" i="63"/>
  <c r="G9" i="63"/>
  <c r="F9" i="63"/>
  <c r="H6" i="63"/>
  <c r="G6" i="63"/>
  <c r="F6" i="63"/>
  <c r="H8" i="63"/>
  <c r="G8" i="63"/>
  <c r="F8" i="63"/>
  <c r="H20" i="63"/>
  <c r="G20" i="63"/>
  <c r="F20" i="63"/>
  <c r="H20" i="64"/>
  <c r="G20" i="64"/>
  <c r="F20" i="64"/>
  <c r="H16" i="64"/>
  <c r="G16" i="64"/>
  <c r="F16" i="64"/>
  <c r="H15" i="64"/>
  <c r="G15" i="64"/>
  <c r="F15" i="64"/>
  <c r="H14" i="64"/>
  <c r="G14" i="64"/>
  <c r="F14" i="64"/>
  <c r="H6" i="64"/>
  <c r="G6" i="64"/>
  <c r="F6" i="64"/>
  <c r="H11" i="64"/>
  <c r="G11" i="64"/>
  <c r="F11" i="64"/>
  <c r="H8" i="64"/>
  <c r="G8" i="64"/>
  <c r="F8" i="64"/>
  <c r="H13" i="64"/>
  <c r="G13" i="64"/>
  <c r="F13" i="64"/>
  <c r="H10" i="64"/>
  <c r="G10" i="64"/>
  <c r="F10" i="64"/>
  <c r="H12" i="64"/>
  <c r="G12" i="64"/>
  <c r="F12" i="64"/>
  <c r="H7" i="64"/>
  <c r="G7" i="64"/>
  <c r="F7" i="64"/>
  <c r="H45" i="34"/>
  <c r="G45" i="34"/>
  <c r="F45" i="34"/>
  <c r="H46" i="34"/>
  <c r="G46" i="34"/>
  <c r="F46" i="34"/>
  <c r="H41" i="34"/>
  <c r="G41" i="34"/>
  <c r="F41" i="34"/>
  <c r="H36" i="34"/>
  <c r="G36" i="34"/>
  <c r="F36" i="34"/>
  <c r="H35" i="34"/>
  <c r="G35" i="34"/>
  <c r="F35" i="34"/>
  <c r="H34" i="34"/>
  <c r="G34" i="34"/>
  <c r="F34" i="34"/>
  <c r="H26" i="34"/>
  <c r="G26" i="34"/>
  <c r="F26" i="34"/>
  <c r="H22" i="34"/>
  <c r="G22" i="34"/>
  <c r="F22" i="34"/>
  <c r="H25" i="34"/>
  <c r="G25" i="34"/>
  <c r="F25" i="34"/>
  <c r="H33" i="34"/>
  <c r="G33" i="34"/>
  <c r="F33" i="34"/>
  <c r="H19" i="34"/>
  <c r="G19" i="34"/>
  <c r="F19" i="34"/>
  <c r="H32" i="34"/>
  <c r="G32" i="34"/>
  <c r="F32" i="34"/>
  <c r="H31" i="34"/>
  <c r="G31" i="34"/>
  <c r="F31" i="34"/>
  <c r="H30" i="34"/>
  <c r="G30" i="34"/>
  <c r="F30" i="34"/>
  <c r="H12" i="34"/>
  <c r="G12" i="34"/>
  <c r="F12" i="34"/>
  <c r="H29" i="34"/>
  <c r="G29" i="34"/>
  <c r="F29" i="34"/>
  <c r="H28" i="34"/>
  <c r="G28" i="34"/>
  <c r="F28" i="34"/>
  <c r="H27" i="34"/>
  <c r="G27" i="34"/>
  <c r="F27" i="34"/>
  <c r="H24" i="34"/>
  <c r="G24" i="34"/>
  <c r="F24" i="34"/>
  <c r="H20" i="34"/>
  <c r="G20" i="34"/>
  <c r="F20" i="34"/>
  <c r="H23" i="34"/>
  <c r="G23" i="34"/>
  <c r="F23" i="34"/>
  <c r="H16" i="34"/>
  <c r="G16" i="34"/>
  <c r="F16" i="34"/>
  <c r="H13" i="34"/>
  <c r="G13" i="34"/>
  <c r="F13" i="34"/>
  <c r="H14" i="34"/>
  <c r="G14" i="34"/>
  <c r="F14" i="34"/>
  <c r="H17" i="34"/>
  <c r="G17" i="34"/>
  <c r="F17" i="34"/>
  <c r="H15" i="34"/>
  <c r="G15" i="34"/>
  <c r="F15" i="34"/>
  <c r="H11" i="34"/>
  <c r="G11" i="34"/>
  <c r="F11" i="34"/>
  <c r="H30" i="33"/>
  <c r="G30" i="33"/>
  <c r="F30" i="33"/>
  <c r="H29" i="33"/>
  <c r="G29" i="33"/>
  <c r="F29" i="33"/>
  <c r="H28" i="33"/>
  <c r="G28" i="33"/>
  <c r="F28" i="33"/>
  <c r="H24" i="33"/>
  <c r="G24" i="33"/>
  <c r="F24" i="33"/>
  <c r="H14" i="33"/>
  <c r="G14" i="33"/>
  <c r="F14" i="33"/>
  <c r="H23" i="33"/>
  <c r="G23" i="33"/>
  <c r="F23" i="33"/>
  <c r="H22" i="33"/>
  <c r="G22" i="33"/>
  <c r="F22" i="33"/>
  <c r="H21" i="33"/>
  <c r="G21" i="33"/>
  <c r="F21" i="33"/>
  <c r="H20" i="33"/>
  <c r="G20" i="33"/>
  <c r="F20" i="33"/>
  <c r="H19" i="33"/>
  <c r="G19" i="33"/>
  <c r="F19" i="33"/>
  <c r="H18" i="33"/>
  <c r="G18" i="33"/>
  <c r="F18" i="33"/>
  <c r="H13" i="33"/>
  <c r="G13" i="33"/>
  <c r="F13" i="33"/>
  <c r="H17" i="33"/>
  <c r="G17" i="33"/>
  <c r="F17" i="33"/>
  <c r="H11" i="33"/>
  <c r="G11" i="33"/>
  <c r="F11" i="33"/>
  <c r="H12" i="33"/>
  <c r="G12" i="33"/>
  <c r="F12" i="33"/>
  <c r="H10" i="33"/>
  <c r="G10" i="33"/>
  <c r="F10" i="33"/>
  <c r="H15" i="33"/>
  <c r="G15" i="33"/>
  <c r="F15" i="33"/>
  <c r="H16" i="33"/>
  <c r="G16" i="33"/>
  <c r="F16" i="33"/>
  <c r="H7" i="33"/>
  <c r="G7" i="33"/>
  <c r="F7" i="33"/>
  <c r="H8" i="33"/>
  <c r="G8" i="33"/>
  <c r="F8" i="33"/>
  <c r="H9" i="33"/>
  <c r="G9" i="33"/>
  <c r="F9" i="33"/>
  <c r="H6" i="33"/>
  <c r="G6" i="33"/>
  <c r="F6" i="33"/>
  <c r="H17" i="86"/>
  <c r="G17" i="86"/>
  <c r="F17" i="86"/>
  <c r="H16" i="86"/>
  <c r="G16" i="86"/>
  <c r="F16" i="86"/>
  <c r="H15" i="86"/>
  <c r="G15" i="86"/>
  <c r="F15" i="86"/>
  <c r="H14" i="86"/>
  <c r="G14" i="86"/>
  <c r="F14" i="86"/>
  <c r="H13" i="86"/>
  <c r="G13" i="86"/>
  <c r="F13" i="86"/>
  <c r="H10" i="86"/>
  <c r="G10" i="86"/>
  <c r="F10" i="86"/>
  <c r="H8" i="86"/>
  <c r="G8" i="86"/>
  <c r="F8" i="86"/>
  <c r="H7" i="86"/>
  <c r="G7" i="86"/>
  <c r="F7" i="86"/>
  <c r="H23" i="86"/>
  <c r="G23" i="86"/>
  <c r="F23" i="86"/>
  <c r="H12" i="86"/>
  <c r="G12" i="86"/>
  <c r="F12" i="86"/>
  <c r="H25" i="86"/>
  <c r="G25" i="86"/>
  <c r="F25" i="86"/>
  <c r="H24" i="86"/>
  <c r="G24" i="86"/>
  <c r="F24" i="86"/>
  <c r="H22" i="86"/>
  <c r="G22" i="86"/>
  <c r="F22" i="86"/>
  <c r="H9" i="86"/>
  <c r="G9" i="86"/>
  <c r="F9" i="86"/>
  <c r="H6" i="86"/>
  <c r="G6" i="86"/>
  <c r="F6" i="86"/>
</calcChain>
</file>

<file path=xl/comments1.xml><?xml version="1.0" encoding="utf-8"?>
<comments xmlns="http://schemas.openxmlformats.org/spreadsheetml/2006/main">
  <authors>
    <author>Alcino Pereira</author>
  </authors>
  <commentList>
    <comment ref="M5" authorId="0">
      <text>
        <r>
          <rPr>
            <sz val="9"/>
            <color indexed="81"/>
            <rFont val="Tahoma"/>
            <family val="2"/>
          </rPr>
          <t>Incluír ano de nascimento</t>
        </r>
      </text>
    </comment>
  </commentList>
</comments>
</file>

<file path=xl/comments2.xml><?xml version="1.0" encoding="utf-8"?>
<comments xmlns="http://schemas.openxmlformats.org/spreadsheetml/2006/main">
  <authors>
    <author>Alcino Pereira</author>
  </authors>
  <commentList>
    <comment ref="M5" authorId="0">
      <text>
        <r>
          <rPr>
            <sz val="9"/>
            <color indexed="81"/>
            <rFont val="Tahoma"/>
            <family val="2"/>
          </rPr>
          <t>Incluír ano de nascimento</t>
        </r>
      </text>
    </comment>
  </commentList>
</comments>
</file>

<file path=xl/comments3.xml><?xml version="1.0" encoding="utf-8"?>
<comments xmlns="http://schemas.openxmlformats.org/spreadsheetml/2006/main">
  <authors>
    <author>Alcino Pereira</author>
  </authors>
  <commentList>
    <comment ref="M5" authorId="0">
      <text>
        <r>
          <rPr>
            <sz val="9"/>
            <color indexed="81"/>
            <rFont val="Tahoma"/>
            <family val="2"/>
          </rPr>
          <t>Incluír ano de nascimento</t>
        </r>
      </text>
    </comment>
  </commentList>
</comments>
</file>

<file path=xl/sharedStrings.xml><?xml version="1.0" encoding="utf-8"?>
<sst xmlns="http://schemas.openxmlformats.org/spreadsheetml/2006/main" count="7996" uniqueCount="2139">
  <si>
    <t>Lisboa U</t>
  </si>
  <si>
    <t>10 49,98 - 08</t>
  </si>
  <si>
    <t>Glória Figueira</t>
  </si>
  <si>
    <t>Alice Rocha</t>
  </si>
  <si>
    <t>Patrícia Ornelas</t>
  </si>
  <si>
    <t>Lénia Dinis</t>
  </si>
  <si>
    <t>Lisandra Ramos</t>
  </si>
  <si>
    <t>Isalina Marcos</t>
  </si>
  <si>
    <t>Diana Correia</t>
  </si>
  <si>
    <t>Viviana Ponte</t>
  </si>
  <si>
    <t>Andreia Costa</t>
  </si>
  <si>
    <t>Luísa Cunha</t>
  </si>
  <si>
    <t>Deise Pestana</t>
  </si>
  <si>
    <t>7"75 - 04</t>
  </si>
  <si>
    <t>Marta Sousa</t>
  </si>
  <si>
    <t>Carlota Spínola</t>
  </si>
  <si>
    <t>1:49'10" - 05</t>
  </si>
  <si>
    <t>Diana Santa</t>
  </si>
  <si>
    <t>Carina Silva Pereira</t>
  </si>
  <si>
    <t>6,45 - 00</t>
  </si>
  <si>
    <t>13,46 - 07</t>
  </si>
  <si>
    <t>Ana Beatriz Graterol</t>
  </si>
  <si>
    <t>0-0-99</t>
  </si>
  <si>
    <t>Carina Pereira</t>
  </si>
  <si>
    <t>Carolina Sá</t>
  </si>
  <si>
    <t>reg</t>
  </si>
  <si>
    <t>8"33 - 05</t>
  </si>
  <si>
    <t>Funchal</t>
  </si>
  <si>
    <t>Leena Silva</t>
  </si>
  <si>
    <t>Cátia Gomes</t>
  </si>
  <si>
    <t>Marta Costa</t>
  </si>
  <si>
    <t>Patrícia Vieira</t>
  </si>
  <si>
    <t>Daniela Andrade</t>
  </si>
  <si>
    <t>Carolina Duarte</t>
  </si>
  <si>
    <t>Miriam Tavares</t>
  </si>
  <si>
    <t>Iva Fernandes</t>
  </si>
  <si>
    <t>Joana Cardoso</t>
  </si>
  <si>
    <t>Mónica Ferro</t>
  </si>
  <si>
    <t>Tânia Santos</t>
  </si>
  <si>
    <t>Rubina Marques</t>
  </si>
  <si>
    <t>Diana A. Gonçalves</t>
  </si>
  <si>
    <t>Merlene Fernandes</t>
  </si>
  <si>
    <t>Rute Soares</t>
  </si>
  <si>
    <t>Eduarda Correia</t>
  </si>
  <si>
    <t>37,03 - 10</t>
  </si>
  <si>
    <t>43,64 - 10</t>
  </si>
  <si>
    <t>ECST</t>
  </si>
  <si>
    <t>3 24,85 - 10</t>
  </si>
  <si>
    <t>4 59,26 - 10</t>
  </si>
  <si>
    <t>Inês Cabo</t>
  </si>
  <si>
    <t>Rosa Silva</t>
  </si>
  <si>
    <t>1,35 - 10</t>
  </si>
  <si>
    <t>1,30 - 10</t>
  </si>
  <si>
    <t>1,41 - 10</t>
  </si>
  <si>
    <t>1,39 - 10</t>
  </si>
  <si>
    <t>1,70 - 10</t>
  </si>
  <si>
    <t>1,44 - 10</t>
  </si>
  <si>
    <t>1,20 - 10</t>
  </si>
  <si>
    <t>2,81 - 10</t>
  </si>
  <si>
    <t>8,52 - 10</t>
  </si>
  <si>
    <t>8,36 - 10</t>
  </si>
  <si>
    <t>7,08 - 10</t>
  </si>
  <si>
    <t>6,32 - 10</t>
  </si>
  <si>
    <t>7,70 - 10</t>
  </si>
  <si>
    <t>8,03 - 10</t>
  </si>
  <si>
    <t>8,18 - 10</t>
  </si>
  <si>
    <t>10,27 - 10</t>
  </si>
  <si>
    <t>13,08 - 10</t>
  </si>
  <si>
    <t>21,81 - 10</t>
  </si>
  <si>
    <t>21,24 - 10</t>
  </si>
  <si>
    <t>19,79 - 10</t>
  </si>
  <si>
    <t>17,57 - 10</t>
  </si>
  <si>
    <t>23,80 - 10</t>
  </si>
  <si>
    <t>17,10 - 10</t>
  </si>
  <si>
    <t>28,70 - 10</t>
  </si>
  <si>
    <t>30,33 - 10</t>
  </si>
  <si>
    <t>17,11 - 10</t>
  </si>
  <si>
    <t>14,85 - 10</t>
  </si>
  <si>
    <t>28,48 - 10</t>
  </si>
  <si>
    <t>26,01 - 10</t>
  </si>
  <si>
    <t>22,24 - 10</t>
  </si>
  <si>
    <t>21,64 - 10</t>
  </si>
  <si>
    <t>20,81 - 10</t>
  </si>
  <si>
    <t>20,64 - 10</t>
  </si>
  <si>
    <t>17,56 - 10</t>
  </si>
  <si>
    <t>16,55 - 10</t>
  </si>
  <si>
    <t>15,66 - 10</t>
  </si>
  <si>
    <t>23,47 - 10</t>
  </si>
  <si>
    <t>16,66 - 10</t>
  </si>
  <si>
    <t>26,06 - 10</t>
  </si>
  <si>
    <t>25,25 - 10</t>
  </si>
  <si>
    <t>24,12 - 10</t>
  </si>
  <si>
    <t>20,46 - 10</t>
  </si>
  <si>
    <t>17,37 - 10</t>
  </si>
  <si>
    <t>18 26,84 - 10</t>
  </si>
  <si>
    <t>23 07,81 - 10</t>
  </si>
  <si>
    <t>23 10,49 - 10</t>
  </si>
  <si>
    <t>24 48,77 - 10</t>
  </si>
  <si>
    <t>27 58,23 - 10</t>
  </si>
  <si>
    <t>59 33,02 - 10</t>
  </si>
  <si>
    <t>50 24,23 - 10</t>
  </si>
  <si>
    <t>65 30,35 - 10</t>
  </si>
  <si>
    <t>45 23,16 - 09</t>
  </si>
  <si>
    <t>36 48,83 - 08</t>
  </si>
  <si>
    <t>42 42,64 - 08</t>
  </si>
  <si>
    <t>45 59,96 - 09</t>
  </si>
  <si>
    <t>50 57,43 - 09</t>
  </si>
  <si>
    <t>42 16,10 - 09</t>
  </si>
  <si>
    <t>46 49,79 - 09</t>
  </si>
  <si>
    <t>48 16,70 - 08</t>
  </si>
  <si>
    <t>49 56,94 - 09</t>
  </si>
  <si>
    <t>50 45,62 - 09</t>
  </si>
  <si>
    <t>52 44,70 - 09</t>
  </si>
  <si>
    <t>1:39'32 - 10</t>
  </si>
  <si>
    <t>1:44'26 - 10</t>
  </si>
  <si>
    <t>1:47'03 - 10</t>
  </si>
  <si>
    <t>10"93 - 10</t>
  </si>
  <si>
    <t>11"76 - 10</t>
  </si>
  <si>
    <t>16"80 - 10</t>
  </si>
  <si>
    <t>54"7 - 10</t>
  </si>
  <si>
    <t>55"2 - 10</t>
  </si>
  <si>
    <t>52"49 - 10</t>
  </si>
  <si>
    <t>57"87 - 10</t>
  </si>
  <si>
    <t>65"98 - 10</t>
  </si>
  <si>
    <t>13 53,90 - 10</t>
  </si>
  <si>
    <t>11 23,5 - 07</t>
  </si>
  <si>
    <t>12 45,04 - 07</t>
  </si>
  <si>
    <t>11 35,95 - 08</t>
  </si>
  <si>
    <t>11 16,2 - 07</t>
  </si>
  <si>
    <t>11 20,88 - 05</t>
  </si>
  <si>
    <t>3,69 - 10</t>
  </si>
  <si>
    <t>3,66 - 10</t>
  </si>
  <si>
    <t>3,57 - 10</t>
  </si>
  <si>
    <t>3,89 - 10</t>
  </si>
  <si>
    <t>3,86 - 10</t>
  </si>
  <si>
    <t>3,94 - 10</t>
  </si>
  <si>
    <t>4,21 - 10</t>
  </si>
  <si>
    <t>4,03 - 10</t>
  </si>
  <si>
    <t>3,97 - 10</t>
  </si>
  <si>
    <t>4,58 - 10</t>
  </si>
  <si>
    <t>4,41 - 10</t>
  </si>
  <si>
    <t>5,32 - 10</t>
  </si>
  <si>
    <t>5,29 - 10</t>
  </si>
  <si>
    <t>5,21 - 10</t>
  </si>
  <si>
    <t>11,19 - 10</t>
  </si>
  <si>
    <t>10,25 - 10</t>
  </si>
  <si>
    <t>1,24 - 10</t>
  </si>
  <si>
    <t>1,23 - 10</t>
  </si>
  <si>
    <t>1,22 - 10</t>
  </si>
  <si>
    <t>1,21 - 10</t>
  </si>
  <si>
    <t>1,18 - 10</t>
  </si>
  <si>
    <t>1,16 - 10</t>
  </si>
  <si>
    <t>1,15 - 10</t>
  </si>
  <si>
    <t>13 53,91 - 08</t>
  </si>
  <si>
    <t>11 03,03 - 05</t>
  </si>
  <si>
    <t>12 18,19 - 08</t>
  </si>
  <si>
    <t>13 31,81 - 08</t>
  </si>
  <si>
    <t>9 32,12 - 00</t>
  </si>
  <si>
    <t>14 34,0 - 06</t>
  </si>
  <si>
    <t>9 25,32 - 06 i</t>
  </si>
  <si>
    <t>6 16  6 - 06</t>
  </si>
  <si>
    <t>4 21,46 - 99</t>
  </si>
  <si>
    <t>4 30,31i - 04</t>
  </si>
  <si>
    <t>4 46,29 - 08</t>
  </si>
  <si>
    <t>4 56,56 - 07</t>
  </si>
  <si>
    <t>5 02,3 - 04</t>
  </si>
  <si>
    <t>5 04,94 - 04</t>
  </si>
  <si>
    <t>5 09,80 - 05</t>
  </si>
  <si>
    <t>5 20,4  - 08</t>
  </si>
  <si>
    <t>5 28,27 - 09</t>
  </si>
  <si>
    <t>5 34,55 - 07</t>
  </si>
  <si>
    <t>5 38,73 - 09</t>
  </si>
  <si>
    <t>5 42,16 - 07</t>
  </si>
  <si>
    <t>5 42,25 - 08</t>
  </si>
  <si>
    <t>5 44,1 - 08</t>
  </si>
  <si>
    <t>5 44,95 - 09</t>
  </si>
  <si>
    <t>5 49,38 - 07</t>
  </si>
  <si>
    <t>5 52,01 - 09</t>
  </si>
  <si>
    <t>5 55,97 - 09</t>
  </si>
  <si>
    <t>5 58,36 - 09</t>
  </si>
  <si>
    <t>5 58,96 - 08</t>
  </si>
  <si>
    <t>6 02,21 - 09</t>
  </si>
  <si>
    <t>6 05,34 - 08</t>
  </si>
  <si>
    <t>6 06,16 - 09</t>
  </si>
  <si>
    <t>5,98 - 10</t>
  </si>
  <si>
    <t>5,97 - 10</t>
  </si>
  <si>
    <t>2 58,70 - 04</t>
  </si>
  <si>
    <t>3 15,20 - 09</t>
  </si>
  <si>
    <t>3 27,30 - 09</t>
  </si>
  <si>
    <t>3 27,5 - 07</t>
  </si>
  <si>
    <t>3 31,18 - 08</t>
  </si>
  <si>
    <t>3 31,88 - 09</t>
  </si>
  <si>
    <t>3 33,26 - 08</t>
  </si>
  <si>
    <t>3 33,29 - 08</t>
  </si>
  <si>
    <t>3 37,42 - 08</t>
  </si>
  <si>
    <t>3 42,84 - 09</t>
  </si>
  <si>
    <t>3 43,97 - 08</t>
  </si>
  <si>
    <t>3 46,90 - 07</t>
  </si>
  <si>
    <t>3 47,21 - 08</t>
  </si>
  <si>
    <t>3 49  9 - 06</t>
  </si>
  <si>
    <t>3 52,7 - 07</t>
  </si>
  <si>
    <t>3 53,11 - 09</t>
  </si>
  <si>
    <t>3 54,51 - 09</t>
  </si>
  <si>
    <t>3 56,20 - 07</t>
  </si>
  <si>
    <t>3 58,8 - 08</t>
  </si>
  <si>
    <t>4 00,74 - 08</t>
  </si>
  <si>
    <t>4 03,80 - 09</t>
  </si>
  <si>
    <t>4 08,5 - 08</t>
  </si>
  <si>
    <t>2 10,64 - 99</t>
  </si>
  <si>
    <t>2 12,11 - 04</t>
  </si>
  <si>
    <t>2 12,83 - 06</t>
  </si>
  <si>
    <t>2 13,19 - 07</t>
  </si>
  <si>
    <t>2 15,41 - 09</t>
  </si>
  <si>
    <t>2 17,62 - 07</t>
  </si>
  <si>
    <t>2 17,70 - 09</t>
  </si>
  <si>
    <t>2 20,93 - 05</t>
  </si>
  <si>
    <t>2 21,9 - 06</t>
  </si>
  <si>
    <t>2 23,0 - 05</t>
  </si>
  <si>
    <t>2 25,44 - 07</t>
  </si>
  <si>
    <t>2 27,53 - 08</t>
  </si>
  <si>
    <t>2 31,69 - 08</t>
  </si>
  <si>
    <t>2 32,19 - 09</t>
  </si>
  <si>
    <t>2 37,71 - 09</t>
  </si>
  <si>
    <t>2 40,20 - 08</t>
  </si>
  <si>
    <t>2 40,26 - 04</t>
  </si>
  <si>
    <t>2 41,5 - 06</t>
  </si>
  <si>
    <t>2 44,7 - 09</t>
  </si>
  <si>
    <t>2 44,83 - 08</t>
  </si>
  <si>
    <t>2 44,97 - 09</t>
  </si>
  <si>
    <t>2 45,6 - 09</t>
  </si>
  <si>
    <t>2 46,56 - 09</t>
  </si>
  <si>
    <t>2 48,02 - 08</t>
  </si>
  <si>
    <t>2 48,88 - 09</t>
  </si>
  <si>
    <t>2 49,45 - 08</t>
  </si>
  <si>
    <t>2 50,45 - 07</t>
  </si>
  <si>
    <t>2 51,26 - 08</t>
  </si>
  <si>
    <t>2 52,06 - 08</t>
  </si>
  <si>
    <t>2 52,21 - 09</t>
  </si>
  <si>
    <t>2 53,5 - 07</t>
  </si>
  <si>
    <t>2 54,03 - 07</t>
  </si>
  <si>
    <t>2 56,89 - 09</t>
  </si>
  <si>
    <t>2 57,38 - 09</t>
  </si>
  <si>
    <t>2 59,46 - 09</t>
  </si>
  <si>
    <t>20 34,96 - 10</t>
  </si>
  <si>
    <t>25 44,58 - 10</t>
  </si>
  <si>
    <t>26 01,63 - 10</t>
  </si>
  <si>
    <t>44 52,04 - 10</t>
  </si>
  <si>
    <t>47 48,65 - 10</t>
  </si>
  <si>
    <t>28"30 - 10</t>
  </si>
  <si>
    <t>31"08 - 10</t>
  </si>
  <si>
    <t>31"10 - 10</t>
  </si>
  <si>
    <t>31"41 - 10</t>
  </si>
  <si>
    <t>32"59 - 10</t>
  </si>
  <si>
    <t>42"66 - 10</t>
  </si>
  <si>
    <t>49"29 - 10</t>
  </si>
  <si>
    <t>49"64 - 10</t>
  </si>
  <si>
    <t>49"97 - 10</t>
  </si>
  <si>
    <t>51"59 - 10</t>
  </si>
  <si>
    <t>71"0 - 10</t>
  </si>
  <si>
    <t>2 25,45 - 10</t>
  </si>
  <si>
    <t>2 49,75 - 10</t>
  </si>
  <si>
    <t>2 52,0 - 10</t>
  </si>
  <si>
    <t>2 52,22 - 10</t>
  </si>
  <si>
    <t>2 52,52 - 10</t>
  </si>
  <si>
    <t>2 53,43 - 10</t>
  </si>
  <si>
    <t>2 54,84 - 10</t>
  </si>
  <si>
    <t>2 56,6 - 10</t>
  </si>
  <si>
    <t>2 57,08 - 10</t>
  </si>
  <si>
    <t>2 57,97 - 10</t>
  </si>
  <si>
    <t>2 58,13 - 10</t>
  </si>
  <si>
    <t>2 58,28 - 10</t>
  </si>
  <si>
    <t>3 00,47 - 10</t>
  </si>
  <si>
    <t>3 02,30 - 10</t>
  </si>
  <si>
    <t>3 03,00 - 10</t>
  </si>
  <si>
    <t>3 04,57 - 10</t>
  </si>
  <si>
    <t>3 15,07 - 10</t>
  </si>
  <si>
    <t>3 32,60 - 10</t>
  </si>
  <si>
    <t>3 35,26 - 10</t>
  </si>
  <si>
    <t>3 39,11 - 10</t>
  </si>
  <si>
    <t>3 41,42 - 10</t>
  </si>
  <si>
    <t>3 47,89 - 10</t>
  </si>
  <si>
    <t>3 48,49 - 10</t>
  </si>
  <si>
    <t>3 49,34 - 10</t>
  </si>
  <si>
    <t>3 49,95 - 10</t>
  </si>
  <si>
    <t>3 51,68 - 10</t>
  </si>
  <si>
    <t>3 52,02 - 10</t>
  </si>
  <si>
    <t>3 55,15 - 10</t>
  </si>
  <si>
    <t>3 57,07 - 10</t>
  </si>
  <si>
    <t>3 59,40 - 10</t>
  </si>
  <si>
    <t>4 00,29 - 10</t>
  </si>
  <si>
    <t>4 00,36 - 10</t>
  </si>
  <si>
    <t>4 01,22 - 10</t>
  </si>
  <si>
    <t>4 04,87 - 10</t>
  </si>
  <si>
    <t>4 05,00 - 10</t>
  </si>
  <si>
    <t>4 06,00 - 10</t>
  </si>
  <si>
    <t>4 11,39 - 10</t>
  </si>
  <si>
    <t>5 22,82 - 10</t>
  </si>
  <si>
    <t>5 49,26 - 10</t>
  </si>
  <si>
    <t>6 14,79 - 10</t>
  </si>
  <si>
    <t>11 46,46 - 10</t>
  </si>
  <si>
    <t>12 19,26 - 10</t>
  </si>
  <si>
    <t>12 23,22 - 10</t>
  </si>
  <si>
    <t>12 35,24 - 10</t>
  </si>
  <si>
    <t>13 30,36 - 10</t>
  </si>
  <si>
    <t>13 43,01 - 10</t>
  </si>
  <si>
    <t>14 30,53 - 10</t>
  </si>
  <si>
    <t>14 20,9 - 09</t>
  </si>
  <si>
    <t>10 00,20i - 07</t>
  </si>
  <si>
    <t>12 22,87 - 07</t>
  </si>
  <si>
    <t>14 17,4 - 08</t>
  </si>
  <si>
    <t>9 59,64 - 08</t>
  </si>
  <si>
    <t>12 38,21 - 09</t>
  </si>
  <si>
    <t>12 59,35 - 09</t>
  </si>
  <si>
    <t>13 00,43 - 09</t>
  </si>
  <si>
    <t>25,50 - 97</t>
  </si>
  <si>
    <t>Inic</t>
  </si>
  <si>
    <t>Cátia Nunes</t>
  </si>
  <si>
    <t>Sara Gouveia</t>
  </si>
  <si>
    <t>Soraia Freitas</t>
  </si>
  <si>
    <t>Vera Ornelas</t>
  </si>
  <si>
    <t>Cátia Camacho</t>
  </si>
  <si>
    <t>Iniciado</t>
  </si>
  <si>
    <t>Isabel Nóbrega</t>
  </si>
  <si>
    <t>Cláudia Abreu</t>
  </si>
  <si>
    <t>Sílvia Ferreira</t>
  </si>
  <si>
    <t xml:space="preserve">Bárbara Freitas </t>
  </si>
  <si>
    <t>Milisa Silva</t>
  </si>
  <si>
    <t>Daniela Sousa</t>
  </si>
  <si>
    <t>F. Carolina Abreu</t>
  </si>
  <si>
    <t>Laura Costa</t>
  </si>
  <si>
    <t>6 13,4 - 07</t>
  </si>
  <si>
    <t>4 34,72 - 07</t>
  </si>
  <si>
    <t>9"13 - 10</t>
  </si>
  <si>
    <t>9"15 - 10</t>
  </si>
  <si>
    <t>9"16 - 10</t>
  </si>
  <si>
    <t>9"34 - 10</t>
  </si>
  <si>
    <t>9"39 - 10</t>
  </si>
  <si>
    <t>9"52 - 10</t>
  </si>
  <si>
    <t>9"57 - 10</t>
  </si>
  <si>
    <t>9"58 - 10</t>
  </si>
  <si>
    <t>9"71 - 10</t>
  </si>
  <si>
    <t>9"73 - 10</t>
  </si>
  <si>
    <t>9"77 - 10</t>
  </si>
  <si>
    <t>9"85 - 10</t>
  </si>
  <si>
    <t>9"90 - 10</t>
  </si>
  <si>
    <t>9"91 - 10</t>
  </si>
  <si>
    <t>9"93 - 10</t>
  </si>
  <si>
    <t>9"96 - 10</t>
  </si>
  <si>
    <t>10"89 - 10</t>
  </si>
  <si>
    <t>12"9 - 10</t>
  </si>
  <si>
    <t>13"22 - 10</t>
  </si>
  <si>
    <t>13"8 - 10</t>
  </si>
  <si>
    <t>14"05 - 10</t>
  </si>
  <si>
    <t>15"25 - 10</t>
  </si>
  <si>
    <t>15"28 - 10</t>
  </si>
  <si>
    <t>15"52 - 10</t>
  </si>
  <si>
    <t>12"89 - 10</t>
  </si>
  <si>
    <t>13"01 - 10</t>
  </si>
  <si>
    <t>26"76 - 10</t>
  </si>
  <si>
    <t>26"83 - 10</t>
  </si>
  <si>
    <t>27"61 - 10</t>
  </si>
  <si>
    <t>Tatiana Rocha</t>
  </si>
  <si>
    <t>Bárbara Silva</t>
  </si>
  <si>
    <t>Gilberta vasconcelos</t>
  </si>
  <si>
    <t>Daniela Gonçalves</t>
  </si>
  <si>
    <t>Club Sport Marítimo</t>
  </si>
  <si>
    <t>A.C.D. São João</t>
  </si>
  <si>
    <t>Benj</t>
  </si>
  <si>
    <t>Fabiana Gomes</t>
  </si>
  <si>
    <t>Catarina Soares</t>
  </si>
  <si>
    <t>9"2 - 10</t>
  </si>
  <si>
    <t>8"60 - 09</t>
  </si>
  <si>
    <t>8"84 - 10</t>
  </si>
  <si>
    <t>Cassandra Oliveira</t>
  </si>
  <si>
    <t>Carla S. Fernandes</t>
  </si>
  <si>
    <t>Ema Rodrigues</t>
  </si>
  <si>
    <t>Cátia Andrade</t>
  </si>
  <si>
    <t>Jéssica Figueira</t>
  </si>
  <si>
    <t>0-0-97</t>
  </si>
  <si>
    <t>Cláudia Santos</t>
  </si>
  <si>
    <t>Márcia Gouveia</t>
  </si>
  <si>
    <t>Andreia Brito</t>
  </si>
  <si>
    <t>0,76m / 4 obstáculos sobre a linha final da transmissão dos 4x100m (sem vala; total 13 obstáculos) - Iniciadas</t>
  </si>
  <si>
    <t>Isabel Santos</t>
  </si>
  <si>
    <t>Catarina Santos</t>
  </si>
  <si>
    <t>Luísa Freitas</t>
  </si>
  <si>
    <t>Ema Camacho</t>
  </si>
  <si>
    <t>52,52 - 03</t>
  </si>
  <si>
    <t>12,00 - 02</t>
  </si>
  <si>
    <t>0-0-96</t>
  </si>
  <si>
    <t>Triatlo Opcional</t>
  </si>
  <si>
    <t>Sara Andrade</t>
  </si>
  <si>
    <t>Daniela Vieira</t>
  </si>
  <si>
    <t>Maria Silva</t>
  </si>
  <si>
    <t>Joana Baptista</t>
  </si>
  <si>
    <t>Mafalda Viveiros</t>
  </si>
  <si>
    <t>Lina Soares</t>
  </si>
  <si>
    <t>Mónica Fontes</t>
  </si>
  <si>
    <t>Valéria Silva</t>
  </si>
  <si>
    <t>Graciela Cabral</t>
  </si>
  <si>
    <t>11,98 - 06</t>
  </si>
  <si>
    <t>13,20 - 02</t>
  </si>
  <si>
    <t>Lurdes Araújo</t>
  </si>
  <si>
    <t>Rubina Pinto</t>
  </si>
  <si>
    <t>Carla Vieira</t>
  </si>
  <si>
    <t>Natália Figueira</t>
  </si>
  <si>
    <t>M. Beatriz Alves</t>
  </si>
  <si>
    <t>Vanda Silva</t>
  </si>
  <si>
    <t>24'16"05 - 09</t>
  </si>
  <si>
    <t>25'50"86 - 09</t>
  </si>
  <si>
    <t>24'44"89 - 09</t>
  </si>
  <si>
    <t>51'54"57 - 09</t>
  </si>
  <si>
    <t>37,23 - 09</t>
  </si>
  <si>
    <t>Cláudia Ribeiro</t>
  </si>
  <si>
    <t>Jéssica Barradas</t>
  </si>
  <si>
    <t>Mónica S. Silva</t>
  </si>
  <si>
    <t>Mónica S. Pestana</t>
  </si>
  <si>
    <t>Iara Silva</t>
  </si>
  <si>
    <t>Sara J. Nóbrega</t>
  </si>
  <si>
    <t>Lisandra Caires</t>
  </si>
  <si>
    <t>Cristina Ferreira</t>
  </si>
  <si>
    <t>Solange Santos</t>
  </si>
  <si>
    <t>Catarina Perestrelo</t>
  </si>
  <si>
    <t>Joana J. Pinto</t>
  </si>
  <si>
    <t>Daniela Pinto</t>
  </si>
  <si>
    <t>Conceição Ranis</t>
  </si>
  <si>
    <t>1:44'10" - 09</t>
  </si>
  <si>
    <t>1:45'24" - 09</t>
  </si>
  <si>
    <t>1:47'44" - 09</t>
  </si>
  <si>
    <t>1:49'33" - 09</t>
  </si>
  <si>
    <t>1:55'35" - 09</t>
  </si>
  <si>
    <t>2:00'47" - 03</t>
  </si>
  <si>
    <t>2:02'31" - 07</t>
  </si>
  <si>
    <t>1:41'30" - 07</t>
  </si>
  <si>
    <t>1:53'37" - 08</t>
  </si>
  <si>
    <t>1:59'53" - 08</t>
  </si>
  <si>
    <t>10"20 - 09</t>
  </si>
  <si>
    <t>10"02 - 07</t>
  </si>
  <si>
    <t>11"25 - 09</t>
  </si>
  <si>
    <t>15"01 - 09</t>
  </si>
  <si>
    <t>18"01 - 09</t>
  </si>
  <si>
    <t>18"14 - 09</t>
  </si>
  <si>
    <t>18"37 - 09</t>
  </si>
  <si>
    <t>18"49 - 09</t>
  </si>
  <si>
    <t>62"78 - 09</t>
  </si>
  <si>
    <t>79"60 - 09</t>
  </si>
  <si>
    <t>5,33 - 09</t>
  </si>
  <si>
    <t>5,07 - 09</t>
  </si>
  <si>
    <t>4,68 - 09</t>
  </si>
  <si>
    <t>4,64 - 09</t>
  </si>
  <si>
    <t>4,51 - 09</t>
  </si>
  <si>
    <t>4,32 - 09</t>
  </si>
  <si>
    <t>4,12 - 09</t>
  </si>
  <si>
    <t>4,02 - 09</t>
  </si>
  <si>
    <t>3,95 - 09</t>
  </si>
  <si>
    <t>3,92 - 09</t>
  </si>
  <si>
    <t>3,79 - 09</t>
  </si>
  <si>
    <t>3,73 - 09</t>
  </si>
  <si>
    <t>3,66 - 09</t>
  </si>
  <si>
    <t>3,63 - 09</t>
  </si>
  <si>
    <t>3,62 - 09</t>
  </si>
  <si>
    <t>3,70 - 09</t>
  </si>
  <si>
    <t>12,96 - 09</t>
  </si>
  <si>
    <t>11,66 - 09</t>
  </si>
  <si>
    <t>11,30 - 09</t>
  </si>
  <si>
    <t>1,38 - 09</t>
  </si>
  <si>
    <t>1,28 - 09</t>
  </si>
  <si>
    <t>1,24 - 09</t>
  </si>
  <si>
    <t>1,16 - 09</t>
  </si>
  <si>
    <t>1,13 - 09</t>
  </si>
  <si>
    <t>1,60 - 09</t>
  </si>
  <si>
    <t>1,30 - 09</t>
  </si>
  <si>
    <t>2,20 - 09</t>
  </si>
  <si>
    <t>8,81 - 09</t>
  </si>
  <si>
    <t>7,88 - 09</t>
  </si>
  <si>
    <t>7,66 - 09</t>
  </si>
  <si>
    <t>7,55 - 09</t>
  </si>
  <si>
    <t>7,49 - 09</t>
  </si>
  <si>
    <t>9,20 - 09</t>
  </si>
  <si>
    <t>13,04i - 09</t>
  </si>
  <si>
    <t>7,00 - 09</t>
  </si>
  <si>
    <t>23,78 - 09</t>
  </si>
  <si>
    <t>21,77 - 09</t>
  </si>
  <si>
    <t>19,16 - 09</t>
  </si>
  <si>
    <t>18,54 - 09</t>
  </si>
  <si>
    <t>17,98 - 09</t>
  </si>
  <si>
    <t>17,61 - 09</t>
  </si>
  <si>
    <t>29,72 - 09</t>
  </si>
  <si>
    <t>23,21 - 09</t>
  </si>
  <si>
    <t>22,75 - 09</t>
  </si>
  <si>
    <t>22,61 - 09</t>
  </si>
  <si>
    <t>21,78 - 09</t>
  </si>
  <si>
    <t>21,43 - 09</t>
  </si>
  <si>
    <t>21,08 - 09</t>
  </si>
  <si>
    <t>48,83 - 09</t>
  </si>
  <si>
    <t>45,71 - 09</t>
  </si>
  <si>
    <t>42,14 - 09</t>
  </si>
  <si>
    <t>39,86 - 09</t>
  </si>
  <si>
    <t>30,36 - 09</t>
  </si>
  <si>
    <t>38,90 - 09</t>
  </si>
  <si>
    <t>14'17"74 - 09</t>
  </si>
  <si>
    <t>20'04"45 - 09</t>
  </si>
  <si>
    <t>62"31 - 06</t>
  </si>
  <si>
    <t>Clube de Atletismo do Funchal</t>
  </si>
  <si>
    <t>Cristiana Sousa</t>
  </si>
  <si>
    <t>Márcia Fernandes</t>
  </si>
  <si>
    <t>11,40i - 05</t>
  </si>
  <si>
    <t>9"50 - 04</t>
  </si>
  <si>
    <t>5,23 - 05</t>
  </si>
  <si>
    <t>1,61 - 05</t>
  </si>
  <si>
    <t>9"7 - 09</t>
  </si>
  <si>
    <t>9"8 - 09</t>
  </si>
  <si>
    <t>9"3 - 09</t>
  </si>
  <si>
    <t>8,21 - 09</t>
  </si>
  <si>
    <t>7"82 - 09</t>
  </si>
  <si>
    <t>8"16 - 09</t>
  </si>
  <si>
    <t>8"34 - 09</t>
  </si>
  <si>
    <t>8"82 - 09</t>
  </si>
  <si>
    <t>9"05 - 09</t>
  </si>
  <si>
    <t>9"18 - 09</t>
  </si>
  <si>
    <t>9"38 - 09</t>
  </si>
  <si>
    <t>9"41 - 09</t>
  </si>
  <si>
    <t>9"47 - 09</t>
  </si>
  <si>
    <t>9"49 - 09</t>
  </si>
  <si>
    <t>9"57 - 09</t>
  </si>
  <si>
    <t>9"66 - 09</t>
  </si>
  <si>
    <t>9"83 - 07</t>
  </si>
  <si>
    <t>8"55 - 07 ?</t>
  </si>
  <si>
    <t>13"62 - 09</t>
  </si>
  <si>
    <t>12"45 - 09</t>
  </si>
  <si>
    <t>12"83 - 09</t>
  </si>
  <si>
    <t>13"28 - 09</t>
  </si>
  <si>
    <t>13"52 - 09</t>
  </si>
  <si>
    <t>13"46 - 07</t>
  </si>
  <si>
    <t>13"19 - 07</t>
  </si>
  <si>
    <t>14"35 - 09</t>
  </si>
  <si>
    <t>14"36 - 09</t>
  </si>
  <si>
    <t>13"20 - 04</t>
  </si>
  <si>
    <t>14"94 - 09</t>
  </si>
  <si>
    <t>15"16 - 09</t>
  </si>
  <si>
    <t>15"17 - 09</t>
  </si>
  <si>
    <t>15"24 - 09</t>
  </si>
  <si>
    <t>15"42 - 09</t>
  </si>
  <si>
    <t>15"44 - 09</t>
  </si>
  <si>
    <t>15"54 - 09</t>
  </si>
  <si>
    <t>16"63 - 09</t>
  </si>
  <si>
    <t>18"26 - 09</t>
  </si>
  <si>
    <t>18"97 - 09</t>
  </si>
  <si>
    <t>13"64 - 07</t>
  </si>
  <si>
    <t>14"04 - 07</t>
  </si>
  <si>
    <t>24,08 - 09</t>
  </si>
  <si>
    <t>30"1 - 09</t>
  </si>
  <si>
    <t>52,34 - 09</t>
  </si>
  <si>
    <t>25"04 - 09</t>
  </si>
  <si>
    <t>26"46 - 09</t>
  </si>
  <si>
    <t>26"87 - 09</t>
  </si>
  <si>
    <t>27"48 - 09</t>
  </si>
  <si>
    <t>28"41 - 09</t>
  </si>
  <si>
    <t>25"98 - 02</t>
  </si>
  <si>
    <t>24"61 - 02</t>
  </si>
  <si>
    <t>29"96 - 06</t>
  </si>
  <si>
    <t>46"8 - 09</t>
  </si>
  <si>
    <t>44"10 - 09</t>
  </si>
  <si>
    <t>60"51 - 09</t>
  </si>
  <si>
    <t>61"86 - 09</t>
  </si>
  <si>
    <t>59"01 - 07</t>
  </si>
  <si>
    <t>17'40"16 - 09</t>
  </si>
  <si>
    <t>17'42"27 - 09</t>
  </si>
  <si>
    <t>1:23'21" - 09</t>
  </si>
  <si>
    <t>1:40'21" - 09</t>
  </si>
  <si>
    <t>Carla Rodrigues</t>
  </si>
  <si>
    <t>Regina Alves</t>
  </si>
  <si>
    <t>Marina Fernandes</t>
  </si>
  <si>
    <t>Simone Freitas</t>
  </si>
  <si>
    <t>Catarina Rosa</t>
  </si>
  <si>
    <t>Sara Henriques</t>
  </si>
  <si>
    <t>Joana C. Gonçalves</t>
  </si>
  <si>
    <t>Sara Gonçalves</t>
  </si>
  <si>
    <t>3,91 - 09</t>
  </si>
  <si>
    <t>3,89 - 09</t>
  </si>
  <si>
    <t>3,83 - 09</t>
  </si>
  <si>
    <t>Cláudia Faria</t>
  </si>
  <si>
    <t>Guida Henriques</t>
  </si>
  <si>
    <t>Filipa Henriques</t>
  </si>
  <si>
    <t>Nélia Ornelas</t>
  </si>
  <si>
    <t>12"22 - 05</t>
  </si>
  <si>
    <t>12"74 - 01</t>
  </si>
  <si>
    <t>Débora Macedo</t>
  </si>
  <si>
    <t>Sofia Pinto</t>
  </si>
  <si>
    <t>Carolina Ascensão</t>
  </si>
  <si>
    <t>G. D. Estreito</t>
  </si>
  <si>
    <t>Vanessa Sousa</t>
  </si>
  <si>
    <t>Letícia Fernandes</t>
  </si>
  <si>
    <t>Sara Roque</t>
  </si>
  <si>
    <t>Fátima Sousa</t>
  </si>
  <si>
    <t>Constituição</t>
  </si>
  <si>
    <t>Viviana Figueira</t>
  </si>
  <si>
    <t>Pombal</t>
  </si>
  <si>
    <t>Jéssica Soares</t>
  </si>
  <si>
    <t>Marisa Ascensão</t>
  </si>
  <si>
    <t>8"42 - 09</t>
  </si>
  <si>
    <t>8"48 - 09</t>
  </si>
  <si>
    <t>8"59 - 09</t>
  </si>
  <si>
    <t>Helena Fagundes</t>
  </si>
  <si>
    <t>Ana C. Pereira</t>
  </si>
  <si>
    <t>Linda Mendes</t>
  </si>
  <si>
    <t>Renata Rocha</t>
  </si>
  <si>
    <t>Ana Saraiva</t>
  </si>
  <si>
    <t>Vanessa Ornelas</t>
  </si>
  <si>
    <t>Ana Margarida Gomes</t>
  </si>
  <si>
    <t>Sara Freitas</t>
  </si>
  <si>
    <t>vento</t>
  </si>
  <si>
    <t>Carla P. Abreu</t>
  </si>
  <si>
    <t>Ana Gomes</t>
  </si>
  <si>
    <t>Ana Luís</t>
  </si>
  <si>
    <t>Mariza Santos</t>
  </si>
  <si>
    <t>8,10 - 08</t>
  </si>
  <si>
    <t>Catarina Alves</t>
  </si>
  <si>
    <t>Nicola Freitas</t>
  </si>
  <si>
    <t>Teresinha Henriques</t>
  </si>
  <si>
    <t>Laura Góis</t>
  </si>
  <si>
    <t>Lisete Silva</t>
  </si>
  <si>
    <t>Marta Vieira</t>
  </si>
  <si>
    <t>Rute Fernandes</t>
  </si>
  <si>
    <t>Carolina Franco</t>
  </si>
  <si>
    <t>BI</t>
  </si>
  <si>
    <t>Marisol Freitas</t>
  </si>
  <si>
    <t>Isabel Fagundes</t>
  </si>
  <si>
    <t>4,84 - 08</t>
  </si>
  <si>
    <t>5,17 - 08</t>
  </si>
  <si>
    <t>5,88 - 08</t>
  </si>
  <si>
    <t>2,40 - 08</t>
  </si>
  <si>
    <t>9,88 - 08</t>
  </si>
  <si>
    <t>11,10 - 08</t>
  </si>
  <si>
    <t>1,50 - 08</t>
  </si>
  <si>
    <t>1,46 - 08</t>
  </si>
  <si>
    <t>1,32 - 08</t>
  </si>
  <si>
    <t>1,26 - 08</t>
  </si>
  <si>
    <t>1,16 - 08</t>
  </si>
  <si>
    <t>9,29 - 08</t>
  </si>
  <si>
    <t>25,09 - 08</t>
  </si>
  <si>
    <t>23,81 - 08</t>
  </si>
  <si>
    <t>21,88 - 08</t>
  </si>
  <si>
    <t>40,44 - 08</t>
  </si>
  <si>
    <t>36,55 - 08</t>
  </si>
  <si>
    <t>40,38 - 03</t>
  </si>
  <si>
    <t>28,19 - 08</t>
  </si>
  <si>
    <t>27,96 - 08</t>
  </si>
  <si>
    <t>30,48 - 08</t>
  </si>
  <si>
    <t>23'27"98 - 08</t>
  </si>
  <si>
    <t>24'11"75 - 08</t>
  </si>
  <si>
    <t>25'25"97 - 08</t>
  </si>
  <si>
    <t>22'52"27 - 08</t>
  </si>
  <si>
    <t>17'40"36 - 08</t>
  </si>
  <si>
    <t>18'08"76 - 08</t>
  </si>
  <si>
    <t>12'37"89 - 08</t>
  </si>
  <si>
    <t>30'35"85 - 08</t>
  </si>
  <si>
    <t>32'08"45 - 08</t>
  </si>
  <si>
    <t>33'14"42 - 08</t>
  </si>
  <si>
    <t>35'01"75 - 08</t>
  </si>
  <si>
    <t>36'22"5 - 08</t>
  </si>
  <si>
    <t>47"49 - 08</t>
  </si>
  <si>
    <t>47"27 - 08 ?</t>
  </si>
  <si>
    <t>50"97 - 08</t>
  </si>
  <si>
    <t>1'45"05 - 08 ?</t>
  </si>
  <si>
    <t>1'45"46 - 08 ?</t>
  </si>
  <si>
    <t>3'52"50 - 08</t>
  </si>
  <si>
    <t>Marlene Gomez</t>
  </si>
  <si>
    <t>Diana R. Fernandes</t>
  </si>
  <si>
    <t>Fátima Abreu</t>
  </si>
  <si>
    <t>Petra Fernandes</t>
  </si>
  <si>
    <t>Rubina Soares</t>
  </si>
  <si>
    <t>Vera Gouveia</t>
  </si>
  <si>
    <t>Felicidade Soares</t>
  </si>
  <si>
    <t>Ana Luísa Roda</t>
  </si>
  <si>
    <t>Catarina Matos</t>
  </si>
  <si>
    <t>Fátima Ribeiro</t>
  </si>
  <si>
    <t>Gorete Pestana</t>
  </si>
  <si>
    <t>Ana Maria Figueira</t>
  </si>
  <si>
    <t>Kelly Calaça</t>
  </si>
  <si>
    <t>Dulce Soares</t>
  </si>
  <si>
    <t>Sandra Teixeira</t>
  </si>
  <si>
    <t>Luísa Ramos</t>
  </si>
  <si>
    <t>Joana Freitas</t>
  </si>
  <si>
    <t>6b - 0,76m / 12,00m + 7,50m (Iniciados)</t>
  </si>
  <si>
    <t>5b - 0,76m / 13,50m + 8,50m (Juvenis)</t>
  </si>
  <si>
    <t>5b - 0,84 / 13,50m + 8,50m (Absolutos)</t>
  </si>
  <si>
    <t>8b - 0,76m / 12,00m + 8,00m (Iniciadas)</t>
  </si>
  <si>
    <t>10b - 0,76m / 13,00m + 8,50m (Juvenis)</t>
  </si>
  <si>
    <t>10b - 0,84 / 13,00m + 8,50m (Absolutos)</t>
  </si>
  <si>
    <t>6b - 0,76m / 35,00m + 35,00m (Iniciadas)</t>
  </si>
  <si>
    <t>7b - 0,76m / 50,00m + 35,00m (juvenis)</t>
  </si>
  <si>
    <t>10b - 0,76m / 45,00m + 35,00m (absolutos)</t>
  </si>
  <si>
    <t>60b (76cm) + Altura + Peso (3kg) + Comprimento + 800m</t>
  </si>
  <si>
    <t>Pentatlo - Juvenis</t>
  </si>
  <si>
    <t>9"14 - 08</t>
  </si>
  <si>
    <t>9"21 - 08</t>
  </si>
  <si>
    <t>9"49 - 08</t>
  </si>
  <si>
    <t>9"74 - 08</t>
  </si>
  <si>
    <t>9"77 - 08</t>
  </si>
  <si>
    <t>9"80 - 08</t>
  </si>
  <si>
    <t>7"95 - 08</t>
  </si>
  <si>
    <t>7"82 - 08</t>
  </si>
  <si>
    <t>13"08 - 08</t>
  </si>
  <si>
    <t>13"61 - 08</t>
  </si>
  <si>
    <t>14"19 - 08</t>
  </si>
  <si>
    <t>14"26 - 08</t>
  </si>
  <si>
    <t>14"60 - 08</t>
  </si>
  <si>
    <t>30"20 - 08</t>
  </si>
  <si>
    <t>29"20 - 08</t>
  </si>
  <si>
    <t>28"83 - 08</t>
  </si>
  <si>
    <t>25"99 - 08</t>
  </si>
  <si>
    <t>48"55 - 08</t>
  </si>
  <si>
    <t>45"14 - 08</t>
  </si>
  <si>
    <t>48"03 - 08</t>
  </si>
  <si>
    <t>56"99 - 08</t>
  </si>
  <si>
    <t>60"89 - 08</t>
  </si>
  <si>
    <t>61"03 - 08</t>
  </si>
  <si>
    <t>23'05"13 - 08</t>
  </si>
  <si>
    <t>9"34 - 08</t>
  </si>
  <si>
    <t>73"99 - 08</t>
  </si>
  <si>
    <t>68"46 - 08</t>
  </si>
  <si>
    <t>4,24 - 08</t>
  </si>
  <si>
    <t>4,35 - 08</t>
  </si>
  <si>
    <t>Lina Cabo</t>
  </si>
  <si>
    <t>Valéria Henriques</t>
  </si>
  <si>
    <t>Viviana Gonçalves</t>
  </si>
  <si>
    <t>43'59"27 - 08</t>
  </si>
  <si>
    <t>1:15'15"14 - 08</t>
  </si>
  <si>
    <t>37"7 - 08</t>
  </si>
  <si>
    <t>38"53 - 08</t>
  </si>
  <si>
    <t>42"56 - 08 ?</t>
  </si>
  <si>
    <t>45"10 - 08</t>
  </si>
  <si>
    <t>Maria Sousa</t>
  </si>
  <si>
    <t>Atletas Não Filiados</t>
  </si>
  <si>
    <t>Sénior</t>
  </si>
  <si>
    <t>Mónica Abreu</t>
  </si>
  <si>
    <t>Sara Sousa</t>
  </si>
  <si>
    <t>33,36 - 05</t>
  </si>
  <si>
    <t>Carla Sá</t>
  </si>
  <si>
    <t>Maria Ferreira</t>
  </si>
  <si>
    <t>0-0-95</t>
  </si>
  <si>
    <t>Manuela Baltazar</t>
  </si>
  <si>
    <t>A.D.R. Água de Pena</t>
  </si>
  <si>
    <t>Nádia Nascimento</t>
  </si>
  <si>
    <t>C.S. Marítimo</t>
  </si>
  <si>
    <t>Helena Freitas</t>
  </si>
  <si>
    <t>Jessica Rodrigues</t>
  </si>
  <si>
    <t>Celina Rodrigues</t>
  </si>
  <si>
    <t>Tânia Nóbrega</t>
  </si>
  <si>
    <t>Ana Nascimento</t>
  </si>
  <si>
    <t>Antonela Viveiros</t>
  </si>
  <si>
    <t>Carla Macedo</t>
  </si>
  <si>
    <t>Nídia Encarnação</t>
  </si>
  <si>
    <t>Martelo</t>
  </si>
  <si>
    <t>2.000 m Marcha</t>
  </si>
  <si>
    <t>3.000 m Marcha</t>
  </si>
  <si>
    <t>5.000 m Marcha</t>
  </si>
  <si>
    <t>10.000 m Marcha</t>
  </si>
  <si>
    <t>Iniciados</t>
  </si>
  <si>
    <t>20.000 m Marcha</t>
  </si>
  <si>
    <t>Parciais</t>
  </si>
  <si>
    <t>Triatlo Técnico - Iniciados</t>
  </si>
  <si>
    <t>Triatlo Técnico - Juvenis</t>
  </si>
  <si>
    <t>Pentatlo - Infantis</t>
  </si>
  <si>
    <t>4 x 60 m</t>
  </si>
  <si>
    <t>Infantis</t>
  </si>
  <si>
    <t>4 x 80 m</t>
  </si>
  <si>
    <t>4 x 100 m</t>
  </si>
  <si>
    <t>4 x 400 m</t>
  </si>
  <si>
    <t>Heptatlo - Absolutos</t>
  </si>
  <si>
    <t>150 m</t>
  </si>
  <si>
    <t>250 m</t>
  </si>
  <si>
    <t>600 m</t>
  </si>
  <si>
    <t>80 m</t>
  </si>
  <si>
    <t>Absolutos</t>
  </si>
  <si>
    <t>DN</t>
  </si>
  <si>
    <t>Dorsal</t>
  </si>
  <si>
    <t>Apelido</t>
  </si>
  <si>
    <t>Nome</t>
  </si>
  <si>
    <t>1,56i - 05</t>
  </si>
  <si>
    <t>5b - 0,65m / 11,00m + 7,00m (Infantis)</t>
  </si>
  <si>
    <t>6b - 0,76m / 12,00m + 7,00m (Infantis)</t>
  </si>
  <si>
    <t>60m + Peso (2kg)  /  60b (76cm) + Comprimento + 1000m</t>
  </si>
  <si>
    <t>(60+Ps2 / 60b+Cp+1000)</t>
  </si>
  <si>
    <t>Marcas com Vento Favorável Anti-regulamentar</t>
  </si>
  <si>
    <t>Selecção Regional</t>
  </si>
  <si>
    <t>57"47 - 05</t>
  </si>
  <si>
    <t>45"8 - 05</t>
  </si>
  <si>
    <t>57"39i - 05</t>
  </si>
  <si>
    <t>Elda Laranja</t>
  </si>
  <si>
    <t>Inocência Faria</t>
  </si>
  <si>
    <t>Jessica Gouveia</t>
  </si>
  <si>
    <t>Raquel Franco</t>
  </si>
  <si>
    <t>Andreia Freitas</t>
  </si>
  <si>
    <t>Cláudia Jardim</t>
  </si>
  <si>
    <t>Adília Fernandes</t>
  </si>
  <si>
    <t>Elisa Freitas</t>
  </si>
  <si>
    <t>Filipa Vasconcelos</t>
  </si>
  <si>
    <t>Januária Pereira</t>
  </si>
  <si>
    <t>Clube (extenso)</t>
  </si>
  <si>
    <t>Constituição (incluir Ano Nasc.)</t>
  </si>
  <si>
    <t>Ana G. Nascimento</t>
  </si>
  <si>
    <t>Mariana Abreu</t>
  </si>
  <si>
    <t>Ricardina Nascimento</t>
  </si>
  <si>
    <t>Diana Pereira</t>
  </si>
  <si>
    <t>Isabel Gomes</t>
  </si>
  <si>
    <t>Laura Ramos</t>
  </si>
  <si>
    <t>Liliana Henriques</t>
  </si>
  <si>
    <t>Lúcia Serrão</t>
  </si>
  <si>
    <t>Mariana F. Rodrigues</t>
  </si>
  <si>
    <t>Mariana Mendonça</t>
  </si>
  <si>
    <t>Nádia Pereira</t>
  </si>
  <si>
    <t>Susana Peixoto</t>
  </si>
  <si>
    <t>Cristina Nascimento</t>
  </si>
  <si>
    <t>Marcas em pista coberta p/ atletas com melhor marca ao ar livre</t>
  </si>
  <si>
    <t>Marcas com Vento Favorável  Anti-Regulamentar</t>
  </si>
  <si>
    <t>manual +0,14</t>
  </si>
  <si>
    <t>Sandra Silva</t>
  </si>
  <si>
    <t>Colégio Santa Teresinha</t>
  </si>
  <si>
    <t>Catarina Oliveira</t>
  </si>
  <si>
    <t>Jéssica C. Gouveia</t>
  </si>
  <si>
    <t>Vitória Serrão</t>
  </si>
  <si>
    <t>Isabel Schmidt</t>
  </si>
  <si>
    <t>Mara Fernandes</t>
  </si>
  <si>
    <t>Maria José Jardim</t>
  </si>
  <si>
    <t>AARAM</t>
  </si>
  <si>
    <t>Eunice Pinto</t>
  </si>
  <si>
    <t>Ana Pita</t>
  </si>
  <si>
    <t>manual +0,24</t>
  </si>
  <si>
    <t>Conversão</t>
  </si>
  <si>
    <t>Marcas electrónicas p/ atletas com melhor marca manual</t>
  </si>
  <si>
    <t>Marcas em pista coberta p/ equipas com melhor marca ao ar livre</t>
  </si>
  <si>
    <t>40,81 - 03</t>
  </si>
  <si>
    <t>30,23 - 06</t>
  </si>
  <si>
    <t>Catarina Barros</t>
  </si>
  <si>
    <t>Escola do Porto Moniz</t>
  </si>
  <si>
    <t>EPM</t>
  </si>
  <si>
    <t>Clube Sport Marítimo</t>
  </si>
  <si>
    <t>3'43"36 - 01</t>
  </si>
  <si>
    <t>3,95 - 05</t>
  </si>
  <si>
    <t>CSM</t>
  </si>
  <si>
    <t>al/pc</t>
  </si>
  <si>
    <t>Paz Silva</t>
  </si>
  <si>
    <t>Gr. Desp. do Estreito</t>
  </si>
  <si>
    <t>Ctrº Atletismo da Madeira</t>
  </si>
  <si>
    <t>A.C.D. Jardim da Serra</t>
  </si>
  <si>
    <t>A.D.R. de Água de Pena</t>
  </si>
  <si>
    <t>C.D.C. do Porto Moniz</t>
  </si>
  <si>
    <t>Machico</t>
  </si>
  <si>
    <t>Juv</t>
  </si>
  <si>
    <t>UDST</t>
  </si>
  <si>
    <t>CAFH</t>
  </si>
  <si>
    <t>5,66 - 05</t>
  </si>
  <si>
    <t>12"58 - 04</t>
  </si>
  <si>
    <t>rp</t>
  </si>
  <si>
    <t>?</t>
  </si>
  <si>
    <t>8"27 - 05</t>
  </si>
  <si>
    <t>46"5  - 06</t>
  </si>
  <si>
    <t>Maribel Gonçalves</t>
  </si>
  <si>
    <t>Sandra Pinto</t>
  </si>
  <si>
    <t>Sofia P. Monteiro</t>
  </si>
  <si>
    <t>GDE</t>
  </si>
  <si>
    <t>Alejandra Ferreira</t>
  </si>
  <si>
    <t>CDCPM</t>
  </si>
  <si>
    <t>Catarina Ferreira</t>
  </si>
  <si>
    <t>Elsa Pestana</t>
  </si>
  <si>
    <t>Rita Afonseca</t>
  </si>
  <si>
    <t>750 g - Iniciadas</t>
  </si>
  <si>
    <t>1 kg - Absolutos</t>
  </si>
  <si>
    <t>4.000 m Marcha</t>
  </si>
  <si>
    <t>Iniciadas</t>
  </si>
  <si>
    <t>Peso (2kg) + 50b (65cm) + Comprimento</t>
  </si>
  <si>
    <t>Comprimento + 60b (76cm) + Peso (3kg)</t>
  </si>
  <si>
    <t>Altura + 60b (76cm) + Peso (3kg)</t>
  </si>
  <si>
    <t>Clube actual</t>
  </si>
  <si>
    <t>Sexo</t>
  </si>
  <si>
    <t>Data-de-Nascimento</t>
  </si>
  <si>
    <t>Ano Nasc</t>
  </si>
  <si>
    <t>Ini</t>
  </si>
  <si>
    <t>4 x 300 m</t>
  </si>
  <si>
    <t>Juvenis</t>
  </si>
  <si>
    <t>Sara Soares</t>
  </si>
  <si>
    <t>Vara em Distância</t>
  </si>
  <si>
    <t>Manuela Morgado</t>
  </si>
  <si>
    <t>Sónia Santos</t>
  </si>
  <si>
    <t>Diana Gonçalves</t>
  </si>
  <si>
    <t>pc = manual +0,14</t>
  </si>
  <si>
    <t>Gilberta Vasconcelos</t>
  </si>
  <si>
    <t>Julieta Gonçalves</t>
  </si>
  <si>
    <t>Olga Pinto</t>
  </si>
  <si>
    <t>0,76m / 4 obstáculos + vala (Juvenis)</t>
  </si>
  <si>
    <t>5,70 - 05</t>
  </si>
  <si>
    <t>4,63 - 06</t>
  </si>
  <si>
    <t>4,01 - 06</t>
  </si>
  <si>
    <t>12,65 - 05</t>
  </si>
  <si>
    <t>10,42 - 03</t>
  </si>
  <si>
    <t>1,52 - 05</t>
  </si>
  <si>
    <t>1,50 - 03</t>
  </si>
  <si>
    <t>4,03 - 00</t>
  </si>
  <si>
    <t>31,60 - 06</t>
  </si>
  <si>
    <t>Fernanda A. Pereira</t>
  </si>
  <si>
    <t>Filipa Freitas</t>
  </si>
  <si>
    <t>Helena Gouveia</t>
  </si>
  <si>
    <t>Joana Frias</t>
  </si>
  <si>
    <t>Madalena Carriço</t>
  </si>
  <si>
    <t>7"96 - 04</t>
  </si>
  <si>
    <t>25"60 - 05</t>
  </si>
  <si>
    <t>46"5 - 06</t>
  </si>
  <si>
    <t>54"80 - 02</t>
  </si>
  <si>
    <t>57"14 - 99</t>
  </si>
  <si>
    <t>73"49 - 06</t>
  </si>
  <si>
    <t>60"47 - 06</t>
  </si>
  <si>
    <t>59"47 - 00</t>
  </si>
  <si>
    <t>62"09 - 05</t>
  </si>
  <si>
    <t>Carolina Ornelas</t>
  </si>
  <si>
    <t>Daniela Olim</t>
  </si>
  <si>
    <t>Sen</t>
  </si>
  <si>
    <t>Triatlo Técnico Regional - Infantis</t>
  </si>
  <si>
    <t>Marina Santos</t>
  </si>
  <si>
    <t>Marisela Silva</t>
  </si>
  <si>
    <t>Martinha Ferreira</t>
  </si>
  <si>
    <t>Mónica Pestana</t>
  </si>
  <si>
    <t>Tânia Caires</t>
  </si>
  <si>
    <t>Vanessa Pereira</t>
  </si>
  <si>
    <t>Elisabete Gomes</t>
  </si>
  <si>
    <t>Obs. 2</t>
  </si>
  <si>
    <t>38,1 - 07</t>
  </si>
  <si>
    <t>40,0 - 07</t>
  </si>
  <si>
    <t>41,5 - 07 ?</t>
  </si>
  <si>
    <t>40,9 - 07 ?</t>
  </si>
  <si>
    <t>A.D.R. de Ponta Delgada</t>
  </si>
  <si>
    <t>A.D.C. São Paulo</t>
  </si>
  <si>
    <t>1,38 - 07</t>
  </si>
  <si>
    <t>1,28 - 07</t>
  </si>
  <si>
    <t>1,20 - 07</t>
  </si>
  <si>
    <t>1,16 - 07</t>
  </si>
  <si>
    <t>49,47 - 07</t>
  </si>
  <si>
    <t>51,09 - 07</t>
  </si>
  <si>
    <t>52,6 - 07</t>
  </si>
  <si>
    <t>A.D.R. Ponta Delgada</t>
  </si>
  <si>
    <t>Samanta Gomes</t>
  </si>
  <si>
    <t>8,99 - 07</t>
  </si>
  <si>
    <t>8,72 - 07</t>
  </si>
  <si>
    <t>8,38 - 07</t>
  </si>
  <si>
    <t>3,15 - 07</t>
  </si>
  <si>
    <t>3,00 - 07</t>
  </si>
  <si>
    <t>34'41''12 - 07</t>
  </si>
  <si>
    <t>44"15 - 07</t>
  </si>
  <si>
    <t>4,89 - 07</t>
  </si>
  <si>
    <t>4,21 - 07</t>
  </si>
  <si>
    <t>4,04 - 07</t>
  </si>
  <si>
    <t>3,88 - 07</t>
  </si>
  <si>
    <t>3,64 - 07</t>
  </si>
  <si>
    <t>26"79 - 07</t>
  </si>
  <si>
    <t>27"13 - 07</t>
  </si>
  <si>
    <t>52,96 - 07</t>
  </si>
  <si>
    <t>22,23 - 07</t>
  </si>
  <si>
    <t>19'15"4 - 07</t>
  </si>
  <si>
    <t>22'33"08 - 07</t>
  </si>
  <si>
    <t>Ana Azevedo</t>
  </si>
  <si>
    <t>C. Muriela Góis</t>
  </si>
  <si>
    <t>nf</t>
  </si>
  <si>
    <t>EBP</t>
  </si>
  <si>
    <t>Mariana F. Abreu</t>
  </si>
  <si>
    <t>0,76m / 4 obstáculos + vala (absolutos)</t>
  </si>
  <si>
    <t>2 kg - Infantis</t>
  </si>
  <si>
    <t>3 kg - Iniciadas / Juvenis</t>
  </si>
  <si>
    <t>4 kg - Absolutos</t>
  </si>
  <si>
    <t>600 g - Absolutos</t>
  </si>
  <si>
    <t>600 g - Infantis</t>
  </si>
  <si>
    <t>Inf</t>
  </si>
  <si>
    <t>Carolina Rocha</t>
  </si>
  <si>
    <t>Mónica Rodrigues</t>
  </si>
  <si>
    <t>100 m</t>
  </si>
  <si>
    <t>Rk</t>
  </si>
  <si>
    <t>Marca</t>
  </si>
  <si>
    <t>Vento</t>
  </si>
  <si>
    <t>Atleta</t>
  </si>
  <si>
    <t>Ano</t>
  </si>
  <si>
    <t>Escalão</t>
  </si>
  <si>
    <t>Clube</t>
  </si>
  <si>
    <t>Local</t>
  </si>
  <si>
    <t>Data</t>
  </si>
  <si>
    <t>Observações</t>
  </si>
  <si>
    <t>Rec. Pessoal</t>
  </si>
  <si>
    <t>Class.</t>
  </si>
  <si>
    <t>200 m</t>
  </si>
  <si>
    <t>300 m</t>
  </si>
  <si>
    <t>400 m</t>
  </si>
  <si>
    <t>60 m</t>
  </si>
  <si>
    <t>800 m</t>
  </si>
  <si>
    <t>1.000 m</t>
  </si>
  <si>
    <t>1.500 m</t>
  </si>
  <si>
    <t>3.000 m</t>
  </si>
  <si>
    <t>5.000 m</t>
  </si>
  <si>
    <t>10.000 m</t>
  </si>
  <si>
    <t>Meia Maratona</t>
  </si>
  <si>
    <t>60 m Barreiras</t>
  </si>
  <si>
    <t>50 m Barreiras</t>
  </si>
  <si>
    <t>100 m Barreiras</t>
  </si>
  <si>
    <t>250 m Barreiras</t>
  </si>
  <si>
    <t>300 m Barreiras</t>
  </si>
  <si>
    <t>400 m Barreiras</t>
  </si>
  <si>
    <t>1.500 m Obstáculos</t>
  </si>
  <si>
    <t>2.000 m Obstáculos</t>
  </si>
  <si>
    <t>3.000 m Obstáculos</t>
  </si>
  <si>
    <t>Comprimento</t>
  </si>
  <si>
    <t>Altura</t>
  </si>
  <si>
    <t>Vara</t>
  </si>
  <si>
    <t>Triplo</t>
  </si>
  <si>
    <t>Quádruplo</t>
  </si>
  <si>
    <t>Peso</t>
  </si>
  <si>
    <t>Dardo</t>
  </si>
  <si>
    <t>400 g - Infantis</t>
  </si>
  <si>
    <t>Disco</t>
  </si>
  <si>
    <t>CCDTHF</t>
  </si>
  <si>
    <t>Dóris Freitas</t>
  </si>
  <si>
    <t>12"07 - 00</t>
  </si>
  <si>
    <t>Zita Jesus</t>
  </si>
  <si>
    <t>60m + Peso (2kg)  /  50b (65cm) + Comprimento + 1000m</t>
  </si>
  <si>
    <t>Pentatlo - Absolutos</t>
  </si>
  <si>
    <t>Heptatlo - Iniciadas</t>
  </si>
  <si>
    <t>CDG</t>
  </si>
  <si>
    <t>Cláudia Figueira</t>
  </si>
  <si>
    <t>Elisa C. Freitas</t>
  </si>
  <si>
    <t>Mariana Teixeira</t>
  </si>
  <si>
    <t>Miliza Cabral</t>
  </si>
  <si>
    <t>Sara Nóbrega</t>
  </si>
  <si>
    <t>Vanessa Rocha</t>
  </si>
  <si>
    <t>8"26 - 07</t>
  </si>
  <si>
    <t>8"38 - 07</t>
  </si>
  <si>
    <t>35,9 - 07</t>
  </si>
  <si>
    <t>Rubina Serrão</t>
  </si>
  <si>
    <t>Sílvia Correia</t>
  </si>
  <si>
    <t>Tânia Pita</t>
  </si>
  <si>
    <t>ACDSJ</t>
  </si>
  <si>
    <t>4 x 200 m</t>
  </si>
  <si>
    <t>pc / al</t>
  </si>
  <si>
    <t>Camila Lucena</t>
  </si>
  <si>
    <t>Quinty van der Gaag</t>
  </si>
  <si>
    <t>Cândida Bairrada</t>
  </si>
  <si>
    <t>Cristina Ponte</t>
  </si>
  <si>
    <t>Tânia Abreu</t>
  </si>
  <si>
    <t>ADRPD</t>
  </si>
  <si>
    <t>Carina Silva</t>
  </si>
  <si>
    <t>Cátia Jesus</t>
  </si>
  <si>
    <t>Raquel Francisco</t>
  </si>
  <si>
    <t>Lídia Viveiros</t>
  </si>
  <si>
    <t>Fátima Pacheco</t>
  </si>
  <si>
    <t>CAM</t>
  </si>
  <si>
    <t>ADRAP</t>
  </si>
  <si>
    <t>9"09 - 05</t>
  </si>
  <si>
    <t>9"28 - 05</t>
  </si>
  <si>
    <t>14"90 - 03</t>
  </si>
  <si>
    <t>68"06 - 06</t>
  </si>
  <si>
    <t>74"93 - 05</t>
  </si>
  <si>
    <t>5,24 - 04</t>
  </si>
  <si>
    <t>10,50 - 99</t>
  </si>
  <si>
    <t>47,28 - 05</t>
  </si>
  <si>
    <t>36,72 - 00</t>
  </si>
  <si>
    <t>17'56"3 - 05</t>
  </si>
  <si>
    <t>1:31'19"2 - 04</t>
  </si>
  <si>
    <t>48"3 - 06</t>
  </si>
  <si>
    <t>49"18 - 05</t>
  </si>
  <si>
    <t>Mariana Freitas</t>
  </si>
  <si>
    <t>Marisa Vieira</t>
  </si>
  <si>
    <t>Jéssica Castro</t>
  </si>
  <si>
    <t>Neide Vieira</t>
  </si>
  <si>
    <t>Laura Abreu</t>
  </si>
  <si>
    <t>Cláudia Fernandes</t>
  </si>
  <si>
    <t>80b (76cm) + Dardo (500g) + Altura  /  80m + Comprimento + Peso (3kg) + 800m</t>
  </si>
  <si>
    <t>Heptatlo - Juvenis</t>
  </si>
  <si>
    <t>Esc. Bartolomeu Perestrelo</t>
  </si>
  <si>
    <t>A.D.C. de São Paulo</t>
  </si>
  <si>
    <t>União Desp. de Santana</t>
  </si>
  <si>
    <t>100b (84cm) + Altura + Peso (4kg) + 200m  /  Comprimento + Dardo (600g) + 800m</t>
  </si>
  <si>
    <t>Sofia Santos</t>
  </si>
  <si>
    <t>Tatiana Carvalho</t>
  </si>
  <si>
    <t>Anabela Ornelas</t>
  </si>
  <si>
    <t>Joana Soares</t>
  </si>
  <si>
    <t>60b (84cm) + Altura + Peso (4kg) + Comprimento + 800m</t>
  </si>
  <si>
    <t>Camila João</t>
  </si>
  <si>
    <t>Carla Soares</t>
  </si>
  <si>
    <t>3,20 - 03</t>
  </si>
  <si>
    <t>10,15 - 03</t>
  </si>
  <si>
    <t>Daniella Olivier</t>
  </si>
  <si>
    <t>80 m Barreiras</t>
  </si>
  <si>
    <t>Beatriz Alves</t>
  </si>
  <si>
    <t>Cláudia S. Sousa</t>
  </si>
  <si>
    <t>C.D. Garachico</t>
  </si>
  <si>
    <t>C.A. Madeira</t>
  </si>
  <si>
    <t>Sara Moura</t>
  </si>
  <si>
    <t>4,12 - 07</t>
  </si>
  <si>
    <t>Lícia Soares</t>
  </si>
  <si>
    <t>100b (76cm) + Altura + Peso (3kg) + 200m  /  Comprimento + Dardo (600g) + 800m</t>
  </si>
  <si>
    <t>Cláudia Faria</t>
    <phoneticPr fontId="0" type="noConversion"/>
  </si>
  <si>
    <t>al / pc</t>
  </si>
  <si>
    <t>19'01"79 - 07</t>
  </si>
  <si>
    <t xml:space="preserve"> </t>
  </si>
  <si>
    <t>16"4 - 07</t>
  </si>
  <si>
    <t>65"06 - 07</t>
  </si>
  <si>
    <t>67"80 - 07</t>
  </si>
  <si>
    <t>4'04"66 - 07</t>
  </si>
  <si>
    <t>Ana Mafalda Ferreira</t>
  </si>
  <si>
    <t>A Carolina Fernandes</t>
  </si>
  <si>
    <t>Isaura Sofia Correia</t>
  </si>
  <si>
    <t>4:20'01" - 07</t>
  </si>
  <si>
    <t>5,86 - 02</t>
  </si>
  <si>
    <t>4,81 - 04</t>
  </si>
  <si>
    <t>15"55 - 07</t>
  </si>
  <si>
    <t>1,55 - 07</t>
  </si>
  <si>
    <t>10,28 - 05</t>
  </si>
  <si>
    <t>21'59"16 - 05</t>
  </si>
  <si>
    <t>s23</t>
  </si>
  <si>
    <t>Ribeira Brava</t>
  </si>
  <si>
    <t>Cláudia Nóbrega</t>
  </si>
  <si>
    <t>Daniela Teixeira</t>
  </si>
  <si>
    <t>Sílvia Silva</t>
  </si>
  <si>
    <t>Carlota Pestana</t>
  </si>
  <si>
    <t>1,52 - 06</t>
  </si>
  <si>
    <t>55"39 - 05</t>
  </si>
  <si>
    <t>AJS</t>
  </si>
  <si>
    <t>Jun</t>
  </si>
  <si>
    <t>Maratona</t>
  </si>
  <si>
    <t>ADCSP</t>
  </si>
  <si>
    <t>Marta Fernandes</t>
  </si>
  <si>
    <t>Tânia Freitas</t>
  </si>
  <si>
    <t>Vanessa Andrade</t>
  </si>
  <si>
    <t>16'35"27 - 06</t>
  </si>
  <si>
    <t>Natacha Silva</t>
  </si>
  <si>
    <t>Beatriz Sá</t>
  </si>
  <si>
    <t>Fabiana Ornelas</t>
  </si>
  <si>
    <t>Laura Freitas</t>
  </si>
  <si>
    <t>Nicole Freitas</t>
  </si>
  <si>
    <t>Joana Henriques</t>
  </si>
  <si>
    <t>Diana Nunes</t>
  </si>
  <si>
    <t>Ana Soares</t>
  </si>
  <si>
    <t>Beatriz Pereira</t>
  </si>
  <si>
    <t>Sandra Gomes</t>
  </si>
  <si>
    <t>Tatiana Sousa</t>
  </si>
  <si>
    <t>Catalina Figueira</t>
  </si>
  <si>
    <t>15'58"97 - 10</t>
  </si>
  <si>
    <t>Inês Rodrigues</t>
  </si>
  <si>
    <t>4'00"56 - 95</t>
  </si>
  <si>
    <t>44"7 - 89</t>
  </si>
  <si>
    <t>4 x 1.500 m</t>
  </si>
  <si>
    <t>Angélica Freitas</t>
  </si>
  <si>
    <t>Cláudia Silva</t>
  </si>
  <si>
    <t>Francisca Gonçalves</t>
  </si>
  <si>
    <t>Margarida Monteiro</t>
  </si>
  <si>
    <t>Ranking Feminino AARAM - 2012</t>
  </si>
  <si>
    <t>9"5 - 11</t>
  </si>
  <si>
    <t>10"6 - 11</t>
  </si>
  <si>
    <t>10"7 - 11</t>
  </si>
  <si>
    <t>11"1 - 11</t>
  </si>
  <si>
    <t>7"88 - 11</t>
  </si>
  <si>
    <t>8"2 - 11</t>
  </si>
  <si>
    <t>8"33 - 11</t>
  </si>
  <si>
    <t>8"73 - 11</t>
  </si>
  <si>
    <t>9"18 - 11</t>
  </si>
  <si>
    <t>9"33 - 11</t>
  </si>
  <si>
    <t>9"44 - 11</t>
  </si>
  <si>
    <t>9"46 - 11</t>
  </si>
  <si>
    <t>9"48 - 11</t>
  </si>
  <si>
    <t>9"58 - 11</t>
  </si>
  <si>
    <t>9"6 - 11</t>
  </si>
  <si>
    <t>9"64 - 11</t>
  </si>
  <si>
    <t>9"66 - 11</t>
  </si>
  <si>
    <t>9"69 - 11</t>
  </si>
  <si>
    <t>9"71 - 11</t>
  </si>
  <si>
    <t>10"09 - 11</t>
  </si>
  <si>
    <t>10"12 - 11</t>
  </si>
  <si>
    <t>10"25 - 11</t>
  </si>
  <si>
    <t>10"33 - 11</t>
  </si>
  <si>
    <t>10"44 - 11</t>
  </si>
  <si>
    <t>10"45 - 11</t>
  </si>
  <si>
    <t>10"47 - 11</t>
  </si>
  <si>
    <t>10"62 - 11</t>
  </si>
  <si>
    <t>10"65 - 11</t>
  </si>
  <si>
    <t>10"75 - 11</t>
  </si>
  <si>
    <t>11"06 - 11</t>
  </si>
  <si>
    <t>11"75 - 11</t>
  </si>
  <si>
    <t>11"85 - 11</t>
  </si>
  <si>
    <t>12"69 - 11</t>
  </si>
  <si>
    <t>12"89 - 11</t>
  </si>
  <si>
    <t>13"23 - 11</t>
  </si>
  <si>
    <t>13"24 - 11</t>
  </si>
  <si>
    <t>13"35 - 11</t>
  </si>
  <si>
    <t>13"41 - 11</t>
  </si>
  <si>
    <t>13"69 - 11</t>
  </si>
  <si>
    <t>13"97 - 11</t>
  </si>
  <si>
    <t>14"62 - 11</t>
  </si>
  <si>
    <t>12"86 - 11</t>
  </si>
  <si>
    <t>12"96 - 11</t>
  </si>
  <si>
    <t>13"11 - 11</t>
  </si>
  <si>
    <t>13"48 - 11</t>
  </si>
  <si>
    <t>14"22 - 11</t>
  </si>
  <si>
    <t>14"60 - 11</t>
  </si>
  <si>
    <t>14"73 - 11</t>
  </si>
  <si>
    <t>14"98 - 11</t>
  </si>
  <si>
    <t>15"02 - 11</t>
  </si>
  <si>
    <t>15"08 - 11</t>
  </si>
  <si>
    <t>15"15 - 11</t>
  </si>
  <si>
    <t>15"41 - 11</t>
  </si>
  <si>
    <t>15"42 - 11</t>
  </si>
  <si>
    <t>15"54 - 11</t>
  </si>
  <si>
    <t>15"86 - 11</t>
  </si>
  <si>
    <t>16"18 - 11</t>
  </si>
  <si>
    <t>16"53 - 11</t>
  </si>
  <si>
    <t>16"59 - 11</t>
  </si>
  <si>
    <t>14"00 - 11</t>
  </si>
  <si>
    <t>24"45 - 11</t>
  </si>
  <si>
    <t>25"20 - 11</t>
  </si>
  <si>
    <t>25"85 - 11</t>
  </si>
  <si>
    <t>26"2 - 11</t>
  </si>
  <si>
    <t>26"4 - 11</t>
  </si>
  <si>
    <t>26"70 - 11</t>
  </si>
  <si>
    <t>26"74 - 11</t>
  </si>
  <si>
    <t>28"54 - 11</t>
  </si>
  <si>
    <t>28"86 - 11</t>
  </si>
  <si>
    <t>26"78 - 11</t>
  </si>
  <si>
    <t>27"20 - 11</t>
  </si>
  <si>
    <t>28"41 - 11</t>
  </si>
  <si>
    <t>28"53 - 11</t>
  </si>
  <si>
    <t>28"68 - 11</t>
  </si>
  <si>
    <t>29"27 - 11</t>
  </si>
  <si>
    <t>29"32 - 11</t>
  </si>
  <si>
    <t>29"46 - 11</t>
  </si>
  <si>
    <t>29"49 - 11</t>
  </si>
  <si>
    <t>29"51 - 11</t>
  </si>
  <si>
    <t>29"64 - 11</t>
  </si>
  <si>
    <t>30"61 - 11</t>
  </si>
  <si>
    <t>31"30 - 11</t>
  </si>
  <si>
    <t>31"59 - 11</t>
  </si>
  <si>
    <t>31"88 - 11</t>
  </si>
  <si>
    <t>31"96 - 11</t>
  </si>
  <si>
    <t>32"65 - 11</t>
  </si>
  <si>
    <t>38"05 - 11</t>
  </si>
  <si>
    <t>39"39 - 11</t>
  </si>
  <si>
    <t>39"50 - 11</t>
  </si>
  <si>
    <t>39"90 - 11</t>
  </si>
  <si>
    <t>39"97 - 11</t>
  </si>
  <si>
    <t>40"31 - 11</t>
  </si>
  <si>
    <t>40"42 - 11</t>
  </si>
  <si>
    <t>49.22 - 11</t>
  </si>
  <si>
    <t>41"44 - 11</t>
  </si>
  <si>
    <t>44"75 - 11</t>
  </si>
  <si>
    <t>44"92 - 11</t>
  </si>
  <si>
    <t>46"16 - 11</t>
  </si>
  <si>
    <t>46"50 - 11</t>
  </si>
  <si>
    <t>46"82 - 11</t>
  </si>
  <si>
    <t>46"93 - 11</t>
  </si>
  <si>
    <t>47"15 - 11</t>
  </si>
  <si>
    <t>49"72 - 11</t>
  </si>
  <si>
    <t>51"64 - 11</t>
  </si>
  <si>
    <t>55"60 - 11</t>
  </si>
  <si>
    <t>55"76 - 11</t>
  </si>
  <si>
    <t>59"89 - 10</t>
  </si>
  <si>
    <t>66"60 - 11</t>
  </si>
  <si>
    <t>66"64 - 11</t>
  </si>
  <si>
    <t>68"62 - 11</t>
  </si>
  <si>
    <t>68"80 - 11</t>
  </si>
  <si>
    <t>71"07 - 11</t>
  </si>
  <si>
    <t>72"03 - 11</t>
  </si>
  <si>
    <t>80"70 - 11</t>
  </si>
  <si>
    <t>72"90 - 10</t>
  </si>
  <si>
    <t>73"38 - 10</t>
  </si>
  <si>
    <t>1 58,95 - 11</t>
  </si>
  <si>
    <t>2 20,53 - 11</t>
  </si>
  <si>
    <t>2 21,05 - 11</t>
  </si>
  <si>
    <t>2 21,83 - 11</t>
  </si>
  <si>
    <t>2 26,48 - 11</t>
  </si>
  <si>
    <t>2 35,20 - 11</t>
  </si>
  <si>
    <t>2 42,09 - 11</t>
  </si>
  <si>
    <t>2 45,83 - 11</t>
  </si>
  <si>
    <t>2 48,14 - 11</t>
  </si>
  <si>
    <t>2 51,60 - 11</t>
  </si>
  <si>
    <t>2 51,95 - 11</t>
  </si>
  <si>
    <t>2 51,97 - 11</t>
  </si>
  <si>
    <t>2 52,55 - 11</t>
  </si>
  <si>
    <t>2 53,2 - 11</t>
  </si>
  <si>
    <t>2 57,61 - 11</t>
  </si>
  <si>
    <t>2 58,34 - 11</t>
  </si>
  <si>
    <t>2 59,15 - 11</t>
  </si>
  <si>
    <t>2 59,31 - 11</t>
  </si>
  <si>
    <t>3 00,67 - 11</t>
  </si>
  <si>
    <t>3 01,13 - 11</t>
  </si>
  <si>
    <t>3 09,12 - 11</t>
  </si>
  <si>
    <t>3 09,59 - 11</t>
  </si>
  <si>
    <t>3 13,03 - 11</t>
  </si>
  <si>
    <t>3 14,05 - 11</t>
  </si>
  <si>
    <t>3 14,98 - 11</t>
  </si>
  <si>
    <t>3 15,94 - 11</t>
  </si>
  <si>
    <t>3 12,28 - 11</t>
  </si>
  <si>
    <t>3 20,72 - 11</t>
  </si>
  <si>
    <t>3 24,87 - 11</t>
  </si>
  <si>
    <t>3 37,07 - 11</t>
  </si>
  <si>
    <t>3 38,8 - 11</t>
  </si>
  <si>
    <t>3 41,97 - 11</t>
  </si>
  <si>
    <t>3 44,07 - 11</t>
  </si>
  <si>
    <t>3 50,10 - 11</t>
  </si>
  <si>
    <t>3 54,52 - 11</t>
  </si>
  <si>
    <t>4 01,22 - 11</t>
  </si>
  <si>
    <t>4 04,72 - 11</t>
  </si>
  <si>
    <t>4 08,12 - 11</t>
  </si>
  <si>
    <t>4 11,54 - 11</t>
  </si>
  <si>
    <t>4 12,91 - 11</t>
  </si>
  <si>
    <t>4 16,99 - 11</t>
  </si>
  <si>
    <t>4 23,10 - 11</t>
  </si>
  <si>
    <t>4 26,75 - 11</t>
  </si>
  <si>
    <t>4 35,05 - 11</t>
  </si>
  <si>
    <t>4 37,87 - 11</t>
  </si>
  <si>
    <t>4 38,11 - 11</t>
  </si>
  <si>
    <t>4 38,18 - 11</t>
  </si>
  <si>
    <t>4 41,99 - 11</t>
  </si>
  <si>
    <t>4 42,22 - 11</t>
  </si>
  <si>
    <t>4 43,39 - 11</t>
  </si>
  <si>
    <t>4 45,6 - 11</t>
  </si>
  <si>
    <t>4 54,27 - 11</t>
  </si>
  <si>
    <t>4 57,39 - 11</t>
  </si>
  <si>
    <t>5 03,34 - 11</t>
  </si>
  <si>
    <t>5 11,17 - 11</t>
  </si>
  <si>
    <t>5 39,96 - 11</t>
  </si>
  <si>
    <t>5 44,23 - 11</t>
  </si>
  <si>
    <t>5 50,97 - 11</t>
  </si>
  <si>
    <t>6 23,81 - 11</t>
  </si>
  <si>
    <t>6 39,20 - 11</t>
  </si>
  <si>
    <t>6 42,35 - 11</t>
  </si>
  <si>
    <t>6 47,50 - 11</t>
  </si>
  <si>
    <t>6 52,35 - 11</t>
  </si>
  <si>
    <t>10 57,42 - 11</t>
  </si>
  <si>
    <t>10 57,70 - 11</t>
  </si>
  <si>
    <t>12 24,51 - 11</t>
  </si>
  <si>
    <t>13 48,73 - 11</t>
  </si>
  <si>
    <t>14 03,53 - 11</t>
  </si>
  <si>
    <t>19 27,17 - 11</t>
  </si>
  <si>
    <t>19 57,44 - 11</t>
  </si>
  <si>
    <t>21 49,15 - 11</t>
  </si>
  <si>
    <t>22 39,62 - 11</t>
  </si>
  <si>
    <t>24 29,62 - 11</t>
  </si>
  <si>
    <t>25 24,49 - 11</t>
  </si>
  <si>
    <t>39 24,02 - 11</t>
  </si>
  <si>
    <t>43 24,13 - 11</t>
  </si>
  <si>
    <t>47 07,72 - 11</t>
  </si>
  <si>
    <t>49 42,54 - 11</t>
  </si>
  <si>
    <t>52 39,81 - 11</t>
  </si>
  <si>
    <t>1 27.37 - 11</t>
  </si>
  <si>
    <t>1 47.10 - 11</t>
  </si>
  <si>
    <t>1 47.40 - 11</t>
  </si>
  <si>
    <t>1 55,20 - 11</t>
  </si>
  <si>
    <t>2 01.01 - 11</t>
  </si>
  <si>
    <t>13,72 - 11</t>
  </si>
  <si>
    <t>11"50 - 11</t>
  </si>
  <si>
    <t>11"76 - 11</t>
  </si>
  <si>
    <t>10,76 - 11</t>
  </si>
  <si>
    <t>13"90 - 11</t>
  </si>
  <si>
    <t>14"24 - 11</t>
  </si>
  <si>
    <t>14"67 - 11</t>
  </si>
  <si>
    <t>10"3 - 11</t>
  </si>
  <si>
    <t>11,84 - 11</t>
  </si>
  <si>
    <t>10"29 - 11</t>
  </si>
  <si>
    <t>11"70 - 11</t>
  </si>
  <si>
    <t>14"08 - 11</t>
  </si>
  <si>
    <t>11"5 - 11</t>
  </si>
  <si>
    <t>12"18 - 11</t>
  </si>
  <si>
    <t>12"45 - 11</t>
  </si>
  <si>
    <t>12"56 - 11</t>
  </si>
  <si>
    <t>10"92 - 11</t>
  </si>
  <si>
    <t>11"47 - 11</t>
  </si>
  <si>
    <t>12"99 - 11</t>
  </si>
  <si>
    <t>13"82 - 11</t>
  </si>
  <si>
    <t>14"91 - 11</t>
  </si>
  <si>
    <t>15"24 - 11</t>
  </si>
  <si>
    <t>15"46 - 11</t>
  </si>
  <si>
    <t>16"10 - 11</t>
  </si>
  <si>
    <t>17"92 - 11</t>
  </si>
  <si>
    <t>18"86 - 11</t>
  </si>
  <si>
    <t>19"26 - 11</t>
  </si>
  <si>
    <t>19"67 - 11</t>
  </si>
  <si>
    <t>20"05 - 11</t>
  </si>
  <si>
    <t>20"16 - 11</t>
  </si>
  <si>
    <t>20"93 - 11</t>
  </si>
  <si>
    <t>23"51 - 11</t>
  </si>
  <si>
    <t>24"49 - 11</t>
  </si>
  <si>
    <t>25"55 - 11</t>
  </si>
  <si>
    <t>18"15 - 11</t>
  </si>
  <si>
    <t>19"37 - 11</t>
  </si>
  <si>
    <t>19"81 - 11</t>
  </si>
  <si>
    <t>20"33 - 11</t>
  </si>
  <si>
    <t>20"77 - 11</t>
  </si>
  <si>
    <t>21"08 - 11</t>
  </si>
  <si>
    <t>18"60 - 11</t>
  </si>
  <si>
    <t>57"45 - 11</t>
  </si>
  <si>
    <t>65"21 - 11</t>
  </si>
  <si>
    <t>71"04 - 11</t>
  </si>
  <si>
    <t>76"38 - 11</t>
  </si>
  <si>
    <t>77"07 - 11</t>
  </si>
  <si>
    <t>79"68 - 11</t>
  </si>
  <si>
    <t>81"15 - 11</t>
  </si>
  <si>
    <t>6 35,77 - 11</t>
  </si>
  <si>
    <t>7 27,31 - 11</t>
  </si>
  <si>
    <t>7 48,10 - 11</t>
  </si>
  <si>
    <t>7 56,87 - 11</t>
  </si>
  <si>
    <t>7 26,43 - 11</t>
  </si>
  <si>
    <t>7 40,44 - 11</t>
  </si>
  <si>
    <t>8 37,48 - 11</t>
  </si>
  <si>
    <t>9 23,52 - 11</t>
  </si>
  <si>
    <t>10 01,89 - 11</t>
  </si>
  <si>
    <t>13 25,52 - 11</t>
  </si>
  <si>
    <t>5,11 - 11</t>
  </si>
  <si>
    <t>5,06 - 11</t>
  </si>
  <si>
    <t>4,88 - 11</t>
  </si>
  <si>
    <t>4,54 - 11</t>
  </si>
  <si>
    <t>4,26 - 11</t>
  </si>
  <si>
    <t>4,24 - 11</t>
  </si>
  <si>
    <t>4,23 - 11</t>
  </si>
  <si>
    <t>4,15 - 11</t>
  </si>
  <si>
    <t>4,03 - 11</t>
  </si>
  <si>
    <t>3,98 - 11</t>
  </si>
  <si>
    <t>3,96 - 11</t>
  </si>
  <si>
    <t>3,86 - 11</t>
  </si>
  <si>
    <t>3,82 - 11</t>
  </si>
  <si>
    <t>3,77 - 11</t>
  </si>
  <si>
    <t>3,75 - 11</t>
  </si>
  <si>
    <t>3,72 - 11</t>
  </si>
  <si>
    <t>3,65 - 11</t>
  </si>
  <si>
    <t>3,6 - 11</t>
  </si>
  <si>
    <t>3,53 - 11</t>
  </si>
  <si>
    <t>3,49 - 11</t>
  </si>
  <si>
    <t>3,39 - 11</t>
  </si>
  <si>
    <t>3,36 - 11</t>
  </si>
  <si>
    <t>3,35 - 11</t>
  </si>
  <si>
    <t>3,34 - 11</t>
  </si>
  <si>
    <t>3,24 - 11</t>
  </si>
  <si>
    <t>3,15 - 11</t>
  </si>
  <si>
    <t>3,08 - 11</t>
  </si>
  <si>
    <t>3,06 - 11</t>
  </si>
  <si>
    <t>11,27 - 11</t>
  </si>
  <si>
    <t>11,09 - 11</t>
  </si>
  <si>
    <t>10,78 - 11</t>
  </si>
  <si>
    <t>10,06 - 11</t>
  </si>
  <si>
    <t>9,63 - 11</t>
  </si>
  <si>
    <t>9,56 - 11</t>
  </si>
  <si>
    <t>9,18 - 11</t>
  </si>
  <si>
    <t>10,10 - 11</t>
  </si>
  <si>
    <t>10,63 - 11</t>
  </si>
  <si>
    <t>10,33 - 11</t>
  </si>
  <si>
    <t>10,04 - 11</t>
  </si>
  <si>
    <t>9,19 - 11</t>
  </si>
  <si>
    <t>9,10 - 11</t>
  </si>
  <si>
    <t>1,44 - 11</t>
  </si>
  <si>
    <t>1,34 - 11</t>
  </si>
  <si>
    <t>1,29 - 11</t>
  </si>
  <si>
    <t>1,28 - 11</t>
  </si>
  <si>
    <t>1,26 - 11</t>
  </si>
  <si>
    <t>1,25 - 11</t>
  </si>
  <si>
    <t>1,24 - 11</t>
  </si>
  <si>
    <t>1,22 - 11</t>
  </si>
  <si>
    <t>1,21 - 11</t>
  </si>
  <si>
    <t>1,16 - 11</t>
  </si>
  <si>
    <t>1,14 - 11</t>
  </si>
  <si>
    <t>1,12 - 11</t>
  </si>
  <si>
    <t>1,40 - 11</t>
  </si>
  <si>
    <t>1,20 - 11</t>
  </si>
  <si>
    <t>1,23 - 10 e 11</t>
  </si>
  <si>
    <t>1,56i - 11</t>
  </si>
  <si>
    <t>1,50i - 11</t>
  </si>
  <si>
    <t>3,23 - 11</t>
  </si>
  <si>
    <t>3,16 - 11</t>
  </si>
  <si>
    <t>2,60 - 11</t>
  </si>
  <si>
    <t>2,66 - 11</t>
  </si>
  <si>
    <t>2,55 - 11</t>
  </si>
  <si>
    <t>3,20 - 11</t>
  </si>
  <si>
    <t>2,50 - 11</t>
  </si>
  <si>
    <t>2,40 - 11</t>
  </si>
  <si>
    <t>1,80 - 11</t>
  </si>
  <si>
    <t>7,06 - 11</t>
  </si>
  <si>
    <t>6,95 - 11</t>
  </si>
  <si>
    <t>6,92 - 11</t>
  </si>
  <si>
    <t>5,62 - 11</t>
  </si>
  <si>
    <t>5,16 - 11</t>
  </si>
  <si>
    <t>5,07 - 11</t>
  </si>
  <si>
    <t>5,30 - 11</t>
  </si>
  <si>
    <t>8,23 - 11</t>
  </si>
  <si>
    <t>7,81 - 11</t>
  </si>
  <si>
    <t>7,31 - 11</t>
  </si>
  <si>
    <t>7,19 - 11</t>
  </si>
  <si>
    <t>7,14 - 11</t>
  </si>
  <si>
    <t>6,78 - 11</t>
  </si>
  <si>
    <t>6,64 - 11</t>
  </si>
  <si>
    <t>6,53 - 11</t>
  </si>
  <si>
    <t>6,27 - 11</t>
  </si>
  <si>
    <t>6,12 - 11</t>
  </si>
  <si>
    <t>6,01 - 11</t>
  </si>
  <si>
    <t>5,98 - 11</t>
  </si>
  <si>
    <t>5,9 - 11</t>
  </si>
  <si>
    <t>5,88 - 11</t>
  </si>
  <si>
    <t>5,73 - 11</t>
  </si>
  <si>
    <t>5,68 - 11</t>
  </si>
  <si>
    <t>5,63 - 11</t>
  </si>
  <si>
    <t>5,44 - 11</t>
  </si>
  <si>
    <t>5,35 - 11</t>
  </si>
  <si>
    <t>5,28 - 11</t>
  </si>
  <si>
    <t>5,17 - 11</t>
  </si>
  <si>
    <t>8,10 - 11</t>
  </si>
  <si>
    <t>7,00 - 11</t>
  </si>
  <si>
    <t>11,31 - 11</t>
  </si>
  <si>
    <t>9,47 - 11</t>
  </si>
  <si>
    <t>8,52 - 11</t>
  </si>
  <si>
    <t>7,84 - 11</t>
  </si>
  <si>
    <t>7,72 - 11</t>
  </si>
  <si>
    <t>6,63 - 11</t>
  </si>
  <si>
    <t>6,39 - 11</t>
  </si>
  <si>
    <t>5,97 - 11</t>
  </si>
  <si>
    <t>5,72 - 11</t>
  </si>
  <si>
    <t>5,65 - 11</t>
  </si>
  <si>
    <t>5,57 - 11</t>
  </si>
  <si>
    <t>10,20 - 11</t>
  </si>
  <si>
    <t>7,30 - 11</t>
  </si>
  <si>
    <t>11,62 - 11</t>
  </si>
  <si>
    <t>11,19 - 11</t>
  </si>
  <si>
    <t>11,14 - 11</t>
  </si>
  <si>
    <t>22,24 - 11</t>
  </si>
  <si>
    <t>18,25 - 11</t>
  </si>
  <si>
    <t>17,88 - 11</t>
  </si>
  <si>
    <t>12,31 - 11</t>
  </si>
  <si>
    <t>11,15 - 11</t>
  </si>
  <si>
    <t>33,26 - 11</t>
  </si>
  <si>
    <t>26,38 - 11</t>
  </si>
  <si>
    <t>23,05 - 11</t>
  </si>
  <si>
    <t>22,44 - 11</t>
  </si>
  <si>
    <t>22,06 - 11</t>
  </si>
  <si>
    <t>18,45 - 11</t>
  </si>
  <si>
    <t>18,27 - 11</t>
  </si>
  <si>
    <t>17,98 - 11</t>
  </si>
  <si>
    <t>16,68 - 11</t>
  </si>
  <si>
    <t>16,58 - 11</t>
  </si>
  <si>
    <t>16,01 - 11</t>
  </si>
  <si>
    <t>21,50 - 11</t>
  </si>
  <si>
    <t>30,50 - 11</t>
  </si>
  <si>
    <t>17,90 - 11</t>
  </si>
  <si>
    <t>15,20 - 11</t>
  </si>
  <si>
    <t>50,77 - 99</t>
  </si>
  <si>
    <t>34,34 - 11</t>
  </si>
  <si>
    <t>33,97 - 11</t>
  </si>
  <si>
    <t>30,95 - 11</t>
  </si>
  <si>
    <t>30,59 - 11</t>
  </si>
  <si>
    <t>25,94 - 11</t>
  </si>
  <si>
    <t>25,87 - 11</t>
  </si>
  <si>
    <t>16,56 - 11</t>
  </si>
  <si>
    <t>14,97 - 11</t>
  </si>
  <si>
    <t>21,60 - 11</t>
  </si>
  <si>
    <t>20,11 - 11</t>
  </si>
  <si>
    <t>32,55 - 11</t>
  </si>
  <si>
    <t>18,99 - 11</t>
  </si>
  <si>
    <t>18,06 - 11</t>
  </si>
  <si>
    <t>16,36 - 11</t>
  </si>
  <si>
    <t>15,34 - 11</t>
  </si>
  <si>
    <t>14,68 - 11</t>
  </si>
  <si>
    <t>13,22 - 11</t>
  </si>
  <si>
    <t>31,76 - 11</t>
  </si>
  <si>
    <t>15,89 - 11</t>
  </si>
  <si>
    <t>19 12,7 - 11</t>
  </si>
  <si>
    <t>20 37,8 - 11</t>
  </si>
  <si>
    <t>20 39,8 - 11</t>
  </si>
  <si>
    <t>22 06,6 - 11</t>
  </si>
  <si>
    <t>26 53,98 - 11</t>
  </si>
  <si>
    <t>28 45,70 - 11</t>
  </si>
  <si>
    <t>34 01,14 - 11</t>
  </si>
  <si>
    <t>34 19,78 - 11</t>
  </si>
  <si>
    <t>34 50,72 - 11</t>
  </si>
  <si>
    <t>37 11,45 - 11</t>
  </si>
  <si>
    <t>60 16,2 - 11</t>
  </si>
  <si>
    <t>822 - 11</t>
  </si>
  <si>
    <t>625 - 11</t>
  </si>
  <si>
    <t>589 - 11</t>
  </si>
  <si>
    <t>567 - 11</t>
  </si>
  <si>
    <t>535 - 11</t>
  </si>
  <si>
    <t>475 - 11</t>
  </si>
  <si>
    <t>1375 p - 11</t>
  </si>
  <si>
    <t>646 p - 11</t>
  </si>
  <si>
    <t>612 p - 11</t>
  </si>
  <si>
    <t>1194 p - 11</t>
  </si>
  <si>
    <t>1104 p - 11</t>
  </si>
  <si>
    <t>979 p - 11</t>
  </si>
  <si>
    <t>939 p - 11</t>
  </si>
  <si>
    <t>828 p - 11</t>
  </si>
  <si>
    <t>2.372 p - 10</t>
  </si>
  <si>
    <t>1 906 p - 10</t>
  </si>
  <si>
    <t>1 326 p - 10</t>
  </si>
  <si>
    <t>1 435 p - 09</t>
  </si>
  <si>
    <t>3 304 p - 11</t>
  </si>
  <si>
    <t>3 648 p - 04</t>
  </si>
  <si>
    <t>2 204 p - 11</t>
  </si>
  <si>
    <t>2 137 p - 11</t>
  </si>
  <si>
    <t>2 133 p - 11</t>
  </si>
  <si>
    <t>2 217 p - 10</t>
  </si>
  <si>
    <t>2 623 p - 07</t>
  </si>
  <si>
    <t>1967 p - 11</t>
  </si>
  <si>
    <t>1688 p - 11</t>
  </si>
  <si>
    <t>1564 p - 11</t>
  </si>
  <si>
    <t>1492 p - 11</t>
  </si>
  <si>
    <t>1045 p - 11</t>
  </si>
  <si>
    <t>4 435 p - 11</t>
  </si>
  <si>
    <t>3 465 p - 11</t>
  </si>
  <si>
    <t>2 634 p - 11</t>
  </si>
  <si>
    <t>2 560 p - 11</t>
  </si>
  <si>
    <t>4 823 p - 04</t>
  </si>
  <si>
    <t>3 492 p - 07</t>
  </si>
  <si>
    <t>2 568 p - 08</t>
  </si>
  <si>
    <t>2052 p - 11</t>
  </si>
  <si>
    <t>1481 p - 11</t>
  </si>
  <si>
    <t>1399 p - 11</t>
  </si>
  <si>
    <t>1107 p - 11</t>
  </si>
  <si>
    <t>46"23 - 11</t>
  </si>
  <si>
    <t>49"57 - 11</t>
  </si>
  <si>
    <t>54"32 - 11</t>
  </si>
  <si>
    <t>? 54"35 - 11</t>
  </si>
  <si>
    <t>51"80 - 83</t>
  </si>
  <si>
    <t>51"06 - 03</t>
  </si>
  <si>
    <t>51"07 - 03</t>
  </si>
  <si>
    <t>50"62 - 09</t>
  </si>
  <si>
    <t>49"54 - 00</t>
  </si>
  <si>
    <t>50"66 - 10</t>
  </si>
  <si>
    <t>55"75 - 10</t>
  </si>
  <si>
    <t>1'50"03 - 11</t>
  </si>
  <si>
    <t>3 12,07 - 11</t>
  </si>
  <si>
    <t>3 23,09 - 11</t>
  </si>
  <si>
    <t>3 04,45 - 07</t>
  </si>
  <si>
    <t>47"71 - 05</t>
  </si>
  <si>
    <t>4 03,37 - 11</t>
  </si>
  <si>
    <t>4 14,71 - 03</t>
  </si>
  <si>
    <t>4 39,86 - 11</t>
  </si>
  <si>
    <t>4 52,07 - 11</t>
  </si>
  <si>
    <t>4'00"71 - 08</t>
  </si>
  <si>
    <t>4 10,56 - 06</t>
  </si>
  <si>
    <t>4 12,82 - 03</t>
  </si>
  <si>
    <t>4 17,23 - 89</t>
  </si>
  <si>
    <t>3 56,80 - 96</t>
  </si>
  <si>
    <t>3 53,14 - 97</t>
  </si>
  <si>
    <t>4 12,09 - 03</t>
  </si>
  <si>
    <t>26 03,51 - 11</t>
  </si>
  <si>
    <t>51"37 - 95</t>
  </si>
  <si>
    <t>1º e</t>
  </si>
  <si>
    <t>3º e</t>
  </si>
  <si>
    <t>5º e</t>
  </si>
  <si>
    <t>Petra L. Sousa</t>
  </si>
  <si>
    <t>6º e</t>
  </si>
  <si>
    <t>Jéssica Jesus</t>
  </si>
  <si>
    <t>20 30,57</t>
  </si>
  <si>
    <t>Liliana Gomes</t>
  </si>
  <si>
    <t>Milene Jesus</t>
  </si>
  <si>
    <t>1º s</t>
  </si>
  <si>
    <t>2º s</t>
  </si>
  <si>
    <t>3º s</t>
  </si>
  <si>
    <t>4º s</t>
  </si>
  <si>
    <t>5º s</t>
  </si>
  <si>
    <t>7º s</t>
  </si>
  <si>
    <t>Inês Teles</t>
  </si>
  <si>
    <t>Melissa Gouveia</t>
  </si>
  <si>
    <t>6º s</t>
  </si>
  <si>
    <t>A. Carolina Andrade</t>
  </si>
  <si>
    <t>14,59,43</t>
  </si>
  <si>
    <t>Sofia Vasconcelos</t>
  </si>
  <si>
    <t>4 15,66</t>
  </si>
  <si>
    <t>4 17,57</t>
  </si>
  <si>
    <t>5 55,93</t>
  </si>
  <si>
    <t>2 53,22</t>
  </si>
  <si>
    <t>x</t>
  </si>
  <si>
    <t>pc</t>
  </si>
  <si>
    <t>Braga</t>
  </si>
  <si>
    <t>Lisboa CAR</t>
  </si>
  <si>
    <t>Tatiana Rosário</t>
  </si>
  <si>
    <t>18 32,87</t>
  </si>
  <si>
    <t>4 54,52</t>
  </si>
  <si>
    <t>5 05,64</t>
  </si>
  <si>
    <t>5 21,53</t>
  </si>
  <si>
    <t>5 32,30</t>
  </si>
  <si>
    <t>5 52,83</t>
  </si>
  <si>
    <t>5 57,73</t>
  </si>
  <si>
    <t>Débora Mª Silva</t>
  </si>
  <si>
    <t>6 10,29</t>
  </si>
  <si>
    <t>2 04,59</t>
  </si>
  <si>
    <t>2 13,48</t>
  </si>
  <si>
    <t>2 23,14</t>
  </si>
  <si>
    <t>2 30,67</t>
  </si>
  <si>
    <t>2 47,73</t>
  </si>
  <si>
    <t>12 08,90</t>
  </si>
  <si>
    <t>12 12,65</t>
  </si>
  <si>
    <t>12 25,50</t>
  </si>
  <si>
    <t>Marília Aveiro</t>
  </si>
  <si>
    <t>12 45,70</t>
  </si>
  <si>
    <t>13 12,25</t>
  </si>
  <si>
    <t>2 31,42</t>
  </si>
  <si>
    <t>2 32,31</t>
  </si>
  <si>
    <t>2 36,54</t>
  </si>
  <si>
    <t>2 59,01</t>
  </si>
  <si>
    <t>3 03,28</t>
  </si>
  <si>
    <t>4 15,80</t>
  </si>
  <si>
    <t>Tânia Caires 87 + Marisa Vieira 79 + Mariana Freitas 86 + Adília Fernandes 89</t>
  </si>
  <si>
    <t>4 19,32</t>
  </si>
  <si>
    <t>Carla Soares 91 + Lúcia Serrão 91 + Camila João 89 + Joana Soares 93</t>
  </si>
  <si>
    <t>4 47,59</t>
  </si>
  <si>
    <t>Fabiana Gomes 93  +Cátia Gomes 95 + Lídia Viveiros 92 + Débora Mª Silva 89</t>
  </si>
  <si>
    <t>4 51,69</t>
  </si>
  <si>
    <t>Joana J. Pinto 95 + Débora Macedo 92 + Diana Pereira 96 + Cláudia Figueira 94</t>
  </si>
  <si>
    <t>5 23,77</t>
  </si>
  <si>
    <t>Tatiana Carvalho 91 + Mara Fernandes 81 + Sandra Teixeira 71 + Marília Aveiro 91</t>
  </si>
  <si>
    <t>Espinho</t>
  </si>
  <si>
    <t>Câmara de Lobos</t>
  </si>
  <si>
    <t>RR Sub23 pc</t>
  </si>
  <si>
    <t>Elimar Medina</t>
  </si>
  <si>
    <t>Joana C. Rodrigues</t>
  </si>
  <si>
    <t>Jéssica P. Freitas</t>
  </si>
  <si>
    <t>Margarida Freitas</t>
  </si>
  <si>
    <t>Margarida Nunes</t>
  </si>
  <si>
    <t>9 37,12</t>
  </si>
  <si>
    <t>Mariana Vargem</t>
  </si>
  <si>
    <t>3 45,99</t>
  </si>
  <si>
    <t>3 53,82</t>
  </si>
  <si>
    <t>Carolina Boulhosa</t>
  </si>
  <si>
    <t>0-0-01</t>
  </si>
  <si>
    <t>ESDAAS</t>
  </si>
  <si>
    <t>Ana Maria Martins</t>
  </si>
  <si>
    <t>4 03,95</t>
  </si>
  <si>
    <t>Diana Andrade</t>
  </si>
  <si>
    <t>4 04,03</t>
  </si>
  <si>
    <t>Filipa Isabela</t>
  </si>
  <si>
    <t>0-0-02</t>
  </si>
  <si>
    <t>ESAL</t>
  </si>
  <si>
    <t>4 04,21</t>
  </si>
  <si>
    <t>Luna Freitas</t>
  </si>
  <si>
    <t>4 11,16</t>
  </si>
  <si>
    <t>Milena Lucena</t>
  </si>
  <si>
    <t>4 11,18</t>
  </si>
  <si>
    <t>4 14,33</t>
  </si>
  <si>
    <t>Alexandra Silva</t>
  </si>
  <si>
    <t>4 15,54</t>
  </si>
  <si>
    <t>Érica Santos</t>
  </si>
  <si>
    <t>4 29,90</t>
  </si>
  <si>
    <t>Nádia Fernandes</t>
  </si>
  <si>
    <t>3 53,33</t>
  </si>
  <si>
    <t>Lisandra Alves</t>
  </si>
  <si>
    <t>3 57,00</t>
  </si>
  <si>
    <t>3 57,92</t>
  </si>
  <si>
    <t>4 00,88</t>
  </si>
  <si>
    <t>4 02,80</t>
  </si>
  <si>
    <t>4 23,29</t>
  </si>
  <si>
    <t>4 31,05</t>
  </si>
  <si>
    <t>4 31,31</t>
  </si>
  <si>
    <t>4 41,94</t>
  </si>
  <si>
    <t>4 44,42</t>
  </si>
  <si>
    <t>Denise Abreu</t>
  </si>
  <si>
    <t>4 37,72</t>
  </si>
  <si>
    <t>Adriana E. Jardim</t>
  </si>
  <si>
    <t>4 38,41</t>
  </si>
  <si>
    <t>3 28,73</t>
  </si>
  <si>
    <t>3 35,28</t>
  </si>
  <si>
    <t>3 52,46</t>
  </si>
  <si>
    <t>3 52,80</t>
  </si>
  <si>
    <t>3 54,82</t>
  </si>
  <si>
    <t>3 58,06</t>
  </si>
  <si>
    <t>4 01,40</t>
  </si>
  <si>
    <t>4 06,54</t>
  </si>
  <si>
    <t>4 08,63</t>
  </si>
  <si>
    <t>Mónica Vasconcelos</t>
  </si>
  <si>
    <t>4 09,18</t>
  </si>
  <si>
    <t>4 36,15</t>
  </si>
  <si>
    <t>4 42,83</t>
  </si>
  <si>
    <t>3 18,95</t>
  </si>
  <si>
    <t>3 19,25</t>
  </si>
  <si>
    <t>3 22,10</t>
  </si>
  <si>
    <t>3 48,09</t>
  </si>
  <si>
    <t>Joana M. Oliveira</t>
  </si>
  <si>
    <t>3 56,74</t>
  </si>
  <si>
    <t>3 57,11</t>
  </si>
  <si>
    <t>4 11,40</t>
  </si>
  <si>
    <t>4 12,90</t>
  </si>
  <si>
    <t>4 27,08</t>
  </si>
  <si>
    <t>8,38 + 9"41(-1,3) + 3,92(-2,3)</t>
  </si>
  <si>
    <t>8,07 + 9"92(-1,3) + 3,59(-2,8)</t>
  </si>
  <si>
    <t>7,14 + 10"56(-1,6) + 3,85(-0,6)</t>
  </si>
  <si>
    <t>7,05 + 11,20(-2,8) + 3,40(-2,6)</t>
  </si>
  <si>
    <t>5,41 + 10,56(-1,6) + 3,44(-1,3)</t>
  </si>
  <si>
    <t>5,00 + 10,91(-1,3) + 3,61(-1,2)</t>
  </si>
  <si>
    <t>5,58 + 11,03(-5,3) + 3,42(+2,4)</t>
  </si>
  <si>
    <t>4,93 + 11,33(-1,3) + 3,72(+4,7)</t>
  </si>
  <si>
    <t>5,89 + 11,05(-5,3) + 2,85(-1,4)</t>
  </si>
  <si>
    <t>5,52 + 12,12(-2,8) + 3,39(+0,6)</t>
  </si>
  <si>
    <t>6,27 + 11"09(-2,8) + 3,79(+0,8)</t>
  </si>
  <si>
    <t>5,34 + 11,39(-5,3) + 2,89(-2,9)</t>
  </si>
  <si>
    <t>5,70 + 12,93(+1,1) + 3,41(-0,9)</t>
  </si>
  <si>
    <t>5,63 + 12,30(+1,1) + 2,97(+2,1)</t>
  </si>
  <si>
    <t>6,22 + 0 + 3,08(+0,6)</t>
  </si>
  <si>
    <t>Regina Fernandes</t>
  </si>
  <si>
    <t>Tatiana Barradas</t>
  </si>
  <si>
    <t>Cláudia S. Pereira</t>
  </si>
  <si>
    <t>2 44,52</t>
  </si>
  <si>
    <t>2 51,62</t>
  </si>
  <si>
    <t>3 02,60</t>
  </si>
  <si>
    <t>3 05,50</t>
  </si>
  <si>
    <t>3 07,63</t>
  </si>
  <si>
    <t>3 08,51</t>
  </si>
  <si>
    <t>3 08,77</t>
  </si>
  <si>
    <t>3 12,74</t>
  </si>
  <si>
    <t>3 14,52</t>
  </si>
  <si>
    <t>3 14,66</t>
  </si>
  <si>
    <t>Nicole Rodrigues</t>
  </si>
  <si>
    <t>Jenny Fernandes</t>
  </si>
  <si>
    <t>Cláudia Barros</t>
  </si>
  <si>
    <t>Cristina Ramos</t>
  </si>
  <si>
    <t>34 01,23</t>
  </si>
  <si>
    <t>RR Infantis</t>
  </si>
  <si>
    <t>3 23,93</t>
  </si>
  <si>
    <t>3 27,58</t>
  </si>
  <si>
    <t>3 38,64</t>
  </si>
  <si>
    <t>3 57,52</t>
  </si>
  <si>
    <t>3 58,04</t>
  </si>
  <si>
    <t>3 58,67</t>
  </si>
  <si>
    <t>4 00,92</t>
  </si>
  <si>
    <t>4 14,95</t>
  </si>
  <si>
    <t>4 16,43</t>
  </si>
  <si>
    <t>4 25,08</t>
  </si>
  <si>
    <t>4 27,68</t>
  </si>
  <si>
    <t>4 33,36</t>
  </si>
  <si>
    <t>4 57,20</t>
  </si>
  <si>
    <t>8"75(-1,8)+7,90 / 9"56(-2,0)+3,96(1,0)+3'38"64</t>
  </si>
  <si>
    <t>Sara G. Silva</t>
  </si>
  <si>
    <t>42 31,42</t>
  </si>
  <si>
    <t>43 42,71</t>
  </si>
  <si>
    <t>43 46,68</t>
  </si>
  <si>
    <t>44 49,51</t>
  </si>
  <si>
    <t>44 59,10</t>
  </si>
  <si>
    <t>45 39,97</t>
  </si>
  <si>
    <t>47 57,29</t>
  </si>
  <si>
    <t>47 58,49</t>
  </si>
  <si>
    <t>48 02,19</t>
  </si>
  <si>
    <t>Catarina Dinis</t>
  </si>
  <si>
    <t>48 03,50</t>
  </si>
  <si>
    <t>48 36,51</t>
  </si>
  <si>
    <t>49 19,42</t>
  </si>
  <si>
    <t>50 33,28</t>
  </si>
  <si>
    <t>Vera Mata</t>
  </si>
  <si>
    <t>Guimarães</t>
  </si>
  <si>
    <t>9"05(-1,8)+9,04 / 8"76(-2,0)+4,18(0,0)+0</t>
  </si>
  <si>
    <t>9"91(-1,8)+9,74 / 9"62(-2,0)+3,81(1,3)+3'58"67</t>
  </si>
  <si>
    <t>9"33(-1,8)+7,25 / 9"59(-3,6)+3,33(1,4)+4'07"31</t>
  </si>
  <si>
    <t>9"66(-4,2)+7,86 / 9"97(-3,6)+3,70(1,0)+4'12"62</t>
  </si>
  <si>
    <t>9"83(-4,2)+7,39 / 9"62(-3,6)+3,64(0,6)+4'12"74</t>
  </si>
  <si>
    <t>9"65(-3,5)+8,25 / 10"01(-3,4)+3,79(1,4)+4'40"80</t>
  </si>
  <si>
    <t>9"74(-3,5)+9,27 / 10"62(-2,0)+3,62(0,6)+4'33"36</t>
  </si>
  <si>
    <t>9"00(-1,8)+6,10 / 10"09(-2,0)+2,83(0,0)+4'21"34</t>
  </si>
  <si>
    <t>9"34(-1,8)+5,30 / 10"95(-3,6)+3,37(1,5)+3'57"52</t>
  </si>
  <si>
    <t>12"96(-3,6)+23,72+1,32 / 11"07(+0,7)+4,52(+1,1)+6,12+2'44"52</t>
  </si>
  <si>
    <t>15"75(-3,6)+19,13+1,40 / 11"98(+0,7)+4,47(+1,7)+8,65+2'51"62</t>
  </si>
  <si>
    <t>15"37(-5,2)+18,33+1,16 / 11"43(+0,7)+3,64(+1,0)+7,81+2'35"98</t>
  </si>
  <si>
    <t>14"53(-3,6)+14,64+1,20 / 11"06(+0,7)+3,93(+0,2)+8,90+3'14"66</t>
  </si>
  <si>
    <t>15"01(-5,2)+16,42+1,20 / 12"08(+0,7)+4,27(+0,5)+7,80+3'02"60</t>
  </si>
  <si>
    <t>15"22(-3,6)+14,71+1,20 / 11"69(+1,4)+4,00(+0,8)+7,26+3'08"51</t>
  </si>
  <si>
    <t>18"07(-5,2)+20,48+1,20 / 12"69(-0,1)+3,44(0,0)+9,02+3'14"52</t>
  </si>
  <si>
    <t>17"16(-3,6)+17,48+1,16 / 12"47(+1,4)+3,37(+0,5)+6,66+3'07"63</t>
  </si>
  <si>
    <t>15"68(-3,6)+0+1,12 / 11"57(+1,4)+3,63(+0,7)+4,84+3'08"77</t>
  </si>
  <si>
    <t>16"55(-2,1)+6,23+1,08 / 11"83(-0,1)+3,02(+1,2)+4,87+3'05"50</t>
  </si>
  <si>
    <t>Tatiana Silva</t>
  </si>
  <si>
    <t>1 53,48</t>
  </si>
  <si>
    <t>1 54,55</t>
  </si>
  <si>
    <t>2 03,07</t>
  </si>
  <si>
    <t>2 04,97</t>
  </si>
  <si>
    <t>2 05,22</t>
  </si>
  <si>
    <t>2 08,16</t>
  </si>
  <si>
    <t>2 19,71</t>
  </si>
  <si>
    <t>2 21,08</t>
  </si>
  <si>
    <t>Renata Rocha 99 + Linda Mendes 00 + Daniela Gonçalves 99 + Joana C. Gonçalves 99</t>
  </si>
  <si>
    <t>Iara Silva 99 + Laura Freitas 00 + Margarida Monteiro 99 + Ana Gomes 00</t>
  </si>
  <si>
    <t>Joana Henriques 99 + Margarida Freitas 00 + Diana Nunes 99 Elimar Medina 00</t>
  </si>
  <si>
    <t>Diana V. Sousa</t>
  </si>
  <si>
    <t>Fabiana Gouveia</t>
  </si>
  <si>
    <t>Beatriz Ornelas</t>
  </si>
  <si>
    <t>Diana Freitas</t>
  </si>
  <si>
    <t>Vitória Santos</t>
  </si>
  <si>
    <t>Cláudia Silva 97 + Vitória Santos 97 + Catarina Rosa 98 + Vanessa Sousa 97</t>
  </si>
  <si>
    <t>Graciela Cabral 98 + Glória Figueira 97 + Cláudia Fernandes 97 + Beatriz Ornelas 97</t>
  </si>
  <si>
    <t>Ana Sardinha 98 + Mónica Vasconcelos 98 + Melissa Gouveia 97 + Liliana Martins 98</t>
  </si>
  <si>
    <t>23 40,51</t>
  </si>
  <si>
    <t>RR Iniciados</t>
  </si>
  <si>
    <t>27 30,76</t>
  </si>
  <si>
    <t>34 25,12</t>
  </si>
  <si>
    <t>Ana Filipa Serrão</t>
  </si>
  <si>
    <t>8 30,77</t>
  </si>
  <si>
    <t>7 44,98</t>
  </si>
  <si>
    <t>Sónia Andrade</t>
  </si>
  <si>
    <t>8"5</t>
  </si>
  <si>
    <t>8"8</t>
  </si>
  <si>
    <t>9"4</t>
  </si>
  <si>
    <t>9"5</t>
  </si>
  <si>
    <t>10"2</t>
  </si>
  <si>
    <t>10"4</t>
  </si>
  <si>
    <t>Ana Sardinha</t>
  </si>
  <si>
    <t>Liliana Martins</t>
  </si>
  <si>
    <t>3 24,33</t>
  </si>
  <si>
    <t>4 16,71</t>
  </si>
  <si>
    <t>14 03,68</t>
  </si>
  <si>
    <t>2 43,78</t>
  </si>
  <si>
    <t>Diana Pereira 96 + Milisa Silva 95 + Joana J. Pinto 95 + Laura Costa 96</t>
  </si>
  <si>
    <t>2 50,22</t>
  </si>
  <si>
    <t>Liliana Gomes 95 + Cristina Ramos 95 + Marisa Ascensão 96 + Carla Sá 95</t>
  </si>
  <si>
    <r>
      <t xml:space="preserve">Estafeta Mista </t>
    </r>
    <r>
      <rPr>
        <b/>
        <sz val="14"/>
        <rFont val="Times New Roman"/>
      </rPr>
      <t>(100+200+300+400m)</t>
    </r>
  </si>
  <si>
    <t>Luísa Pereira</t>
  </si>
  <si>
    <t>Hp</t>
  </si>
  <si>
    <t>RR Iniciadas</t>
  </si>
  <si>
    <t>500 g - Iniciadas/Juvenis</t>
  </si>
  <si>
    <t>19,16 - 10</t>
  </si>
  <si>
    <t>12,18 - 11</t>
  </si>
  <si>
    <t>2 57,80</t>
  </si>
  <si>
    <t>3 08,01</t>
  </si>
  <si>
    <t>3 09,71</t>
  </si>
  <si>
    <t>3 13,67</t>
  </si>
  <si>
    <t>3 26,34</t>
  </si>
  <si>
    <t>2 44,96</t>
  </si>
  <si>
    <t>2 53,50</t>
  </si>
  <si>
    <t>2 53,84</t>
  </si>
  <si>
    <t>2 58,05</t>
  </si>
  <si>
    <t>3 20,19</t>
  </si>
  <si>
    <t>2 26,80</t>
  </si>
  <si>
    <t>RR Sub23</t>
  </si>
  <si>
    <t>Nicola Marques</t>
  </si>
  <si>
    <t>Diana Faria</t>
  </si>
  <si>
    <t>Diana Pereira 96 + Cláudia Faria 95 + Lisete Silva 94 + Joana J. Pinto 95</t>
  </si>
  <si>
    <t>Cristina Ramos 95 + Marisa Ascensão 96 + Diana Santa 94 + Sara Sousa 93</t>
  </si>
  <si>
    <t>Maia</t>
  </si>
  <si>
    <t>Sara Aguiar</t>
  </si>
  <si>
    <t>Lisboa MP</t>
  </si>
  <si>
    <t>4 58,31</t>
  </si>
  <si>
    <t>5 41,36</t>
  </si>
  <si>
    <t>Fabiana Quintal</t>
  </si>
  <si>
    <t>13 29,03</t>
  </si>
  <si>
    <t>Sara Sousa 93 + Cândida Bairrada 84 + Adília Fernandes 89 + Vanessa Rocha 90</t>
  </si>
  <si>
    <t>Nídia Encarnação 91 + Camila Lucena 94 + Tânia Freitas 80 + Marta Costa 80</t>
  </si>
  <si>
    <t>Diana Pereira 96 + Carla Soares 91 + Cláudia Faria 95 + Joana J. Pinto 95</t>
  </si>
  <si>
    <t>2 24,86</t>
  </si>
  <si>
    <t>11 36,41</t>
  </si>
  <si>
    <t>10 43,33</t>
  </si>
  <si>
    <t>4 18,48</t>
  </si>
  <si>
    <t xml:space="preserve">Adília Fernandes 89 + Marisa Vieira 79 + Carolina Duarte 90 + Filipa Freitas 84 </t>
  </si>
  <si>
    <t>4 12,22</t>
  </si>
  <si>
    <t>Elisa C. Freitas 94 + Jessica Gouveia 86 + Tânia Freitas 80 + Ana Mafalda Ferreira 88</t>
  </si>
  <si>
    <t>MMR Iniciadas</t>
  </si>
  <si>
    <t>CEGZ</t>
  </si>
  <si>
    <t>Noélia Freitas</t>
  </si>
  <si>
    <t>6 40,5</t>
  </si>
  <si>
    <t>9 55,46</t>
  </si>
  <si>
    <t>28 16,73</t>
  </si>
  <si>
    <t>RR Juvenis</t>
  </si>
  <si>
    <t>30 11,00</t>
  </si>
  <si>
    <t>5 05,54</t>
  </si>
  <si>
    <t>26 20,77</t>
  </si>
  <si>
    <t>2 32,04</t>
  </si>
  <si>
    <t>2 51,66</t>
  </si>
  <si>
    <t>2 42,65</t>
  </si>
  <si>
    <t>Miliza Cabral 97 + Cláudia Fernandes 97 + Diana Pereira 96 + Joana J. Pinto 95</t>
  </si>
  <si>
    <t>2 46,58</t>
  </si>
  <si>
    <t>Ana Sardinha 98 + Mónica Vasconcelos 98  +Melissa Gouveia 97 + Cátia Gomes 95</t>
  </si>
  <si>
    <t>2 49,58</t>
  </si>
  <si>
    <t>Vanessa Sousa 97 + Catarina Rosa 98 + Marisa Ascensão 96 + Carla Sá 95</t>
  </si>
  <si>
    <t>2 22,66</t>
  </si>
  <si>
    <t>2 24,09</t>
  </si>
  <si>
    <t>Viana do Castelo</t>
  </si>
  <si>
    <t>RR Absoluto</t>
  </si>
  <si>
    <t>33 36,08</t>
  </si>
  <si>
    <t>Lisboa I</t>
  </si>
  <si>
    <t>17"97(+2,7)+1,41+7,77+32"14(-1,7) / 4,29(0,0)+18,31+2'57"80</t>
  </si>
  <si>
    <t>22"75(+1,8)+1,32+7,77+29"69(-2,6) / 4,07(0,0)+18,18+2'29"24</t>
  </si>
  <si>
    <t>19"01(+1,8)+1,26+6,96+31,32(-2,6) / 4,21(+0,1)+11,88+3'13"67</t>
  </si>
  <si>
    <t>20"61(+2,7)+1,26+6,02+31"52(-1,7) / 3,71(-0,2)+10,83+2'42"36</t>
  </si>
  <si>
    <t>20"32(+1,8)+1,29+7,63+33,33(-2,6) / 3,62(0,0)+20,22+3'08"01</t>
  </si>
  <si>
    <t>20"74(+2,7)+1,32+7,44+32"70(-1,7) / 3,64(0,0)+10,63+3'09"71</t>
  </si>
  <si>
    <t>20"15(+2,7)+1,17+6,65+30"76(-1,7) / 3,87(0,0)+16,35+3'34"72</t>
  </si>
  <si>
    <t>0+1,14+7,76+38,87(-2,6) / 2,88(+0,5)+18,51+3'26"34</t>
  </si>
  <si>
    <t>22"53(+2,7)+1,17+6,17+36"01(-1,7) / 3,40(-0,9)+10,70+3'51"53</t>
  </si>
  <si>
    <t>23"62(+1,8)+0+5,61+35,92(-2,6) / 3,14(0,0)+9,65+3'36"10</t>
  </si>
  <si>
    <t>18"69(+3,5)+1,47+7,85+28,36(-1,9) / 4,85(0,0)+16,06+2'58"05</t>
  </si>
  <si>
    <t>19"17(+3,5)+1,50+6,76+28,83(-1,9) / 4,86(-0,4)+19,91+2'53"84</t>
  </si>
  <si>
    <t>19"01(+3,5)+1,23+7,15+29,50(-1,9) / 4,48(0,0)+23,86+2'26"39</t>
  </si>
  <si>
    <t>17"30(+3,5)+1,35+7,59+30,07(-1,9) / 4,63(0,0)+15,06+2'44"96</t>
  </si>
  <si>
    <t>18"30(+3,5)+1,38+6,37+29,01(-1,9) / 4,57(0,0)+18,49+2'53"50</t>
  </si>
  <si>
    <t>23"31(+3,5)+1,17+5,72+33,08(-1,9) / 3,80(0,0)+13,13+3'20"19</t>
  </si>
  <si>
    <t>18"58(+3,5)+1,47+8,29+33,95(-1,8) / 4,55(0,0)+21,06+0</t>
  </si>
  <si>
    <t>21"22(+3,5)+1,17+7,41+31,31(-1,8) / 4,29(0,0)+15,19+2'55"23</t>
  </si>
  <si>
    <t>1 34,35</t>
  </si>
  <si>
    <t>1 37,19</t>
  </si>
  <si>
    <t>1 42,15</t>
  </si>
  <si>
    <t>1 44,03</t>
  </si>
  <si>
    <t>1 46,29</t>
  </si>
  <si>
    <t>1 47,59</t>
  </si>
  <si>
    <t>1 49,09</t>
  </si>
  <si>
    <t>1 49,17</t>
  </si>
  <si>
    <t>1 51,04</t>
  </si>
  <si>
    <t>1 51,32</t>
  </si>
  <si>
    <t>1 53,54</t>
  </si>
  <si>
    <t>Sara Teixeira</t>
  </si>
  <si>
    <t>Paula Pestana</t>
  </si>
  <si>
    <t>2 02,30</t>
  </si>
  <si>
    <t>2 04,03</t>
  </si>
  <si>
    <t>2 04,41</t>
  </si>
  <si>
    <t>Carla Neves</t>
  </si>
  <si>
    <t>Fátima</t>
  </si>
  <si>
    <t>5 37,25</t>
  </si>
  <si>
    <t>7 43,46</t>
  </si>
  <si>
    <t>23 05,22</t>
  </si>
  <si>
    <t>Cláudia Fernandes 97 + Sílvia Correia 97 + Mariza Santos 97 + Carlota Spínola 97</t>
  </si>
  <si>
    <t>Diana Pereira 96 + Joana J. Pinto 95 + Carla Sá 95 + Cristina Ramos 95</t>
  </si>
  <si>
    <t>Mara Viveiros</t>
  </si>
  <si>
    <t>Ana Henriques</t>
  </si>
  <si>
    <t>2º e</t>
  </si>
  <si>
    <t>4º e</t>
  </si>
  <si>
    <t>Eduarda Catanho</t>
  </si>
  <si>
    <t>Júlia Baptista</t>
  </si>
  <si>
    <t>Laura Henriques</t>
  </si>
  <si>
    <t>Sandra Teles</t>
  </si>
  <si>
    <t>20 09,32</t>
  </si>
  <si>
    <t>20 20,06</t>
  </si>
  <si>
    <t>22 07,79</t>
  </si>
  <si>
    <t>8º s</t>
  </si>
  <si>
    <t>19 25,89</t>
  </si>
  <si>
    <t>Fátima Figueira</t>
  </si>
  <si>
    <t>Raquel Ferreira</t>
  </si>
  <si>
    <t>Angélica Freitas 99 + Ana Gomes 00 + Júlia Baptista 99 + Ema Camacho 00</t>
  </si>
  <si>
    <t>Renata Rocha 99 + Linda Mendes 00 + Joana C. Gonçalves 99 + Tatiana Silva 00</t>
  </si>
  <si>
    <t>Eduarda Catanho 99 + Nicole Freitas 00 + Fátima Figueira 01 + Sara Andrade 99</t>
  </si>
  <si>
    <t>Carolina Franco 99 + Tatiana Barradas 99 + Joana Henriques 99 + Regina Fernandes 99</t>
  </si>
  <si>
    <t>Diana Nunes 99 + Petra Fernandes 99 + Margarida Freitas 00 + Ana Cristina Correia 00</t>
  </si>
  <si>
    <t>Adriana E. Jardim 01 + Lurdes Aaraújo 01 + Ana Maria Martins 01 + Alexandra Silva 01</t>
  </si>
  <si>
    <t>3 43,51</t>
  </si>
  <si>
    <t>3 44,84</t>
  </si>
  <si>
    <t>3 50,02</t>
  </si>
  <si>
    <t>4 06,08</t>
  </si>
  <si>
    <t>4 10,02</t>
  </si>
  <si>
    <t>Camila Jesus</t>
  </si>
  <si>
    <t>Ana Cristina Correia</t>
  </si>
  <si>
    <t>4 40,78</t>
  </si>
  <si>
    <t>3 13,42</t>
  </si>
  <si>
    <t>4 24,89</t>
  </si>
  <si>
    <t>Joana J. Pinto 95 + Sofia Pinto 96 + Cláudia Faria 95 + Joana Soares 93</t>
  </si>
  <si>
    <t>11 52,70</t>
  </si>
  <si>
    <t>Sara Sousa 93 + Cândida Bairrada 84 + Tânia Caires 87 + Vanessa Rocha 90</t>
  </si>
  <si>
    <t>17 31,04</t>
  </si>
  <si>
    <t>2 11,36</t>
  </si>
  <si>
    <t>10 07,57</t>
  </si>
  <si>
    <t>4 00,05</t>
  </si>
  <si>
    <t>Adília Fernandes 89 + Marisa Vieira 79 + Míriam Tavares 91 + Carolina Duarte 90</t>
  </si>
  <si>
    <t>4 31,67</t>
  </si>
  <si>
    <t>4 55,17</t>
  </si>
  <si>
    <t>15 55,23</t>
  </si>
  <si>
    <t>17 52,43</t>
  </si>
  <si>
    <t>Marta Costa 80 + Camila Lucena 94 + Carina Silva 95 + Nídia Encarnação 91</t>
  </si>
  <si>
    <t>20 36,42</t>
  </si>
  <si>
    <t>23 15,92</t>
  </si>
  <si>
    <t>2 21,30</t>
  </si>
  <si>
    <t>9 28,68</t>
  </si>
  <si>
    <t>4 18,92</t>
  </si>
  <si>
    <t>Elisa C. Freitas 94 + Jessica Gouveia 86 + Carina Silva 95 + Ana Mafalda Ferreira 88</t>
  </si>
  <si>
    <t>4 25,76</t>
  </si>
  <si>
    <t>Joana J. Pinto 95 + Sofia Pinto 96 + Diana Pereira 95 + Joana Soares 93</t>
  </si>
  <si>
    <t>4,24(-0,5) + 10"84(-3,2) + 8,73</t>
  </si>
  <si>
    <t>4,51(0,0) + 10"58(-3,2) + 6,91</t>
  </si>
  <si>
    <t>4,59(-0,2) + 11"54(-3,2) + 7,66</t>
  </si>
  <si>
    <t>4,08(-3,2) + 12"16(-3,2) + 8,13</t>
  </si>
  <si>
    <t>3,90(1,7) + 11"39(-3,6) + 6,88</t>
  </si>
  <si>
    <t>3,99(-0,1) + 11"43(-3,2) + 4,87</t>
  </si>
  <si>
    <t>3,82(0,1) + 12"76(-3,6) + 6,19</t>
  </si>
  <si>
    <t>3,64(-1,3) + 13"77(-3,6) + 8,31</t>
  </si>
  <si>
    <t>3,72(1,4) + 12"84(-3,3) + 6,42</t>
  </si>
  <si>
    <t>3,51(4,2) + 13"63(-3,3) + 6,00</t>
  </si>
  <si>
    <t>1,38 + 11"38(-4,3) + 6,60</t>
  </si>
  <si>
    <t>1,22 + 11"43(-4,3) + 7,37</t>
  </si>
  <si>
    <t>1,30 + 11"94(-3,3) + 6,85</t>
  </si>
  <si>
    <t>1,26 + 11"98(-4,3) + 5,74</t>
  </si>
  <si>
    <t>1,26 + 13"11(-3,3) + 6,82</t>
  </si>
  <si>
    <t>1,10 + 12"19(-4,3) + 5,29</t>
  </si>
  <si>
    <t>56 47,56</t>
  </si>
  <si>
    <t>1:03 56,06</t>
  </si>
  <si>
    <t>1:10 09,16</t>
  </si>
  <si>
    <t>1:11 51,25</t>
  </si>
  <si>
    <t>35 57,8</t>
  </si>
  <si>
    <t>tempo de passagem</t>
  </si>
  <si>
    <t>5 38,21</t>
  </si>
  <si>
    <t>Marisa Ascensão 96 + Tânia Caires 87 + Carla Sá 95 + Sara Sousa 93</t>
  </si>
  <si>
    <t>20 32,13</t>
  </si>
  <si>
    <t>20 41,68</t>
  </si>
  <si>
    <t>22 10,34</t>
  </si>
  <si>
    <t>2 41,47</t>
  </si>
  <si>
    <t>2 46,95</t>
  </si>
  <si>
    <t>3 08,12</t>
  </si>
  <si>
    <t>3 14,58</t>
  </si>
  <si>
    <t>Cátia Fiqueli</t>
  </si>
  <si>
    <t>11 00,97</t>
  </si>
  <si>
    <t>11 01,49</t>
  </si>
  <si>
    <t>13 15,97</t>
  </si>
  <si>
    <t>Cecília de Freitas</t>
  </si>
  <si>
    <t>14 32,87</t>
  </si>
  <si>
    <t>4 21,86</t>
  </si>
  <si>
    <t>Carla Soares 91 + Sofia Pinto 96 + Joana J. Pinto 95 + Joana Soares 93</t>
  </si>
  <si>
    <t>5 13,60</t>
  </si>
  <si>
    <t>Liliana Gomes 95 + Carla Sá 95 + Marisa Ascensão 96 + Cristina Ramos 95</t>
  </si>
  <si>
    <t>5 34,58</t>
  </si>
  <si>
    <t>Inês Rodrigues 95 + Ana Gouveia 80 + Graciela Joaquim 73 + Cristina Nascimento 79</t>
  </si>
  <si>
    <t>Renata Rocha 99 + Linda Mendes 00 + Daniela Gonçalves 99 +Tatiana Silva 00</t>
  </si>
  <si>
    <t>16 03,23</t>
  </si>
  <si>
    <t>11 14,75</t>
  </si>
  <si>
    <t>Luso</t>
  </si>
  <si>
    <t>RR Juniores</t>
  </si>
  <si>
    <t>11 40,56</t>
  </si>
  <si>
    <t>MMR Infantis</t>
  </si>
  <si>
    <t>17 00,8</t>
  </si>
  <si>
    <t>21 12,7</t>
  </si>
  <si>
    <t>tp</t>
  </si>
  <si>
    <t>22 48,34</t>
  </si>
  <si>
    <t>Catarina Jesus</t>
  </si>
  <si>
    <t>Letícia Sousa</t>
  </si>
  <si>
    <t>6 27,26</t>
  </si>
  <si>
    <t>7 11,46</t>
  </si>
  <si>
    <t>A. Margarida Camacho</t>
  </si>
  <si>
    <t>5 58,67</t>
  </si>
  <si>
    <t>7 41,49</t>
  </si>
  <si>
    <t>Renata Rocha 99 + Daniela Gonçalves 99 + Mariza Santos 97 + Linda Mendes 00</t>
  </si>
  <si>
    <t>Catarina Jesus 97 + Catarina Rosa 98 + Vanessa Sousa 97 + Carlota Spínola 97</t>
  </si>
  <si>
    <t>Ana Sardinha 98 + Mónica Vasconcelos 98 + Melissa Gouveia 97 + Joana Cardoso 98</t>
  </si>
  <si>
    <t>Maria Ferreira 00 + Margarida Monteiro 99 + Letícia Sousa 99 + Ana Gomes 00</t>
  </si>
  <si>
    <t>Rute Soares 99 + Petra Fernandes 99 + Joana Henriques + Joana Henriques 99 + Miliza Cabral 97</t>
  </si>
  <si>
    <t>2 58,13</t>
  </si>
  <si>
    <t>3 00,51</t>
  </si>
  <si>
    <t>3 04,80</t>
  </si>
  <si>
    <t>3 08,26</t>
  </si>
  <si>
    <t>3 24,25</t>
  </si>
  <si>
    <t>3 35,75</t>
  </si>
  <si>
    <t>Isabel Oliveira</t>
  </si>
  <si>
    <t>4º</t>
  </si>
  <si>
    <t>Sara Sousa 93 + Míriam Tavares 91 + Carolina Duarte 90 + Vanessa Rocha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</si>
</sst>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\º"/>
    <numFmt numFmtId="165" formatCode="0.0"/>
    <numFmt numFmtId="166" formatCode="dd/mm/yy;@"/>
    <numFmt numFmtId="167" formatCode="_-* #,##0.00\ [$€]_-;\-* #,##0.00\ [$€]_-;_-* &quot;-&quot;??\ [$€]_-;_-@_-"/>
    <numFmt numFmtId="168" formatCode="[$-816]d/mmm/yy;@"/>
    <numFmt numFmtId="169" formatCode="#,##0\ \p"/>
    <numFmt numFmtId="170" formatCode="0.0%"/>
    <numFmt numFmtId="171" formatCode="0\ª"/>
  </numFmts>
  <fonts count="3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8"/>
      <name val="Times New Roman"/>
      <family val="1"/>
    </font>
    <font>
      <sz val="16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6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"/>
    </font>
    <font>
      <sz val="10"/>
      <name val="Arial"/>
    </font>
    <font>
      <b/>
      <sz val="8"/>
      <name val="Times New Roman"/>
      <family val="1"/>
    </font>
    <font>
      <b/>
      <sz val="9"/>
      <name val="Times New Roman"/>
      <family val="1"/>
    </font>
    <font>
      <sz val="8"/>
      <color indexed="10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name val="Verdana"/>
    </font>
    <font>
      <u/>
      <sz val="10"/>
      <color theme="10"/>
      <name val="Arial"/>
    </font>
    <font>
      <u/>
      <sz val="10"/>
      <color theme="11"/>
      <name val="Arial"/>
    </font>
    <font>
      <sz val="10"/>
      <color rgb="FF0000FF"/>
      <name val="Arial Narrow"/>
    </font>
    <font>
      <sz val="8"/>
      <color rgb="FF0000FF"/>
      <name val="Arial Narrow"/>
    </font>
    <font>
      <sz val="9"/>
      <color rgb="FF0000FF"/>
      <name val="Arial Narrow"/>
    </font>
    <font>
      <b/>
      <sz val="14"/>
      <name val="Times New Roman"/>
    </font>
    <font>
      <sz val="10"/>
      <color rgb="FF800000"/>
      <name val="Arial Narrow"/>
    </font>
    <font>
      <sz val="9"/>
      <color rgb="FF800000"/>
      <name val="Arial Narrow"/>
    </font>
    <font>
      <sz val="8"/>
      <color rgb="FF80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915">
    <xf numFmtId="0" fontId="0" fillId="0" borderId="0"/>
    <xf numFmtId="167" fontId="1" fillId="0" borderId="0" applyFon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6" fontId="2" fillId="2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Alignment="1">
      <alignment horizontal="center"/>
    </xf>
    <xf numFmtId="0" fontId="7" fillId="0" borderId="0" xfId="0" applyFont="1" applyBorder="1" applyAlignment="1" applyProtection="1">
      <alignment horizontal="center"/>
      <protection hidden="1"/>
    </xf>
    <xf numFmtId="1" fontId="9" fillId="0" borderId="0" xfId="0" applyNumberFormat="1" applyFont="1" applyBorder="1" applyAlignment="1" applyProtection="1">
      <alignment horizontal="center"/>
      <protection locked="0" hidden="1"/>
    </xf>
    <xf numFmtId="3" fontId="9" fillId="0" borderId="0" xfId="0" applyNumberFormat="1" applyFont="1" applyBorder="1" applyAlignment="1" applyProtection="1">
      <alignment horizontal="left"/>
      <protection locked="0" hidden="1"/>
    </xf>
    <xf numFmtId="0" fontId="9" fillId="0" borderId="0" xfId="0" applyFont="1" applyBorder="1" applyAlignment="1" applyProtection="1">
      <alignment horizontal="left"/>
      <protection hidden="1"/>
    </xf>
    <xf numFmtId="0" fontId="9" fillId="0" borderId="0" xfId="0" applyFont="1" applyBorder="1" applyAlignment="1" applyProtection="1">
      <alignment horizontal="center"/>
      <protection hidden="1"/>
    </xf>
    <xf numFmtId="14" fontId="9" fillId="0" borderId="0" xfId="0" applyNumberFormat="1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locked="0" hidden="1"/>
    </xf>
    <xf numFmtId="168" fontId="2" fillId="2" borderId="0" xfId="0" applyNumberFormat="1" applyFont="1" applyFill="1" applyBorder="1" applyAlignment="1">
      <alignment horizontal="center" vertical="center"/>
    </xf>
    <xf numFmtId="0" fontId="5" fillId="0" borderId="0" xfId="0" applyFont="1"/>
    <xf numFmtId="168" fontId="1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8" fillId="2" borderId="0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165" fontId="11" fillId="0" borderId="0" xfId="0" applyNumberFormat="1" applyFont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4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6" fontId="15" fillId="0" borderId="0" xfId="0" applyNumberFormat="1" applyFont="1" applyAlignment="1">
      <alignment horizontal="center"/>
    </xf>
    <xf numFmtId="0" fontId="15" fillId="0" borderId="0" xfId="0" applyFont="1"/>
    <xf numFmtId="168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/>
    <xf numFmtId="164" fontId="14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66" fontId="14" fillId="0" borderId="0" xfId="0" applyNumberFormat="1" applyFont="1" applyAlignment="1">
      <alignment horizontal="center"/>
    </xf>
    <xf numFmtId="0" fontId="14" fillId="0" borderId="0" xfId="0" applyFont="1"/>
    <xf numFmtId="164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169" fontId="2" fillId="2" borderId="0" xfId="0" applyNumberFormat="1" applyFont="1" applyFill="1" applyBorder="1" applyAlignment="1">
      <alignment horizontal="center" vertical="center"/>
    </xf>
    <xf numFmtId="169" fontId="13" fillId="0" borderId="0" xfId="0" applyNumberFormat="1" applyFont="1" applyAlignment="1">
      <alignment horizontal="center"/>
    </xf>
    <xf numFmtId="169" fontId="0" fillId="0" borderId="0" xfId="0" applyNumberFormat="1" applyAlignment="1">
      <alignment horizontal="center"/>
    </xf>
    <xf numFmtId="169" fontId="14" fillId="0" borderId="0" xfId="0" applyNumberFormat="1" applyFont="1" applyAlignment="1">
      <alignment horizontal="center"/>
    </xf>
    <xf numFmtId="169" fontId="11" fillId="0" borderId="0" xfId="0" applyNumberFormat="1" applyFont="1" applyAlignment="1">
      <alignment horizontal="center"/>
    </xf>
    <xf numFmtId="165" fontId="14" fillId="0" borderId="0" xfId="0" applyNumberFormat="1" applyFont="1" applyFill="1" applyAlignment="1">
      <alignment horizontal="center"/>
    </xf>
    <xf numFmtId="165" fontId="11" fillId="0" borderId="0" xfId="0" applyNumberFormat="1" applyFont="1" applyFill="1" applyAlignment="1">
      <alignment horizontal="center"/>
    </xf>
    <xf numFmtId="164" fontId="16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165" fontId="2" fillId="2" borderId="0" xfId="0" applyNumberFormat="1" applyFont="1" applyFill="1" applyBorder="1" applyAlignment="1">
      <alignment horizontal="center" vertical="center"/>
    </xf>
    <xf numFmtId="0" fontId="17" fillId="0" borderId="0" xfId="0" applyFont="1"/>
    <xf numFmtId="165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6" fontId="20" fillId="0" borderId="0" xfId="0" applyNumberFormat="1" applyFont="1" applyAlignment="1">
      <alignment horizontal="center"/>
    </xf>
    <xf numFmtId="2" fontId="11" fillId="0" borderId="0" xfId="0" applyNumberFormat="1" applyFont="1"/>
    <xf numFmtId="2" fontId="14" fillId="2" borderId="0" xfId="0" applyNumberFormat="1" applyFont="1" applyFill="1" applyAlignment="1">
      <alignment horizontal="center"/>
    </xf>
    <xf numFmtId="2" fontId="14" fillId="2" borderId="0" xfId="0" applyNumberFormat="1" applyFont="1" applyFill="1"/>
    <xf numFmtId="2" fontId="9" fillId="2" borderId="0" xfId="0" applyNumberFormat="1" applyFont="1" applyFill="1" applyBorder="1" applyAlignment="1">
      <alignment horizontal="center" vertical="center"/>
    </xf>
    <xf numFmtId="2" fontId="14" fillId="0" borderId="0" xfId="0" applyNumberFormat="1" applyFont="1"/>
    <xf numFmtId="15" fontId="1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4" fillId="2" borderId="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164" fontId="13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164" fontId="15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165" fontId="15" fillId="0" borderId="0" xfId="0" applyNumberFormat="1" applyFont="1" applyFill="1" applyAlignment="1">
      <alignment horizontal="center"/>
    </xf>
    <xf numFmtId="164" fontId="14" fillId="0" borderId="0" xfId="0" applyNumberFormat="1" applyFont="1" applyFill="1" applyAlignment="1">
      <alignment horizontal="center"/>
    </xf>
    <xf numFmtId="2" fontId="14" fillId="0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168" fontId="14" fillId="0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170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5" fillId="0" borderId="0" xfId="0" applyFont="1" applyBorder="1" applyAlignment="1" applyProtection="1">
      <alignment horizontal="center"/>
      <protection hidden="1"/>
    </xf>
    <xf numFmtId="0" fontId="21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2" fontId="5" fillId="0" borderId="0" xfId="0" applyNumberFormat="1" applyFont="1"/>
    <xf numFmtId="2" fontId="5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right"/>
    </xf>
    <xf numFmtId="2" fontId="14" fillId="0" borderId="0" xfId="0" applyNumberFormat="1" applyFont="1" applyAlignment="1">
      <alignment horizontal="right"/>
    </xf>
    <xf numFmtId="0" fontId="15" fillId="0" borderId="0" xfId="0" applyNumberFormat="1" applyFont="1" applyBorder="1" applyAlignment="1" applyProtection="1">
      <protection hidden="1"/>
    </xf>
    <xf numFmtId="1" fontId="9" fillId="0" borderId="0" xfId="0" applyNumberFormat="1" applyFont="1" applyBorder="1" applyAlignment="1" applyProtection="1">
      <alignment horizontal="center"/>
      <protection hidden="1"/>
    </xf>
    <xf numFmtId="0" fontId="2" fillId="2" borderId="0" xfId="0" applyFont="1" applyFill="1" applyBorder="1" applyAlignment="1">
      <alignment vertical="center"/>
    </xf>
    <xf numFmtId="166" fontId="15" fillId="0" borderId="0" xfId="0" applyNumberFormat="1" applyFont="1" applyFill="1" applyAlignment="1">
      <alignment horizontal="center"/>
    </xf>
    <xf numFmtId="166" fontId="14" fillId="0" borderId="0" xfId="0" applyNumberFormat="1" applyFont="1" applyFill="1" applyAlignment="1">
      <alignment horizontal="center"/>
    </xf>
    <xf numFmtId="49" fontId="9" fillId="0" borderId="0" xfId="0" applyNumberFormat="1" applyFont="1" applyBorder="1" applyAlignment="1" applyProtection="1">
      <alignment horizontal="center"/>
      <protection hidden="1"/>
    </xf>
    <xf numFmtId="0" fontId="5" fillId="0" borderId="0" xfId="0" applyFont="1" applyBorder="1" applyProtection="1">
      <protection hidden="1"/>
    </xf>
    <xf numFmtId="0" fontId="15" fillId="0" borderId="0" xfId="0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171" fontId="14" fillId="0" borderId="0" xfId="0" applyNumberFormat="1" applyFont="1" applyAlignment="1">
      <alignment horizontal="center"/>
    </xf>
    <xf numFmtId="171" fontId="2" fillId="2" borderId="0" xfId="0" applyNumberFormat="1" applyFont="1" applyFill="1" applyBorder="1" applyAlignment="1">
      <alignment horizontal="center" vertical="center"/>
    </xf>
    <xf numFmtId="171" fontId="15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71" fontId="11" fillId="0" borderId="0" xfId="0" applyNumberFormat="1" applyFont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5" fillId="0" borderId="0" xfId="0" applyFont="1" applyAlignment="1">
      <alignment horizontal="left"/>
    </xf>
    <xf numFmtId="3" fontId="8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1" fontId="8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8" fillId="3" borderId="2" xfId="0" applyFont="1" applyFill="1" applyBorder="1" applyAlignment="1" applyProtection="1">
      <alignment horizontal="center" vertical="center" wrapText="1"/>
      <protection locked="0" hidden="1"/>
    </xf>
    <xf numFmtId="14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2" fillId="3" borderId="1" xfId="0" applyFont="1" applyFill="1" applyBorder="1" applyAlignment="1" applyProtection="1">
      <alignment horizontal="center" vertical="center" wrapText="1"/>
      <protection hidden="1"/>
    </xf>
    <xf numFmtId="1" fontId="9" fillId="0" borderId="0" xfId="0" applyNumberFormat="1" applyFont="1" applyBorder="1" applyAlignment="1" applyProtection="1">
      <protection locked="0"/>
    </xf>
    <xf numFmtId="1" fontId="9" fillId="0" borderId="0" xfId="0" applyNumberFormat="1" applyFont="1" applyBorder="1" applyAlignment="1" applyProtection="1">
      <protection hidden="1"/>
    </xf>
    <xf numFmtId="14" fontId="9" fillId="0" borderId="0" xfId="0" applyNumberFormat="1" applyFont="1" applyBorder="1" applyAlignment="1" applyProtection="1">
      <alignment horizontal="right"/>
      <protection hidden="1"/>
    </xf>
    <xf numFmtId="0" fontId="0" fillId="0" borderId="0" xfId="0"/>
    <xf numFmtId="0" fontId="0" fillId="0" borderId="0" xfId="0"/>
    <xf numFmtId="0" fontId="2" fillId="2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1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7" fillId="2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15" fillId="0" borderId="0" xfId="0" applyNumberFormat="1" applyFont="1" applyFill="1" applyAlignment="1">
      <alignment horizontal="center"/>
    </xf>
    <xf numFmtId="0" fontId="0" fillId="0" borderId="0" xfId="0"/>
    <xf numFmtId="0" fontId="0" fillId="0" borderId="0" xfId="0"/>
    <xf numFmtId="2" fontId="28" fillId="0" borderId="0" xfId="0" applyNumberFormat="1" applyFont="1" applyAlignment="1">
      <alignment horizontal="center"/>
    </xf>
    <xf numFmtId="165" fontId="29" fillId="0" borderId="0" xfId="0" applyNumberFormat="1" applyFont="1" applyAlignment="1">
      <alignment horizontal="center"/>
    </xf>
    <xf numFmtId="164" fontId="30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166" fontId="29" fillId="0" borderId="0" xfId="0" applyNumberFormat="1" applyFont="1" applyAlignment="1">
      <alignment horizontal="center"/>
    </xf>
    <xf numFmtId="0" fontId="28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168" fontId="30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164" fontId="4" fillId="0" borderId="0" xfId="0" applyNumberFormat="1" applyFont="1" applyBorder="1" applyAlignment="1">
      <alignment vertical="center"/>
    </xf>
    <xf numFmtId="165" fontId="30" fillId="0" borderId="0" xfId="0" applyNumberFormat="1" applyFont="1" applyAlignment="1">
      <alignment horizontal="center"/>
    </xf>
    <xf numFmtId="164" fontId="29" fillId="0" borderId="0" xfId="0" applyNumberFormat="1" applyFont="1" applyAlignment="1">
      <alignment horizontal="center"/>
    </xf>
    <xf numFmtId="0" fontId="0" fillId="0" borderId="0" xfId="0"/>
    <xf numFmtId="2" fontId="32" fillId="0" borderId="0" xfId="0" applyNumberFormat="1" applyFont="1" applyAlignment="1">
      <alignment horizontal="center"/>
    </xf>
    <xf numFmtId="165" fontId="33" fillId="0" borderId="0" xfId="0" applyNumberFormat="1" applyFont="1" applyAlignment="1">
      <alignment horizontal="center"/>
    </xf>
    <xf numFmtId="164" fontId="34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166" fontId="34" fillId="0" borderId="0" xfId="0" applyNumberFormat="1" applyFont="1" applyAlignment="1">
      <alignment horizontal="center"/>
    </xf>
    <xf numFmtId="0" fontId="32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168" fontId="33" fillId="0" borderId="0" xfId="0" applyNumberFormat="1" applyFont="1" applyAlignment="1">
      <alignment horizontal="center"/>
    </xf>
    <xf numFmtId="166" fontId="34" fillId="6" borderId="0" xfId="0" applyNumberFormat="1" applyFont="1" applyFill="1" applyAlignment="1">
      <alignment horizontal="center"/>
    </xf>
    <xf numFmtId="0" fontId="0" fillId="0" borderId="0" xfId="0"/>
    <xf numFmtId="164" fontId="2" fillId="2" borderId="0" xfId="0" applyNumberFormat="1" applyFont="1" applyFill="1" applyAlignment="1">
      <alignment horizontal="center"/>
    </xf>
    <xf numFmtId="0" fontId="17" fillId="0" borderId="0" xfId="0" applyFont="1" applyAlignment="1">
      <alignment horizontal="center"/>
    </xf>
    <xf numFmtId="164" fontId="3" fillId="4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6" fillId="5" borderId="3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18" fillId="4" borderId="3" xfId="0" applyNumberFormat="1" applyFont="1" applyFill="1" applyBorder="1" applyAlignment="1">
      <alignment horizontal="center" vertical="center"/>
    </xf>
    <xf numFmtId="164" fontId="18" fillId="5" borderId="3" xfId="0" applyNumberFormat="1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0" fillId="0" borderId="0" xfId="0"/>
    <xf numFmtId="164" fontId="0" fillId="0" borderId="0" xfId="0" applyNumberFormat="1" applyBorder="1" applyAlignment="1">
      <alignment horizontal="center" vertical="center"/>
    </xf>
    <xf numFmtId="164" fontId="19" fillId="4" borderId="3" xfId="0" applyNumberFormat="1" applyFont="1" applyFill="1" applyBorder="1" applyAlignment="1">
      <alignment horizontal="center" vertical="center"/>
    </xf>
    <xf numFmtId="164" fontId="19" fillId="5" borderId="3" xfId="0" applyNumberFormat="1" applyFont="1" applyFill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5" borderId="3" xfId="2" applyNumberFormat="1" applyFont="1" applyFill="1" applyBorder="1" applyAlignment="1">
      <alignment horizontal="center" vertical="center"/>
    </xf>
    <xf numFmtId="0" fontId="1" fillId="0" borderId="3" xfId="2" applyBorder="1" applyAlignment="1">
      <alignment horizontal="center" vertical="center"/>
    </xf>
  </cellXfs>
  <cellStyles count="3915">
    <cellStyle name="Euro" xfId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Followed Hyperlink" xfId="2442" builtinId="9" hidden="1"/>
    <cellStyle name="Followed Hyperlink" xfId="2444" builtinId="9" hidden="1"/>
    <cellStyle name="Followed Hyperlink" xfId="2446" builtinId="9" hidden="1"/>
    <cellStyle name="Followed Hyperlink" xfId="2448" builtinId="9" hidden="1"/>
    <cellStyle name="Followed Hyperlink" xfId="2450" builtinId="9" hidden="1"/>
    <cellStyle name="Followed Hyperlink" xfId="2452" builtinId="9" hidden="1"/>
    <cellStyle name="Followed Hyperlink" xfId="2454" builtinId="9" hidden="1"/>
    <cellStyle name="Followed Hyperlink" xfId="2456" builtinId="9" hidden="1"/>
    <cellStyle name="Followed Hyperlink" xfId="2458" builtinId="9" hidden="1"/>
    <cellStyle name="Followed Hyperlink" xfId="2460" builtinId="9" hidden="1"/>
    <cellStyle name="Followed Hyperlink" xfId="2462" builtinId="9" hidden="1"/>
    <cellStyle name="Followed Hyperlink" xfId="2464" builtinId="9" hidden="1"/>
    <cellStyle name="Followed Hyperlink" xfId="2466" builtinId="9" hidden="1"/>
    <cellStyle name="Followed Hyperlink" xfId="2468" builtinId="9" hidden="1"/>
    <cellStyle name="Followed Hyperlink" xfId="2470" builtinId="9" hidden="1"/>
    <cellStyle name="Followed Hyperlink" xfId="2472" builtinId="9" hidden="1"/>
    <cellStyle name="Followed Hyperlink" xfId="2474" builtinId="9" hidden="1"/>
    <cellStyle name="Followed Hyperlink" xfId="2476" builtinId="9" hidden="1"/>
    <cellStyle name="Followed Hyperlink" xfId="2478" builtinId="9" hidden="1"/>
    <cellStyle name="Followed Hyperlink" xfId="2480" builtinId="9" hidden="1"/>
    <cellStyle name="Followed Hyperlink" xfId="2482" builtinId="9" hidden="1"/>
    <cellStyle name="Followed Hyperlink" xfId="2484" builtinId="9" hidden="1"/>
    <cellStyle name="Followed Hyperlink" xfId="2486" builtinId="9" hidden="1"/>
    <cellStyle name="Followed Hyperlink" xfId="2488" builtinId="9" hidden="1"/>
    <cellStyle name="Followed Hyperlink" xfId="2490" builtinId="9" hidden="1"/>
    <cellStyle name="Followed Hyperlink" xfId="2492" builtinId="9" hidden="1"/>
    <cellStyle name="Followed Hyperlink" xfId="2494" builtinId="9" hidden="1"/>
    <cellStyle name="Followed Hyperlink" xfId="2496" builtinId="9" hidden="1"/>
    <cellStyle name="Followed Hyperlink" xfId="2498" builtinId="9" hidden="1"/>
    <cellStyle name="Followed Hyperlink" xfId="2500" builtinId="9" hidden="1"/>
    <cellStyle name="Followed Hyperlink" xfId="2502" builtinId="9" hidden="1"/>
    <cellStyle name="Followed Hyperlink" xfId="2504" builtinId="9" hidden="1"/>
    <cellStyle name="Followed Hyperlink" xfId="2506" builtinId="9" hidden="1"/>
    <cellStyle name="Followed Hyperlink" xfId="2508" builtinId="9" hidden="1"/>
    <cellStyle name="Followed Hyperlink" xfId="2510" builtinId="9" hidden="1"/>
    <cellStyle name="Followed Hyperlink" xfId="2512" builtinId="9" hidden="1"/>
    <cellStyle name="Followed Hyperlink" xfId="2514" builtinId="9" hidden="1"/>
    <cellStyle name="Followed Hyperlink" xfId="2516" builtinId="9" hidden="1"/>
    <cellStyle name="Followed Hyperlink" xfId="2518" builtinId="9" hidden="1"/>
    <cellStyle name="Followed Hyperlink" xfId="2520" builtinId="9" hidden="1"/>
    <cellStyle name="Followed Hyperlink" xfId="2522" builtinId="9" hidden="1"/>
    <cellStyle name="Followed Hyperlink" xfId="2524" builtinId="9" hidden="1"/>
    <cellStyle name="Followed Hyperlink" xfId="2526" builtinId="9" hidden="1"/>
    <cellStyle name="Followed Hyperlink" xfId="2528" builtinId="9" hidden="1"/>
    <cellStyle name="Followed Hyperlink" xfId="2530" builtinId="9" hidden="1"/>
    <cellStyle name="Followed Hyperlink" xfId="2532" builtinId="9" hidden="1"/>
    <cellStyle name="Followed Hyperlink" xfId="2534" builtinId="9" hidden="1"/>
    <cellStyle name="Followed Hyperlink" xfId="2536" builtinId="9" hidden="1"/>
    <cellStyle name="Followed Hyperlink" xfId="2538" builtinId="9" hidden="1"/>
    <cellStyle name="Followed Hyperlink" xfId="2540" builtinId="9" hidden="1"/>
    <cellStyle name="Followed Hyperlink" xfId="2542" builtinId="9" hidden="1"/>
    <cellStyle name="Followed Hyperlink" xfId="2544" builtinId="9" hidden="1"/>
    <cellStyle name="Followed Hyperlink" xfId="2546" builtinId="9" hidden="1"/>
    <cellStyle name="Followed Hyperlink" xfId="2548" builtinId="9" hidden="1"/>
    <cellStyle name="Followed Hyperlink" xfId="2550" builtinId="9" hidden="1"/>
    <cellStyle name="Followed Hyperlink" xfId="2552" builtinId="9" hidden="1"/>
    <cellStyle name="Followed Hyperlink" xfId="2554" builtinId="9" hidden="1"/>
    <cellStyle name="Followed Hyperlink" xfId="2556" builtinId="9" hidden="1"/>
    <cellStyle name="Followed Hyperlink" xfId="2558" builtinId="9" hidden="1"/>
    <cellStyle name="Followed Hyperlink" xfId="2560" builtinId="9" hidden="1"/>
    <cellStyle name="Followed Hyperlink" xfId="2562" builtinId="9" hidden="1"/>
    <cellStyle name="Followed Hyperlink" xfId="2564" builtinId="9" hidden="1"/>
    <cellStyle name="Followed Hyperlink" xfId="2566" builtinId="9" hidden="1"/>
    <cellStyle name="Followed Hyperlink" xfId="2568" builtinId="9" hidden="1"/>
    <cellStyle name="Followed Hyperlink" xfId="2570" builtinId="9" hidden="1"/>
    <cellStyle name="Followed Hyperlink" xfId="2572" builtinId="9" hidden="1"/>
    <cellStyle name="Followed Hyperlink" xfId="2574" builtinId="9" hidden="1"/>
    <cellStyle name="Followed Hyperlink" xfId="2576" builtinId="9" hidden="1"/>
    <cellStyle name="Followed Hyperlink" xfId="2578" builtinId="9" hidden="1"/>
    <cellStyle name="Followed Hyperlink" xfId="2580" builtinId="9" hidden="1"/>
    <cellStyle name="Followed Hyperlink" xfId="2582" builtinId="9" hidden="1"/>
    <cellStyle name="Followed Hyperlink" xfId="2584" builtinId="9" hidden="1"/>
    <cellStyle name="Followed Hyperlink" xfId="2586" builtinId="9" hidden="1"/>
    <cellStyle name="Followed Hyperlink" xfId="2588" builtinId="9" hidden="1"/>
    <cellStyle name="Followed Hyperlink" xfId="2590" builtinId="9" hidden="1"/>
    <cellStyle name="Followed Hyperlink" xfId="2592" builtinId="9" hidden="1"/>
    <cellStyle name="Followed Hyperlink" xfId="2594" builtinId="9" hidden="1"/>
    <cellStyle name="Followed Hyperlink" xfId="2596" builtinId="9" hidden="1"/>
    <cellStyle name="Followed Hyperlink" xfId="2598" builtinId="9" hidden="1"/>
    <cellStyle name="Followed Hyperlink" xfId="2600" builtinId="9" hidden="1"/>
    <cellStyle name="Followed Hyperlink" xfId="2602" builtinId="9" hidden="1"/>
    <cellStyle name="Followed Hyperlink" xfId="2604" builtinId="9" hidden="1"/>
    <cellStyle name="Followed Hyperlink" xfId="2606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3188" builtinId="9" hidden="1"/>
    <cellStyle name="Followed Hyperlink" xfId="3190" builtinId="9" hidden="1"/>
    <cellStyle name="Followed Hyperlink" xfId="3192" builtinId="9" hidden="1"/>
    <cellStyle name="Followed Hyperlink" xfId="3194" builtinId="9" hidden="1"/>
    <cellStyle name="Followed Hyperlink" xfId="3196" builtinId="9" hidden="1"/>
    <cellStyle name="Followed Hyperlink" xfId="3198" builtinId="9" hidden="1"/>
    <cellStyle name="Followed Hyperlink" xfId="3200" builtinId="9" hidden="1"/>
    <cellStyle name="Followed Hyperlink" xfId="3202" builtinId="9" hidden="1"/>
    <cellStyle name="Followed Hyperlink" xfId="3204" builtinId="9" hidden="1"/>
    <cellStyle name="Followed Hyperlink" xfId="3206" builtinId="9" hidden="1"/>
    <cellStyle name="Followed Hyperlink" xfId="3208" builtinId="9" hidden="1"/>
    <cellStyle name="Followed Hyperlink" xfId="3210" builtinId="9" hidden="1"/>
    <cellStyle name="Followed Hyperlink" xfId="3212" builtinId="9" hidden="1"/>
    <cellStyle name="Followed Hyperlink" xfId="3214" builtinId="9" hidden="1"/>
    <cellStyle name="Followed Hyperlink" xfId="3216" builtinId="9" hidden="1"/>
    <cellStyle name="Followed Hyperlink" xfId="3218" builtinId="9" hidden="1"/>
    <cellStyle name="Followed Hyperlink" xfId="3220" builtinId="9" hidden="1"/>
    <cellStyle name="Followed Hyperlink" xfId="3222" builtinId="9" hidden="1"/>
    <cellStyle name="Followed Hyperlink" xfId="3224" builtinId="9" hidden="1"/>
    <cellStyle name="Followed Hyperlink" xfId="3226" builtinId="9" hidden="1"/>
    <cellStyle name="Followed Hyperlink" xfId="3228" builtinId="9" hidden="1"/>
    <cellStyle name="Followed Hyperlink" xfId="3230" builtinId="9" hidden="1"/>
    <cellStyle name="Followed Hyperlink" xfId="3232" builtinId="9" hidden="1"/>
    <cellStyle name="Followed Hyperlink" xfId="3234" builtinId="9" hidden="1"/>
    <cellStyle name="Followed Hyperlink" xfId="3236" builtinId="9" hidden="1"/>
    <cellStyle name="Followed Hyperlink" xfId="3238" builtinId="9" hidden="1"/>
    <cellStyle name="Followed Hyperlink" xfId="3240" builtinId="9" hidden="1"/>
    <cellStyle name="Followed Hyperlink" xfId="3242" builtinId="9" hidden="1"/>
    <cellStyle name="Followed Hyperlink" xfId="3244" builtinId="9" hidden="1"/>
    <cellStyle name="Followed Hyperlink" xfId="3246" builtinId="9" hidden="1"/>
    <cellStyle name="Followed Hyperlink" xfId="3248" builtinId="9" hidden="1"/>
    <cellStyle name="Followed Hyperlink" xfId="3250" builtinId="9" hidden="1"/>
    <cellStyle name="Followed Hyperlink" xfId="3252" builtinId="9" hidden="1"/>
    <cellStyle name="Followed Hyperlink" xfId="3254" builtinId="9" hidden="1"/>
    <cellStyle name="Followed Hyperlink" xfId="3256" builtinId="9" hidden="1"/>
    <cellStyle name="Followed Hyperlink" xfId="3258" builtinId="9" hidden="1"/>
    <cellStyle name="Followed Hyperlink" xfId="3260" builtinId="9" hidden="1"/>
    <cellStyle name="Followed Hyperlink" xfId="3262" builtinId="9" hidden="1"/>
    <cellStyle name="Followed Hyperlink" xfId="3264" builtinId="9" hidden="1"/>
    <cellStyle name="Followed Hyperlink" xfId="3266" builtinId="9" hidden="1"/>
    <cellStyle name="Followed Hyperlink" xfId="3268" builtinId="9" hidden="1"/>
    <cellStyle name="Followed Hyperlink" xfId="3270" builtinId="9" hidden="1"/>
    <cellStyle name="Followed Hyperlink" xfId="3272" builtinId="9" hidden="1"/>
    <cellStyle name="Followed Hyperlink" xfId="3274" builtinId="9" hidden="1"/>
    <cellStyle name="Followed Hyperlink" xfId="3276" builtinId="9" hidden="1"/>
    <cellStyle name="Followed Hyperlink" xfId="3278" builtinId="9" hidden="1"/>
    <cellStyle name="Followed Hyperlink" xfId="3280" builtinId="9" hidden="1"/>
    <cellStyle name="Followed Hyperlink" xfId="3282" builtinId="9" hidden="1"/>
    <cellStyle name="Followed Hyperlink" xfId="3284" builtinId="9" hidden="1"/>
    <cellStyle name="Followed Hyperlink" xfId="3286" builtinId="9" hidden="1"/>
    <cellStyle name="Followed Hyperlink" xfId="3288" builtinId="9" hidden="1"/>
    <cellStyle name="Followed Hyperlink" xfId="3290" builtinId="9" hidden="1"/>
    <cellStyle name="Followed Hyperlink" xfId="3292" builtinId="9" hidden="1"/>
    <cellStyle name="Followed Hyperlink" xfId="3294" builtinId="9" hidden="1"/>
    <cellStyle name="Followed Hyperlink" xfId="3296" builtinId="9" hidden="1"/>
    <cellStyle name="Followed Hyperlink" xfId="3298" builtinId="9" hidden="1"/>
    <cellStyle name="Followed Hyperlink" xfId="3300" builtinId="9" hidden="1"/>
    <cellStyle name="Followed Hyperlink" xfId="3302" builtinId="9" hidden="1"/>
    <cellStyle name="Followed Hyperlink" xfId="3304" builtinId="9" hidden="1"/>
    <cellStyle name="Followed Hyperlink" xfId="3306" builtinId="9" hidden="1"/>
    <cellStyle name="Followed Hyperlink" xfId="3308" builtinId="9" hidden="1"/>
    <cellStyle name="Followed Hyperlink" xfId="3310" builtinId="9" hidden="1"/>
    <cellStyle name="Followed Hyperlink" xfId="3312" builtinId="9" hidden="1"/>
    <cellStyle name="Followed Hyperlink" xfId="3314" builtinId="9" hidden="1"/>
    <cellStyle name="Followed Hyperlink" xfId="3316" builtinId="9" hidden="1"/>
    <cellStyle name="Followed Hyperlink" xfId="3318" builtinId="9" hidden="1"/>
    <cellStyle name="Followed Hyperlink" xfId="3320" builtinId="9" hidden="1"/>
    <cellStyle name="Followed Hyperlink" xfId="3322" builtinId="9" hidden="1"/>
    <cellStyle name="Followed Hyperlink" xfId="3324" builtinId="9" hidden="1"/>
    <cellStyle name="Followed Hyperlink" xfId="3326" builtinId="9" hidden="1"/>
    <cellStyle name="Followed Hyperlink" xfId="3328" builtinId="9" hidden="1"/>
    <cellStyle name="Followed Hyperlink" xfId="3330" builtinId="9" hidden="1"/>
    <cellStyle name="Followed Hyperlink" xfId="3332" builtinId="9" hidden="1"/>
    <cellStyle name="Followed Hyperlink" xfId="3334" builtinId="9" hidden="1"/>
    <cellStyle name="Followed Hyperlink" xfId="3336" builtinId="9" hidden="1"/>
    <cellStyle name="Followed Hyperlink" xfId="3338" builtinId="9" hidden="1"/>
    <cellStyle name="Followed Hyperlink" xfId="3340" builtinId="9" hidden="1"/>
    <cellStyle name="Followed Hyperlink" xfId="3342" builtinId="9" hidden="1"/>
    <cellStyle name="Followed Hyperlink" xfId="3344" builtinId="9" hidden="1"/>
    <cellStyle name="Followed Hyperlink" xfId="3346" builtinId="9" hidden="1"/>
    <cellStyle name="Followed Hyperlink" xfId="3348" builtinId="9" hidden="1"/>
    <cellStyle name="Followed Hyperlink" xfId="3350" builtinId="9" hidden="1"/>
    <cellStyle name="Followed Hyperlink" xfId="3352" builtinId="9" hidden="1"/>
    <cellStyle name="Followed Hyperlink" xfId="3354" builtinId="9" hidden="1"/>
    <cellStyle name="Followed Hyperlink" xfId="3356" builtinId="9" hidden="1"/>
    <cellStyle name="Followed Hyperlink" xfId="3358" builtinId="9" hidden="1"/>
    <cellStyle name="Followed Hyperlink" xfId="3360" builtinId="9" hidden="1"/>
    <cellStyle name="Followed Hyperlink" xfId="3362" builtinId="9" hidden="1"/>
    <cellStyle name="Followed Hyperlink" xfId="3364" builtinId="9" hidden="1"/>
    <cellStyle name="Followed Hyperlink" xfId="3366" builtinId="9" hidden="1"/>
    <cellStyle name="Followed Hyperlink" xfId="3368" builtinId="9" hidden="1"/>
    <cellStyle name="Followed Hyperlink" xfId="3370" builtinId="9" hidden="1"/>
    <cellStyle name="Followed Hyperlink" xfId="3372" builtinId="9" hidden="1"/>
    <cellStyle name="Followed Hyperlink" xfId="3374" builtinId="9" hidden="1"/>
    <cellStyle name="Followed Hyperlink" xfId="3376" builtinId="9" hidden="1"/>
    <cellStyle name="Followed Hyperlink" xfId="3378" builtinId="9" hidden="1"/>
    <cellStyle name="Followed Hyperlink" xfId="3380" builtinId="9" hidden="1"/>
    <cellStyle name="Followed Hyperlink" xfId="3382" builtinId="9" hidden="1"/>
    <cellStyle name="Followed Hyperlink" xfId="3384" builtinId="9" hidden="1"/>
    <cellStyle name="Followed Hyperlink" xfId="3386" builtinId="9" hidden="1"/>
    <cellStyle name="Followed Hyperlink" xfId="3388" builtinId="9" hidden="1"/>
    <cellStyle name="Followed Hyperlink" xfId="3390" builtinId="9" hidden="1"/>
    <cellStyle name="Followed Hyperlink" xfId="3392" builtinId="9" hidden="1"/>
    <cellStyle name="Followed Hyperlink" xfId="3394" builtinId="9" hidden="1"/>
    <cellStyle name="Followed Hyperlink" xfId="3396" builtinId="9" hidden="1"/>
    <cellStyle name="Followed Hyperlink" xfId="3398" builtinId="9" hidden="1"/>
    <cellStyle name="Followed Hyperlink" xfId="3400" builtinId="9" hidden="1"/>
    <cellStyle name="Followed Hyperlink" xfId="3402" builtinId="9" hidden="1"/>
    <cellStyle name="Followed Hyperlink" xfId="3404" builtinId="9" hidden="1"/>
    <cellStyle name="Followed Hyperlink" xfId="3406" builtinId="9" hidden="1"/>
    <cellStyle name="Followed Hyperlink" xfId="3408" builtinId="9" hidden="1"/>
    <cellStyle name="Followed Hyperlink" xfId="3410" builtinId="9" hidden="1"/>
    <cellStyle name="Followed Hyperlink" xfId="3412" builtinId="9" hidden="1"/>
    <cellStyle name="Followed Hyperlink" xfId="3414" builtinId="9" hidden="1"/>
    <cellStyle name="Followed Hyperlink" xfId="3416" builtinId="9" hidden="1"/>
    <cellStyle name="Followed Hyperlink" xfId="3418" builtinId="9" hidden="1"/>
    <cellStyle name="Followed Hyperlink" xfId="3420" builtinId="9" hidden="1"/>
    <cellStyle name="Followed Hyperlink" xfId="3422" builtinId="9" hidden="1"/>
    <cellStyle name="Followed Hyperlink" xfId="3424" builtinId="9" hidden="1"/>
    <cellStyle name="Followed Hyperlink" xfId="3426" builtinId="9" hidden="1"/>
    <cellStyle name="Followed Hyperlink" xfId="3428" builtinId="9" hidden="1"/>
    <cellStyle name="Followed Hyperlink" xfId="3430" builtinId="9" hidden="1"/>
    <cellStyle name="Followed Hyperlink" xfId="3432" builtinId="9" hidden="1"/>
    <cellStyle name="Followed Hyperlink" xfId="3434" builtinId="9" hidden="1"/>
    <cellStyle name="Followed Hyperlink" xfId="3436" builtinId="9" hidden="1"/>
    <cellStyle name="Followed Hyperlink" xfId="3438" builtinId="9" hidden="1"/>
    <cellStyle name="Followed Hyperlink" xfId="3440" builtinId="9" hidden="1"/>
    <cellStyle name="Followed Hyperlink" xfId="3442" builtinId="9" hidden="1"/>
    <cellStyle name="Followed Hyperlink" xfId="3444" builtinId="9" hidden="1"/>
    <cellStyle name="Followed Hyperlink" xfId="3446" builtinId="9" hidden="1"/>
    <cellStyle name="Followed Hyperlink" xfId="3448" builtinId="9" hidden="1"/>
    <cellStyle name="Followed Hyperlink" xfId="3450" builtinId="9" hidden="1"/>
    <cellStyle name="Followed Hyperlink" xfId="3452" builtinId="9" hidden="1"/>
    <cellStyle name="Followed Hyperlink" xfId="3454" builtinId="9" hidden="1"/>
    <cellStyle name="Followed Hyperlink" xfId="3456" builtinId="9" hidden="1"/>
    <cellStyle name="Followed Hyperlink" xfId="3458" builtinId="9" hidden="1"/>
    <cellStyle name="Followed Hyperlink" xfId="3460" builtinId="9" hidden="1"/>
    <cellStyle name="Followed Hyperlink" xfId="3462" builtinId="9" hidden="1"/>
    <cellStyle name="Followed Hyperlink" xfId="3464" builtinId="9" hidden="1"/>
    <cellStyle name="Followed Hyperlink" xfId="3466" builtinId="9" hidden="1"/>
    <cellStyle name="Followed Hyperlink" xfId="3468" builtinId="9" hidden="1"/>
    <cellStyle name="Followed Hyperlink" xfId="3470" builtinId="9" hidden="1"/>
    <cellStyle name="Followed Hyperlink" xfId="3472" builtinId="9" hidden="1"/>
    <cellStyle name="Followed Hyperlink" xfId="3474" builtinId="9" hidden="1"/>
    <cellStyle name="Followed Hyperlink" xfId="3476" builtinId="9" hidden="1"/>
    <cellStyle name="Followed Hyperlink" xfId="3478" builtinId="9" hidden="1"/>
    <cellStyle name="Followed Hyperlink" xfId="3480" builtinId="9" hidden="1"/>
    <cellStyle name="Followed Hyperlink" xfId="3482" builtinId="9" hidden="1"/>
    <cellStyle name="Followed Hyperlink" xfId="3484" builtinId="9" hidden="1"/>
    <cellStyle name="Followed Hyperlink" xfId="3486" builtinId="9" hidden="1"/>
    <cellStyle name="Followed Hyperlink" xfId="3488" builtinId="9" hidden="1"/>
    <cellStyle name="Followed Hyperlink" xfId="3490" builtinId="9" hidden="1"/>
    <cellStyle name="Followed Hyperlink" xfId="3492" builtinId="9" hidden="1"/>
    <cellStyle name="Followed Hyperlink" xfId="3494" builtinId="9" hidden="1"/>
    <cellStyle name="Followed Hyperlink" xfId="3496" builtinId="9" hidden="1"/>
    <cellStyle name="Followed Hyperlink" xfId="3498" builtinId="9" hidden="1"/>
    <cellStyle name="Followed Hyperlink" xfId="3500" builtinId="9" hidden="1"/>
    <cellStyle name="Followed Hyperlink" xfId="3502" builtinId="9" hidden="1"/>
    <cellStyle name="Followed Hyperlink" xfId="3504" builtinId="9" hidden="1"/>
    <cellStyle name="Followed Hyperlink" xfId="3506" builtinId="9" hidden="1"/>
    <cellStyle name="Followed Hyperlink" xfId="3508" builtinId="9" hidden="1"/>
    <cellStyle name="Followed Hyperlink" xfId="3510" builtinId="9" hidden="1"/>
    <cellStyle name="Followed Hyperlink" xfId="3512" builtinId="9" hidden="1"/>
    <cellStyle name="Followed Hyperlink" xfId="3514" builtinId="9" hidden="1"/>
    <cellStyle name="Followed Hyperlink" xfId="3516" builtinId="9" hidden="1"/>
    <cellStyle name="Followed Hyperlink" xfId="3518" builtinId="9" hidden="1"/>
    <cellStyle name="Followed Hyperlink" xfId="3520" builtinId="9" hidden="1"/>
    <cellStyle name="Followed Hyperlink" xfId="3522" builtinId="9" hidden="1"/>
    <cellStyle name="Followed Hyperlink" xfId="3524" builtinId="9" hidden="1"/>
    <cellStyle name="Followed Hyperlink" xfId="3526" builtinId="9" hidden="1"/>
    <cellStyle name="Followed Hyperlink" xfId="3528" builtinId="9" hidden="1"/>
    <cellStyle name="Followed Hyperlink" xfId="3530" builtinId="9" hidden="1"/>
    <cellStyle name="Followed Hyperlink" xfId="3532" builtinId="9" hidden="1"/>
    <cellStyle name="Followed Hyperlink" xfId="3534" builtinId="9" hidden="1"/>
    <cellStyle name="Followed Hyperlink" xfId="3536" builtinId="9" hidden="1"/>
    <cellStyle name="Followed Hyperlink" xfId="3538" builtinId="9" hidden="1"/>
    <cellStyle name="Followed Hyperlink" xfId="3540" builtinId="9" hidden="1"/>
    <cellStyle name="Followed Hyperlink" xfId="3542" builtinId="9" hidden="1"/>
    <cellStyle name="Followed Hyperlink" xfId="3544" builtinId="9" hidden="1"/>
    <cellStyle name="Followed Hyperlink" xfId="3546" builtinId="9" hidden="1"/>
    <cellStyle name="Followed Hyperlink" xfId="3548" builtinId="9" hidden="1"/>
    <cellStyle name="Followed Hyperlink" xfId="3550" builtinId="9" hidden="1"/>
    <cellStyle name="Followed Hyperlink" xfId="3552" builtinId="9" hidden="1"/>
    <cellStyle name="Followed Hyperlink" xfId="3554" builtinId="9" hidden="1"/>
    <cellStyle name="Followed Hyperlink" xfId="3556" builtinId="9" hidden="1"/>
    <cellStyle name="Followed Hyperlink" xfId="3558" builtinId="9" hidden="1"/>
    <cellStyle name="Followed Hyperlink" xfId="3560" builtinId="9" hidden="1"/>
    <cellStyle name="Followed Hyperlink" xfId="3562" builtinId="9" hidden="1"/>
    <cellStyle name="Followed Hyperlink" xfId="3564" builtinId="9" hidden="1"/>
    <cellStyle name="Followed Hyperlink" xfId="3566" builtinId="9" hidden="1"/>
    <cellStyle name="Followed Hyperlink" xfId="3568" builtinId="9" hidden="1"/>
    <cellStyle name="Followed Hyperlink" xfId="3570" builtinId="9" hidden="1"/>
    <cellStyle name="Followed Hyperlink" xfId="3572" builtinId="9" hidden="1"/>
    <cellStyle name="Followed Hyperlink" xfId="3574" builtinId="9" hidden="1"/>
    <cellStyle name="Followed Hyperlink" xfId="3576" builtinId="9" hidden="1"/>
    <cellStyle name="Followed Hyperlink" xfId="3578" builtinId="9" hidden="1"/>
    <cellStyle name="Followed Hyperlink" xfId="3580" builtinId="9" hidden="1"/>
    <cellStyle name="Followed Hyperlink" xfId="3582" builtinId="9" hidden="1"/>
    <cellStyle name="Followed Hyperlink" xfId="3584" builtinId="9" hidden="1"/>
    <cellStyle name="Followed Hyperlink" xfId="3586" builtinId="9" hidden="1"/>
    <cellStyle name="Followed Hyperlink" xfId="3588" builtinId="9" hidden="1"/>
    <cellStyle name="Followed Hyperlink" xfId="3590" builtinId="9" hidden="1"/>
    <cellStyle name="Followed Hyperlink" xfId="3592" builtinId="9" hidden="1"/>
    <cellStyle name="Followed Hyperlink" xfId="3594" builtinId="9" hidden="1"/>
    <cellStyle name="Followed Hyperlink" xfId="3596" builtinId="9" hidden="1"/>
    <cellStyle name="Followed Hyperlink" xfId="3598" builtinId="9" hidden="1"/>
    <cellStyle name="Followed Hyperlink" xfId="3600" builtinId="9" hidden="1"/>
    <cellStyle name="Followed Hyperlink" xfId="3602" builtinId="9" hidden="1"/>
    <cellStyle name="Followed Hyperlink" xfId="3604" builtinId="9" hidden="1"/>
    <cellStyle name="Followed Hyperlink" xfId="3606" builtinId="9" hidden="1"/>
    <cellStyle name="Followed Hyperlink" xfId="3608" builtinId="9" hidden="1"/>
    <cellStyle name="Followed Hyperlink" xfId="3610" builtinId="9" hidden="1"/>
    <cellStyle name="Followed Hyperlink" xfId="3612" builtinId="9" hidden="1"/>
    <cellStyle name="Followed Hyperlink" xfId="3614" builtinId="9" hidden="1"/>
    <cellStyle name="Followed Hyperlink" xfId="3616" builtinId="9" hidden="1"/>
    <cellStyle name="Followed Hyperlink" xfId="3618" builtinId="9" hidden="1"/>
    <cellStyle name="Followed Hyperlink" xfId="3620" builtinId="9" hidden="1"/>
    <cellStyle name="Followed Hyperlink" xfId="3622" builtinId="9" hidden="1"/>
    <cellStyle name="Followed Hyperlink" xfId="3624" builtinId="9" hidden="1"/>
    <cellStyle name="Followed Hyperlink" xfId="3626" builtinId="9" hidden="1"/>
    <cellStyle name="Followed Hyperlink" xfId="3628" builtinId="9" hidden="1"/>
    <cellStyle name="Followed Hyperlink" xfId="3630" builtinId="9" hidden="1"/>
    <cellStyle name="Followed Hyperlink" xfId="3632" builtinId="9" hidden="1"/>
    <cellStyle name="Followed Hyperlink" xfId="3634" builtinId="9" hidden="1"/>
    <cellStyle name="Followed Hyperlink" xfId="3636" builtinId="9" hidden="1"/>
    <cellStyle name="Followed Hyperlink" xfId="3638" builtinId="9" hidden="1"/>
    <cellStyle name="Followed Hyperlink" xfId="3640" builtinId="9" hidden="1"/>
    <cellStyle name="Followed Hyperlink" xfId="3642" builtinId="9" hidden="1"/>
    <cellStyle name="Followed Hyperlink" xfId="3644" builtinId="9" hidden="1"/>
    <cellStyle name="Followed Hyperlink" xfId="3646" builtinId="9" hidden="1"/>
    <cellStyle name="Followed Hyperlink" xfId="3648" builtinId="9" hidden="1"/>
    <cellStyle name="Followed Hyperlink" xfId="3650" builtinId="9" hidden="1"/>
    <cellStyle name="Followed Hyperlink" xfId="3652" builtinId="9" hidden="1"/>
    <cellStyle name="Followed Hyperlink" xfId="3654" builtinId="9" hidden="1"/>
    <cellStyle name="Followed Hyperlink" xfId="3656" builtinId="9" hidden="1"/>
    <cellStyle name="Followed Hyperlink" xfId="3658" builtinId="9" hidden="1"/>
    <cellStyle name="Followed Hyperlink" xfId="3660" builtinId="9" hidden="1"/>
    <cellStyle name="Followed Hyperlink" xfId="3662" builtinId="9" hidden="1"/>
    <cellStyle name="Followed Hyperlink" xfId="3664" builtinId="9" hidden="1"/>
    <cellStyle name="Followed Hyperlink" xfId="3666" builtinId="9" hidden="1"/>
    <cellStyle name="Followed Hyperlink" xfId="3668" builtinId="9" hidden="1"/>
    <cellStyle name="Followed Hyperlink" xfId="3670" builtinId="9" hidden="1"/>
    <cellStyle name="Followed Hyperlink" xfId="3672" builtinId="9" hidden="1"/>
    <cellStyle name="Followed Hyperlink" xfId="3674" builtinId="9" hidden="1"/>
    <cellStyle name="Followed Hyperlink" xfId="3676" builtinId="9" hidden="1"/>
    <cellStyle name="Followed Hyperlink" xfId="3678" builtinId="9" hidden="1"/>
    <cellStyle name="Followed Hyperlink" xfId="3680" builtinId="9" hidden="1"/>
    <cellStyle name="Followed Hyperlink" xfId="3682" builtinId="9" hidden="1"/>
    <cellStyle name="Followed Hyperlink" xfId="3684" builtinId="9" hidden="1"/>
    <cellStyle name="Followed Hyperlink" xfId="3686" builtinId="9" hidden="1"/>
    <cellStyle name="Followed Hyperlink" xfId="3688" builtinId="9" hidden="1"/>
    <cellStyle name="Followed Hyperlink" xfId="3690" builtinId="9" hidden="1"/>
    <cellStyle name="Followed Hyperlink" xfId="3692" builtinId="9" hidden="1"/>
    <cellStyle name="Followed Hyperlink" xfId="3694" builtinId="9" hidden="1"/>
    <cellStyle name="Followed Hyperlink" xfId="3696" builtinId="9" hidden="1"/>
    <cellStyle name="Followed Hyperlink" xfId="3698" builtinId="9" hidden="1"/>
    <cellStyle name="Followed Hyperlink" xfId="3700" builtinId="9" hidden="1"/>
    <cellStyle name="Followed Hyperlink" xfId="3702" builtinId="9" hidden="1"/>
    <cellStyle name="Followed Hyperlink" xfId="3704" builtinId="9" hidden="1"/>
    <cellStyle name="Followed Hyperlink" xfId="3706" builtinId="9" hidden="1"/>
    <cellStyle name="Followed Hyperlink" xfId="3708" builtinId="9" hidden="1"/>
    <cellStyle name="Followed Hyperlink" xfId="3710" builtinId="9" hidden="1"/>
    <cellStyle name="Followed Hyperlink" xfId="3712" builtinId="9" hidden="1"/>
    <cellStyle name="Followed Hyperlink" xfId="3714" builtinId="9" hidden="1"/>
    <cellStyle name="Followed Hyperlink" xfId="3716" builtinId="9" hidden="1"/>
    <cellStyle name="Followed Hyperlink" xfId="3718" builtinId="9" hidden="1"/>
    <cellStyle name="Followed Hyperlink" xfId="3720" builtinId="9" hidden="1"/>
    <cellStyle name="Followed Hyperlink" xfId="3722" builtinId="9" hidden="1"/>
    <cellStyle name="Followed Hyperlink" xfId="3724" builtinId="9" hidden="1"/>
    <cellStyle name="Followed Hyperlink" xfId="3726" builtinId="9" hidden="1"/>
    <cellStyle name="Followed Hyperlink" xfId="3728" builtinId="9" hidden="1"/>
    <cellStyle name="Followed Hyperlink" xfId="3730" builtinId="9" hidden="1"/>
    <cellStyle name="Followed Hyperlink" xfId="3732" builtinId="9" hidden="1"/>
    <cellStyle name="Followed Hyperlink" xfId="3734" builtinId="9" hidden="1"/>
    <cellStyle name="Followed Hyperlink" xfId="3736" builtinId="9" hidden="1"/>
    <cellStyle name="Followed Hyperlink" xfId="3738" builtinId="9" hidden="1"/>
    <cellStyle name="Followed Hyperlink" xfId="3740" builtinId="9" hidden="1"/>
    <cellStyle name="Followed Hyperlink" xfId="3742" builtinId="9" hidden="1"/>
    <cellStyle name="Followed Hyperlink" xfId="3744" builtinId="9" hidden="1"/>
    <cellStyle name="Followed Hyperlink" xfId="3746" builtinId="9" hidden="1"/>
    <cellStyle name="Followed Hyperlink" xfId="3748" builtinId="9" hidden="1"/>
    <cellStyle name="Followed Hyperlink" xfId="3750" builtinId="9" hidden="1"/>
    <cellStyle name="Followed Hyperlink" xfId="3752" builtinId="9" hidden="1"/>
    <cellStyle name="Followed Hyperlink" xfId="3754" builtinId="9" hidden="1"/>
    <cellStyle name="Followed Hyperlink" xfId="3756" builtinId="9" hidden="1"/>
    <cellStyle name="Followed Hyperlink" xfId="3758" builtinId="9" hidden="1"/>
    <cellStyle name="Followed Hyperlink" xfId="3760" builtinId="9" hidden="1"/>
    <cellStyle name="Followed Hyperlink" xfId="3762" builtinId="9" hidden="1"/>
    <cellStyle name="Followed Hyperlink" xfId="3764" builtinId="9" hidden="1"/>
    <cellStyle name="Followed Hyperlink" xfId="3766" builtinId="9" hidden="1"/>
    <cellStyle name="Followed Hyperlink" xfId="3768" builtinId="9" hidden="1"/>
    <cellStyle name="Followed Hyperlink" xfId="3770" builtinId="9" hidden="1"/>
    <cellStyle name="Followed Hyperlink" xfId="3772" builtinId="9" hidden="1"/>
    <cellStyle name="Followed Hyperlink" xfId="3774" builtinId="9" hidden="1"/>
    <cellStyle name="Followed Hyperlink" xfId="3776" builtinId="9" hidden="1"/>
    <cellStyle name="Followed Hyperlink" xfId="3778" builtinId="9" hidden="1"/>
    <cellStyle name="Followed Hyperlink" xfId="3780" builtinId="9" hidden="1"/>
    <cellStyle name="Followed Hyperlink" xfId="3782" builtinId="9" hidden="1"/>
    <cellStyle name="Followed Hyperlink" xfId="3784" builtinId="9" hidden="1"/>
    <cellStyle name="Followed Hyperlink" xfId="3786" builtinId="9" hidden="1"/>
    <cellStyle name="Followed Hyperlink" xfId="3788" builtinId="9" hidden="1"/>
    <cellStyle name="Followed Hyperlink" xfId="3790" builtinId="9" hidden="1"/>
    <cellStyle name="Followed Hyperlink" xfId="3792" builtinId="9" hidden="1"/>
    <cellStyle name="Followed Hyperlink" xfId="3794" builtinId="9" hidden="1"/>
    <cellStyle name="Followed Hyperlink" xfId="3796" builtinId="9" hidden="1"/>
    <cellStyle name="Followed Hyperlink" xfId="3798" builtinId="9" hidden="1"/>
    <cellStyle name="Followed Hyperlink" xfId="3800" builtinId="9" hidden="1"/>
    <cellStyle name="Followed Hyperlink" xfId="3802" builtinId="9" hidden="1"/>
    <cellStyle name="Followed Hyperlink" xfId="3804" builtinId="9" hidden="1"/>
    <cellStyle name="Followed Hyperlink" xfId="3806" builtinId="9" hidden="1"/>
    <cellStyle name="Followed Hyperlink" xfId="3808" builtinId="9" hidden="1"/>
    <cellStyle name="Followed Hyperlink" xfId="3810" builtinId="9" hidden="1"/>
    <cellStyle name="Followed Hyperlink" xfId="3812" builtinId="9" hidden="1"/>
    <cellStyle name="Followed Hyperlink" xfId="3814" builtinId="9" hidden="1"/>
    <cellStyle name="Followed Hyperlink" xfId="3816" builtinId="9" hidden="1"/>
    <cellStyle name="Followed Hyperlink" xfId="3818" builtinId="9" hidden="1"/>
    <cellStyle name="Followed Hyperlink" xfId="3820" builtinId="9" hidden="1"/>
    <cellStyle name="Followed Hyperlink" xfId="3822" builtinId="9" hidden="1"/>
    <cellStyle name="Followed Hyperlink" xfId="3824" builtinId="9" hidden="1"/>
    <cellStyle name="Followed Hyperlink" xfId="3826" builtinId="9" hidden="1"/>
    <cellStyle name="Followed Hyperlink" xfId="3828" builtinId="9" hidden="1"/>
    <cellStyle name="Followed Hyperlink" xfId="3830" builtinId="9" hidden="1"/>
    <cellStyle name="Followed Hyperlink" xfId="3832" builtinId="9" hidden="1"/>
    <cellStyle name="Followed Hyperlink" xfId="3834" builtinId="9" hidden="1"/>
    <cellStyle name="Followed Hyperlink" xfId="3836" builtinId="9" hidden="1"/>
    <cellStyle name="Followed Hyperlink" xfId="3838" builtinId="9" hidden="1"/>
    <cellStyle name="Followed Hyperlink" xfId="3840" builtinId="9" hidden="1"/>
    <cellStyle name="Followed Hyperlink" xfId="3842" builtinId="9" hidden="1"/>
    <cellStyle name="Followed Hyperlink" xfId="3844" builtinId="9" hidden="1"/>
    <cellStyle name="Followed Hyperlink" xfId="3846" builtinId="9" hidden="1"/>
    <cellStyle name="Followed Hyperlink" xfId="3848" builtinId="9" hidden="1"/>
    <cellStyle name="Followed Hyperlink" xfId="3850" builtinId="9" hidden="1"/>
    <cellStyle name="Followed Hyperlink" xfId="3852" builtinId="9" hidden="1"/>
    <cellStyle name="Followed Hyperlink" xfId="3854" builtinId="9" hidden="1"/>
    <cellStyle name="Followed Hyperlink" xfId="3856" builtinId="9" hidden="1"/>
    <cellStyle name="Followed Hyperlink" xfId="3858" builtinId="9" hidden="1"/>
    <cellStyle name="Followed Hyperlink" xfId="3860" builtinId="9" hidden="1"/>
    <cellStyle name="Followed Hyperlink" xfId="3862" builtinId="9" hidden="1"/>
    <cellStyle name="Followed Hyperlink" xfId="3864" builtinId="9" hidden="1"/>
    <cellStyle name="Followed Hyperlink" xfId="3866" builtinId="9" hidden="1"/>
    <cellStyle name="Followed Hyperlink" xfId="3868" builtinId="9" hidden="1"/>
    <cellStyle name="Followed Hyperlink" xfId="3870" builtinId="9" hidden="1"/>
    <cellStyle name="Followed Hyperlink" xfId="3872" builtinId="9" hidden="1"/>
    <cellStyle name="Followed Hyperlink" xfId="3874" builtinId="9" hidden="1"/>
    <cellStyle name="Followed Hyperlink" xfId="3876" builtinId="9" hidden="1"/>
    <cellStyle name="Followed Hyperlink" xfId="3878" builtinId="9" hidden="1"/>
    <cellStyle name="Followed Hyperlink" xfId="3880" builtinId="9" hidden="1"/>
    <cellStyle name="Followed Hyperlink" xfId="3882" builtinId="9" hidden="1"/>
    <cellStyle name="Followed Hyperlink" xfId="3884" builtinId="9" hidden="1"/>
    <cellStyle name="Followed Hyperlink" xfId="3886" builtinId="9" hidden="1"/>
    <cellStyle name="Followed Hyperlink" xfId="3888" builtinId="9" hidden="1"/>
    <cellStyle name="Followed Hyperlink" xfId="3890" builtinId="9" hidden="1"/>
    <cellStyle name="Followed Hyperlink" xfId="3892" builtinId="9" hidden="1"/>
    <cellStyle name="Followed Hyperlink" xfId="3894" builtinId="9" hidden="1"/>
    <cellStyle name="Followed Hyperlink" xfId="3896" builtinId="9" hidden="1"/>
    <cellStyle name="Followed Hyperlink" xfId="3898" builtinId="9" hidden="1"/>
    <cellStyle name="Followed Hyperlink" xfId="3900" builtinId="9" hidden="1"/>
    <cellStyle name="Followed Hyperlink" xfId="3902" builtinId="9" hidden="1"/>
    <cellStyle name="Followed Hyperlink" xfId="3904" builtinId="9" hidden="1"/>
    <cellStyle name="Followed Hyperlink" xfId="3906" builtinId="9" hidden="1"/>
    <cellStyle name="Followed Hyperlink" xfId="3908" builtinId="9" hidden="1"/>
    <cellStyle name="Followed Hyperlink" xfId="3910" builtinId="9" hidden="1"/>
    <cellStyle name="Followed Hyperlink" xfId="3912" builtinId="9" hidden="1"/>
    <cellStyle name="Followed Hyperlink" xfId="391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Hyperlink" xfId="2441" builtinId="8" hidden="1"/>
    <cellStyle name="Hyperlink" xfId="2443" builtinId="8" hidden="1"/>
    <cellStyle name="Hyperlink" xfId="2445" builtinId="8" hidden="1"/>
    <cellStyle name="Hyperlink" xfId="2447" builtinId="8" hidden="1"/>
    <cellStyle name="Hyperlink" xfId="2449" builtinId="8" hidden="1"/>
    <cellStyle name="Hyperlink" xfId="2451" builtinId="8" hidden="1"/>
    <cellStyle name="Hyperlink" xfId="2453" builtinId="8" hidden="1"/>
    <cellStyle name="Hyperlink" xfId="2455" builtinId="8" hidden="1"/>
    <cellStyle name="Hyperlink" xfId="2457" builtinId="8" hidden="1"/>
    <cellStyle name="Hyperlink" xfId="2459" builtinId="8" hidden="1"/>
    <cellStyle name="Hyperlink" xfId="2461" builtinId="8" hidden="1"/>
    <cellStyle name="Hyperlink" xfId="2463" builtinId="8" hidden="1"/>
    <cellStyle name="Hyperlink" xfId="2465" builtinId="8" hidden="1"/>
    <cellStyle name="Hyperlink" xfId="2467" builtinId="8" hidden="1"/>
    <cellStyle name="Hyperlink" xfId="2469" builtinId="8" hidden="1"/>
    <cellStyle name="Hyperlink" xfId="2471" builtinId="8" hidden="1"/>
    <cellStyle name="Hyperlink" xfId="2473" builtinId="8" hidden="1"/>
    <cellStyle name="Hyperlink" xfId="2475" builtinId="8" hidden="1"/>
    <cellStyle name="Hyperlink" xfId="2477" builtinId="8" hidden="1"/>
    <cellStyle name="Hyperlink" xfId="2479" builtinId="8" hidden="1"/>
    <cellStyle name="Hyperlink" xfId="2481" builtinId="8" hidden="1"/>
    <cellStyle name="Hyperlink" xfId="2483" builtinId="8" hidden="1"/>
    <cellStyle name="Hyperlink" xfId="2485" builtinId="8" hidden="1"/>
    <cellStyle name="Hyperlink" xfId="2487" builtinId="8" hidden="1"/>
    <cellStyle name="Hyperlink" xfId="2489" builtinId="8" hidden="1"/>
    <cellStyle name="Hyperlink" xfId="2491" builtinId="8" hidden="1"/>
    <cellStyle name="Hyperlink" xfId="2493" builtinId="8" hidden="1"/>
    <cellStyle name="Hyperlink" xfId="2495" builtinId="8" hidden="1"/>
    <cellStyle name="Hyperlink" xfId="2497" builtinId="8" hidden="1"/>
    <cellStyle name="Hyperlink" xfId="2499" builtinId="8" hidden="1"/>
    <cellStyle name="Hyperlink" xfId="2501" builtinId="8" hidden="1"/>
    <cellStyle name="Hyperlink" xfId="2503" builtinId="8" hidden="1"/>
    <cellStyle name="Hyperlink" xfId="2505" builtinId="8" hidden="1"/>
    <cellStyle name="Hyperlink" xfId="2507" builtinId="8" hidden="1"/>
    <cellStyle name="Hyperlink" xfId="2509" builtinId="8" hidden="1"/>
    <cellStyle name="Hyperlink" xfId="2511" builtinId="8" hidden="1"/>
    <cellStyle name="Hyperlink" xfId="2513" builtinId="8" hidden="1"/>
    <cellStyle name="Hyperlink" xfId="2515" builtinId="8" hidden="1"/>
    <cellStyle name="Hyperlink" xfId="2517" builtinId="8" hidden="1"/>
    <cellStyle name="Hyperlink" xfId="2519" builtinId="8" hidden="1"/>
    <cellStyle name="Hyperlink" xfId="2521" builtinId="8" hidden="1"/>
    <cellStyle name="Hyperlink" xfId="2523" builtinId="8" hidden="1"/>
    <cellStyle name="Hyperlink" xfId="2525" builtinId="8" hidden="1"/>
    <cellStyle name="Hyperlink" xfId="2527" builtinId="8" hidden="1"/>
    <cellStyle name="Hyperlink" xfId="2529" builtinId="8" hidden="1"/>
    <cellStyle name="Hyperlink" xfId="2531" builtinId="8" hidden="1"/>
    <cellStyle name="Hyperlink" xfId="2533" builtinId="8" hidden="1"/>
    <cellStyle name="Hyperlink" xfId="2535" builtinId="8" hidden="1"/>
    <cellStyle name="Hyperlink" xfId="2537" builtinId="8" hidden="1"/>
    <cellStyle name="Hyperlink" xfId="2539" builtinId="8" hidden="1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3187" builtinId="8" hidden="1"/>
    <cellStyle name="Hyperlink" xfId="3189" builtinId="8" hidden="1"/>
    <cellStyle name="Hyperlink" xfId="3191" builtinId="8" hidden="1"/>
    <cellStyle name="Hyperlink" xfId="3193" builtinId="8" hidden="1"/>
    <cellStyle name="Hyperlink" xfId="3195" builtinId="8" hidden="1"/>
    <cellStyle name="Hyperlink" xfId="3197" builtinId="8" hidden="1"/>
    <cellStyle name="Hyperlink" xfId="3199" builtinId="8" hidden="1"/>
    <cellStyle name="Hyperlink" xfId="3201" builtinId="8" hidden="1"/>
    <cellStyle name="Hyperlink" xfId="3203" builtinId="8" hidden="1"/>
    <cellStyle name="Hyperlink" xfId="3205" builtinId="8" hidden="1"/>
    <cellStyle name="Hyperlink" xfId="3207" builtinId="8" hidden="1"/>
    <cellStyle name="Hyperlink" xfId="3209" builtinId="8" hidden="1"/>
    <cellStyle name="Hyperlink" xfId="3211" builtinId="8" hidden="1"/>
    <cellStyle name="Hyperlink" xfId="3213" builtinId="8" hidden="1"/>
    <cellStyle name="Hyperlink" xfId="3215" builtinId="8" hidden="1"/>
    <cellStyle name="Hyperlink" xfId="3217" builtinId="8" hidden="1"/>
    <cellStyle name="Hyperlink" xfId="3219" builtinId="8" hidden="1"/>
    <cellStyle name="Hyperlink" xfId="3221" builtinId="8" hidden="1"/>
    <cellStyle name="Hyperlink" xfId="3223" builtinId="8" hidden="1"/>
    <cellStyle name="Hyperlink" xfId="3225" builtinId="8" hidden="1"/>
    <cellStyle name="Hyperlink" xfId="3227" builtinId="8" hidden="1"/>
    <cellStyle name="Hyperlink" xfId="3229" builtinId="8" hidden="1"/>
    <cellStyle name="Hyperlink" xfId="3231" builtinId="8" hidden="1"/>
    <cellStyle name="Hyperlink" xfId="3233" builtinId="8" hidden="1"/>
    <cellStyle name="Hyperlink" xfId="3235" builtinId="8" hidden="1"/>
    <cellStyle name="Hyperlink" xfId="3237" builtinId="8" hidden="1"/>
    <cellStyle name="Hyperlink" xfId="3239" builtinId="8" hidden="1"/>
    <cellStyle name="Hyperlink" xfId="3241" builtinId="8" hidden="1"/>
    <cellStyle name="Hyperlink" xfId="3243" builtinId="8" hidden="1"/>
    <cellStyle name="Hyperlink" xfId="3245" builtinId="8" hidden="1"/>
    <cellStyle name="Hyperlink" xfId="3247" builtinId="8" hidden="1"/>
    <cellStyle name="Hyperlink" xfId="3249" builtinId="8" hidden="1"/>
    <cellStyle name="Hyperlink" xfId="3251" builtinId="8" hidden="1"/>
    <cellStyle name="Hyperlink" xfId="3253" builtinId="8" hidden="1"/>
    <cellStyle name="Hyperlink" xfId="3255" builtinId="8" hidden="1"/>
    <cellStyle name="Hyperlink" xfId="3257" builtinId="8" hidden="1"/>
    <cellStyle name="Hyperlink" xfId="3259" builtinId="8" hidden="1"/>
    <cellStyle name="Hyperlink" xfId="3261" builtinId="8" hidden="1"/>
    <cellStyle name="Hyperlink" xfId="3263" builtinId="8" hidden="1"/>
    <cellStyle name="Hyperlink" xfId="3265" builtinId="8" hidden="1"/>
    <cellStyle name="Hyperlink" xfId="3267" builtinId="8" hidden="1"/>
    <cellStyle name="Hyperlink" xfId="3269" builtinId="8" hidden="1"/>
    <cellStyle name="Hyperlink" xfId="3271" builtinId="8" hidden="1"/>
    <cellStyle name="Hyperlink" xfId="3273" builtinId="8" hidden="1"/>
    <cellStyle name="Hyperlink" xfId="3275" builtinId="8" hidden="1"/>
    <cellStyle name="Hyperlink" xfId="3277" builtinId="8" hidden="1"/>
    <cellStyle name="Hyperlink" xfId="3279" builtinId="8" hidden="1"/>
    <cellStyle name="Hyperlink" xfId="3281" builtinId="8" hidden="1"/>
    <cellStyle name="Hyperlink" xfId="3283" builtinId="8" hidden="1"/>
    <cellStyle name="Hyperlink" xfId="3285" builtinId="8" hidden="1"/>
    <cellStyle name="Hyperlink" xfId="3287" builtinId="8" hidden="1"/>
    <cellStyle name="Hyperlink" xfId="3289" builtinId="8" hidden="1"/>
    <cellStyle name="Hyperlink" xfId="3291" builtinId="8" hidden="1"/>
    <cellStyle name="Hyperlink" xfId="3293" builtinId="8" hidden="1"/>
    <cellStyle name="Hyperlink" xfId="3295" builtinId="8" hidden="1"/>
    <cellStyle name="Hyperlink" xfId="3297" builtinId="8" hidden="1"/>
    <cellStyle name="Hyperlink" xfId="3299" builtinId="8" hidden="1"/>
    <cellStyle name="Hyperlink" xfId="3301" builtinId="8" hidden="1"/>
    <cellStyle name="Hyperlink" xfId="3303" builtinId="8" hidden="1"/>
    <cellStyle name="Hyperlink" xfId="3305" builtinId="8" hidden="1"/>
    <cellStyle name="Hyperlink" xfId="3307" builtinId="8" hidden="1"/>
    <cellStyle name="Hyperlink" xfId="3309" builtinId="8" hidden="1"/>
    <cellStyle name="Hyperlink" xfId="3311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59" builtinId="8" hidden="1"/>
    <cellStyle name="Hyperlink" xfId="3661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19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Hyperlink" xfId="3791" builtinId="8" hidden="1"/>
    <cellStyle name="Hyperlink" xfId="3793" builtinId="8" hidden="1"/>
    <cellStyle name="Hyperlink" xfId="3795" builtinId="8" hidden="1"/>
    <cellStyle name="Hyperlink" xfId="3797" builtinId="8" hidden="1"/>
    <cellStyle name="Hyperlink" xfId="3799" builtinId="8" hidden="1"/>
    <cellStyle name="Hyperlink" xfId="3801" builtinId="8" hidden="1"/>
    <cellStyle name="Hyperlink" xfId="3803" builtinId="8" hidden="1"/>
    <cellStyle name="Hyperlink" xfId="3805" builtinId="8" hidden="1"/>
    <cellStyle name="Hyperlink" xfId="3807" builtinId="8" hidden="1"/>
    <cellStyle name="Hyperlink" xfId="3809" builtinId="8" hidden="1"/>
    <cellStyle name="Hyperlink" xfId="3811" builtinId="8" hidden="1"/>
    <cellStyle name="Hyperlink" xfId="3813" builtinId="8" hidden="1"/>
    <cellStyle name="Hyperlink" xfId="3815" builtinId="8" hidden="1"/>
    <cellStyle name="Hyperlink" xfId="3817" builtinId="8" hidden="1"/>
    <cellStyle name="Hyperlink" xfId="3819" builtinId="8" hidden="1"/>
    <cellStyle name="Hyperlink" xfId="3821" builtinId="8" hidden="1"/>
    <cellStyle name="Hyperlink" xfId="3823" builtinId="8" hidden="1"/>
    <cellStyle name="Hyperlink" xfId="3825" builtinId="8" hidden="1"/>
    <cellStyle name="Hyperlink" xfId="3827" builtinId="8" hidden="1"/>
    <cellStyle name="Hyperlink" xfId="3829" builtinId="8" hidden="1"/>
    <cellStyle name="Hyperlink" xfId="3831" builtinId="8" hidden="1"/>
    <cellStyle name="Hyperlink" xfId="3833" builtinId="8" hidden="1"/>
    <cellStyle name="Hyperlink" xfId="3835" builtinId="8" hidden="1"/>
    <cellStyle name="Hyperlink" xfId="3837" builtinId="8" hidden="1"/>
    <cellStyle name="Hyperlink" xfId="3839" builtinId="8" hidden="1"/>
    <cellStyle name="Hyperlink" xfId="3841" builtinId="8" hidden="1"/>
    <cellStyle name="Hyperlink" xfId="3843" builtinId="8" hidden="1"/>
    <cellStyle name="Hyperlink" xfId="3845" builtinId="8" hidden="1"/>
    <cellStyle name="Hyperlink" xfId="3847" builtinId="8" hidden="1"/>
    <cellStyle name="Hyperlink" xfId="3849" builtinId="8" hidden="1"/>
    <cellStyle name="Hyperlink" xfId="3851" builtinId="8" hidden="1"/>
    <cellStyle name="Hyperlink" xfId="3853" builtinId="8" hidden="1"/>
    <cellStyle name="Hyperlink" xfId="3855" builtinId="8" hidden="1"/>
    <cellStyle name="Hyperlink" xfId="3857" builtinId="8" hidden="1"/>
    <cellStyle name="Hyperlink" xfId="3859" builtinId="8" hidden="1"/>
    <cellStyle name="Hyperlink" xfId="3861" builtinId="8" hidden="1"/>
    <cellStyle name="Hyperlink" xfId="3863" builtinId="8" hidden="1"/>
    <cellStyle name="Hyperlink" xfId="3865" builtinId="8" hidden="1"/>
    <cellStyle name="Hyperlink" xfId="3867" builtinId="8" hidden="1"/>
    <cellStyle name="Hyperlink" xfId="3869" builtinId="8" hidden="1"/>
    <cellStyle name="Hyperlink" xfId="3871" builtinId="8" hidden="1"/>
    <cellStyle name="Hyperlink" xfId="3873" builtinId="8" hidden="1"/>
    <cellStyle name="Hyperlink" xfId="3875" builtinId="8" hidden="1"/>
    <cellStyle name="Hyperlink" xfId="3877" builtinId="8" hidden="1"/>
    <cellStyle name="Hyperlink" xfId="3879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Normal" xfId="0" builtinId="0"/>
    <cellStyle name="Normal 2" xfId="2"/>
  </cellStyles>
  <dxfs count="2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externalLink" Target="externalLinks/externalLink1.xml"/><Relationship Id="rId76" Type="http://schemas.openxmlformats.org/officeDocument/2006/relationships/theme" Target="theme/theme1.xml"/><Relationship Id="rId77" Type="http://schemas.openxmlformats.org/officeDocument/2006/relationships/styles" Target="styles.xml"/><Relationship Id="rId78" Type="http://schemas.openxmlformats.org/officeDocument/2006/relationships/sharedStrings" Target="sharedStrings.xml"/><Relationship Id="rId79" Type="http://schemas.openxmlformats.org/officeDocument/2006/relationships/calcChain" Target="calcChain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cinopereira/Dropbox/1%20AARAM/Atletas%20Filiados%20actual/Atletas%20Filiados%202011-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lubes"/>
      <sheetName val="Base_Dados"/>
      <sheetName val="Seg Atletas"/>
      <sheetName val="Estatística"/>
      <sheetName val="Resumo Geral"/>
      <sheetName val="Clubes2008-Escalões"/>
      <sheetName val="Filiações"/>
      <sheetName val="AgentesDesportivos"/>
      <sheetName val="Competição-Filiações2009"/>
      <sheetName val="Inscrições_estrada"/>
      <sheetName val="Dorsais_11-12"/>
      <sheetName val="Chips_definitivos"/>
      <sheetName val="Chips.txt"/>
      <sheetName val="Lynx.ppl"/>
      <sheetName val="Lynx.ppl (pista)"/>
      <sheetName val="Folha1"/>
      <sheetName val="FiliaçõesGerais2012"/>
      <sheetName val="Países"/>
    </sheetNames>
    <sheetDataSet>
      <sheetData sheetId="0"/>
      <sheetData sheetId="1"/>
      <sheetData sheetId="2">
        <row r="6">
          <cell r="A6">
            <v>14965856</v>
          </cell>
          <cell r="B6">
            <v>1614</v>
          </cell>
          <cell r="F6" t="str">
            <v>Adérito Matos</v>
          </cell>
          <cell r="G6" t="str">
            <v>Adérito Micael Rodrigues de Matos</v>
          </cell>
          <cell r="J6" t="str">
            <v>ACDSJ</v>
          </cell>
          <cell r="N6" t="str">
            <v>M</v>
          </cell>
          <cell r="P6">
            <v>35859</v>
          </cell>
        </row>
        <row r="7">
          <cell r="A7">
            <v>14748156</v>
          </cell>
          <cell r="B7">
            <v>1567</v>
          </cell>
          <cell r="F7" t="str">
            <v>Afonso Ornelas</v>
          </cell>
          <cell r="G7" t="str">
            <v>Afonso Rodrigues Ornelas</v>
          </cell>
          <cell r="J7" t="str">
            <v>ACDSJ</v>
          </cell>
          <cell r="N7" t="str">
            <v>M</v>
          </cell>
          <cell r="P7">
            <v>36401</v>
          </cell>
        </row>
        <row r="8">
          <cell r="A8">
            <v>14548276</v>
          </cell>
          <cell r="B8">
            <v>1643</v>
          </cell>
          <cell r="F8" t="str">
            <v>Alexandre Fernandes</v>
          </cell>
          <cell r="G8" t="str">
            <v>Alexandre Francisco de Jesus Fernandes</v>
          </cell>
          <cell r="J8" t="str">
            <v>ACDSJ</v>
          </cell>
          <cell r="N8" t="str">
            <v>M</v>
          </cell>
          <cell r="P8">
            <v>36165</v>
          </cell>
        </row>
        <row r="9">
          <cell r="A9">
            <v>14831879</v>
          </cell>
          <cell r="B9">
            <v>1574</v>
          </cell>
          <cell r="F9" t="str">
            <v>Álvaro Conceição</v>
          </cell>
          <cell r="G9" t="str">
            <v>Álvaro David Pereira Conceição</v>
          </cell>
          <cell r="J9" t="str">
            <v>ACDSJ</v>
          </cell>
          <cell r="N9" t="str">
            <v>M</v>
          </cell>
          <cell r="P9">
            <v>36241</v>
          </cell>
        </row>
        <row r="10">
          <cell r="A10">
            <v>14374613</v>
          </cell>
          <cell r="B10">
            <v>1790</v>
          </cell>
          <cell r="F10" t="str">
            <v>Ana Camacho</v>
          </cell>
          <cell r="G10" t="str">
            <v>Ana Carolina de Jesus Camacho</v>
          </cell>
          <cell r="J10" t="str">
            <v>ACDSJ</v>
          </cell>
          <cell r="N10" t="str">
            <v>F</v>
          </cell>
          <cell r="P10">
            <v>37104</v>
          </cell>
        </row>
        <row r="11">
          <cell r="A11">
            <v>14736237</v>
          </cell>
          <cell r="B11">
            <v>1426</v>
          </cell>
          <cell r="F11" t="str">
            <v>Daniela Gonçalves</v>
          </cell>
          <cell r="G11" t="str">
            <v>Ana Daniela Rodrigues Gonçalves</v>
          </cell>
          <cell r="J11" t="str">
            <v>ACDSJ</v>
          </cell>
          <cell r="N11" t="str">
            <v>F</v>
          </cell>
          <cell r="P11">
            <v>36223</v>
          </cell>
        </row>
        <row r="12">
          <cell r="A12">
            <v>15174869</v>
          </cell>
          <cell r="B12">
            <v>1446</v>
          </cell>
          <cell r="F12" t="str">
            <v>Deise Pestana</v>
          </cell>
          <cell r="G12" t="str">
            <v>Ana Deise Faria Pestana</v>
          </cell>
          <cell r="J12" t="str">
            <v>ACDSJ</v>
          </cell>
          <cell r="N12" t="str">
            <v>F</v>
          </cell>
          <cell r="P12">
            <v>35825</v>
          </cell>
        </row>
        <row r="13">
          <cell r="A13">
            <v>15143817</v>
          </cell>
          <cell r="B13">
            <v>1736</v>
          </cell>
          <cell r="F13" t="str">
            <v>Ana Teixeira</v>
          </cell>
          <cell r="G13" t="str">
            <v>Ana Laura Araújo Teixeira</v>
          </cell>
          <cell r="J13" t="str">
            <v>ACDSJ</v>
          </cell>
          <cell r="N13" t="str">
            <v>F</v>
          </cell>
          <cell r="P13">
            <v>37499</v>
          </cell>
        </row>
        <row r="14">
          <cell r="A14">
            <v>15086400</v>
          </cell>
          <cell r="B14">
            <v>1820</v>
          </cell>
          <cell r="F14" t="str">
            <v>Ana Mariana Gomes</v>
          </cell>
          <cell r="G14" t="str">
            <v>Ana Mariana Faria Gomes</v>
          </cell>
          <cell r="J14" t="str">
            <v>ACDSJ</v>
          </cell>
          <cell r="N14" t="str">
            <v>F</v>
          </cell>
          <cell r="P14">
            <v>37794</v>
          </cell>
        </row>
        <row r="15">
          <cell r="A15">
            <v>14539477</v>
          </cell>
          <cell r="B15">
            <v>1563</v>
          </cell>
          <cell r="F15" t="str">
            <v>Anderson Rodrigues</v>
          </cell>
          <cell r="G15" t="str">
            <v>Anderson Leonardo Sousa Rodrigues</v>
          </cell>
          <cell r="J15" t="str">
            <v>ACDSJ</v>
          </cell>
          <cell r="N15" t="str">
            <v>M</v>
          </cell>
          <cell r="P15">
            <v>36319</v>
          </cell>
        </row>
        <row r="16">
          <cell r="A16">
            <v>14753761</v>
          </cell>
          <cell r="B16">
            <v>1644</v>
          </cell>
          <cell r="F16" t="str">
            <v>André Figueira</v>
          </cell>
          <cell r="G16" t="str">
            <v>André Abreu Figueira</v>
          </cell>
          <cell r="J16" t="str">
            <v>ACDSJ</v>
          </cell>
          <cell r="N16" t="str">
            <v>M</v>
          </cell>
          <cell r="P16">
            <v>36621</v>
          </cell>
        </row>
        <row r="17">
          <cell r="A17">
            <v>14695672</v>
          </cell>
          <cell r="B17">
            <v>304</v>
          </cell>
          <cell r="F17" t="str">
            <v>André N. Fernandes</v>
          </cell>
          <cell r="G17" t="str">
            <v>André Nascimento Fernandes</v>
          </cell>
          <cell r="J17" t="str">
            <v>ACDSJ</v>
          </cell>
          <cell r="N17" t="str">
            <v>M</v>
          </cell>
          <cell r="P17">
            <v>34799</v>
          </cell>
        </row>
        <row r="18">
          <cell r="A18">
            <v>14888093</v>
          </cell>
          <cell r="B18">
            <v>1821</v>
          </cell>
          <cell r="F18" t="str">
            <v>Angélica Pontes</v>
          </cell>
          <cell r="G18" t="str">
            <v>Angélica José Gonçalves Pontes</v>
          </cell>
          <cell r="J18" t="str">
            <v>ACDSJ</v>
          </cell>
          <cell r="N18" t="str">
            <v>F</v>
          </cell>
          <cell r="P18">
            <v>37307</v>
          </cell>
        </row>
        <row r="19">
          <cell r="A19">
            <v>14555535</v>
          </cell>
          <cell r="B19">
            <v>527</v>
          </cell>
          <cell r="F19" t="str">
            <v>Bruno Gonçalves</v>
          </cell>
          <cell r="G19" t="str">
            <v>Bruno Miguel da Silva Gonçalves</v>
          </cell>
          <cell r="J19" t="str">
            <v>ACDSJ</v>
          </cell>
          <cell r="N19" t="str">
            <v>M</v>
          </cell>
          <cell r="P19">
            <v>34943</v>
          </cell>
        </row>
        <row r="20">
          <cell r="A20">
            <v>15170358</v>
          </cell>
          <cell r="B20">
            <v>20002</v>
          </cell>
          <cell r="F20" t="str">
            <v>Bruno M. Pereira</v>
          </cell>
          <cell r="G20" t="str">
            <v>Bruno Miguel Gomes Pereira</v>
          </cell>
          <cell r="J20" t="str">
            <v>ACDSJ</v>
          </cell>
          <cell r="N20" t="str">
            <v>M</v>
          </cell>
          <cell r="P20">
            <v>37369</v>
          </cell>
        </row>
        <row r="21">
          <cell r="A21">
            <v>14316071</v>
          </cell>
          <cell r="B21">
            <v>479</v>
          </cell>
          <cell r="F21" t="str">
            <v>Calisto Simões</v>
          </cell>
          <cell r="G21" t="str">
            <v>Calisto Paulo Santos Simões</v>
          </cell>
          <cell r="J21" t="str">
            <v>ACDSJ</v>
          </cell>
          <cell r="N21" t="str">
            <v>M</v>
          </cell>
          <cell r="P21">
            <v>33980</v>
          </cell>
        </row>
        <row r="22">
          <cell r="A22">
            <v>15193514</v>
          </cell>
          <cell r="B22">
            <v>1734</v>
          </cell>
          <cell r="F22" t="str">
            <v>Camila Jesus</v>
          </cell>
          <cell r="G22" t="str">
            <v>Camila Maria Sousa Jesus</v>
          </cell>
          <cell r="J22" t="str">
            <v>ACDSJ</v>
          </cell>
          <cell r="N22" t="str">
            <v>F</v>
          </cell>
          <cell r="P22">
            <v>37156</v>
          </cell>
        </row>
        <row r="23">
          <cell r="A23">
            <v>15368519</v>
          </cell>
          <cell r="B23">
            <v>1986</v>
          </cell>
          <cell r="F23" t="str">
            <v>Carlos A. Pereira</v>
          </cell>
          <cell r="G23" t="str">
            <v>Carlos Alberto Andrade Pereira</v>
          </cell>
          <cell r="J23" t="str">
            <v>ACDSJ</v>
          </cell>
          <cell r="N23" t="str">
            <v>M</v>
          </cell>
          <cell r="P23">
            <v>37550</v>
          </cell>
        </row>
        <row r="24">
          <cell r="A24">
            <v>14251212</v>
          </cell>
          <cell r="B24">
            <v>1301</v>
          </cell>
          <cell r="F24" t="str">
            <v>Carlos Sousa</v>
          </cell>
          <cell r="G24" t="str">
            <v>Carlos Xavier Macedo Sousa</v>
          </cell>
          <cell r="J24" t="str">
            <v>ACDSJ</v>
          </cell>
          <cell r="N24" t="str">
            <v>M</v>
          </cell>
          <cell r="P24">
            <v>35358</v>
          </cell>
        </row>
        <row r="25">
          <cell r="A25">
            <v>15162375</v>
          </cell>
          <cell r="B25">
            <v>1789</v>
          </cell>
          <cell r="F25" t="str">
            <v>Carolina Gonçalves</v>
          </cell>
          <cell r="G25" t="str">
            <v>Carolina Filipa Ferreira Gonçalves</v>
          </cell>
          <cell r="J25" t="str">
            <v>ACDSJ</v>
          </cell>
          <cell r="N25" t="str">
            <v>F</v>
          </cell>
          <cell r="P25">
            <v>37402</v>
          </cell>
        </row>
        <row r="26">
          <cell r="A26">
            <v>14993925</v>
          </cell>
          <cell r="B26">
            <v>1845</v>
          </cell>
          <cell r="F26" t="str">
            <v>Carolina Marques</v>
          </cell>
          <cell r="G26" t="str">
            <v>Carolina Gonçalves Marques</v>
          </cell>
          <cell r="J26" t="str">
            <v>ACDSJ</v>
          </cell>
          <cell r="N26" t="str">
            <v>F</v>
          </cell>
          <cell r="P26">
            <v>37096</v>
          </cell>
        </row>
        <row r="27">
          <cell r="A27">
            <v>15161468</v>
          </cell>
          <cell r="B27">
            <v>1779</v>
          </cell>
          <cell r="F27" t="str">
            <v>Celestina Brito</v>
          </cell>
          <cell r="G27" t="str">
            <v>Celestina Marisa Sá Brito</v>
          </cell>
          <cell r="J27" t="str">
            <v>ACDSJ</v>
          </cell>
          <cell r="N27" t="str">
            <v>F</v>
          </cell>
          <cell r="P27">
            <v>36956</v>
          </cell>
        </row>
        <row r="28">
          <cell r="A28">
            <v>14962242</v>
          </cell>
          <cell r="B28">
            <v>1735</v>
          </cell>
          <cell r="F28" t="str">
            <v>Cristina Fernandes</v>
          </cell>
          <cell r="G28" t="str">
            <v>Cristina Sofia Pereira Fernandes</v>
          </cell>
          <cell r="J28" t="str">
            <v>ACDSJ</v>
          </cell>
          <cell r="N28" t="str">
            <v>F</v>
          </cell>
          <cell r="P28">
            <v>37191</v>
          </cell>
        </row>
        <row r="29">
          <cell r="A29">
            <v>14499554</v>
          </cell>
          <cell r="B29">
            <v>1890</v>
          </cell>
          <cell r="F29" t="str">
            <v>Daniel Basílio</v>
          </cell>
          <cell r="G29" t="str">
            <v>Daniel Valentim Gonçalves Basílio</v>
          </cell>
          <cell r="J29" t="str">
            <v>ACDSJ</v>
          </cell>
          <cell r="N29" t="str">
            <v>M</v>
          </cell>
          <cell r="P29">
            <v>37301</v>
          </cell>
        </row>
        <row r="30">
          <cell r="A30">
            <v>14476955</v>
          </cell>
          <cell r="B30">
            <v>1745</v>
          </cell>
          <cell r="F30" t="str">
            <v>Diana Andrade</v>
          </cell>
          <cell r="G30" t="str">
            <v>Diana Raquel Rodrigues Andrade</v>
          </cell>
          <cell r="J30" t="str">
            <v>ACDSJ</v>
          </cell>
          <cell r="N30" t="str">
            <v>F</v>
          </cell>
          <cell r="P30">
            <v>36957</v>
          </cell>
        </row>
        <row r="31">
          <cell r="A31">
            <v>14431645</v>
          </cell>
          <cell r="B31">
            <v>1978</v>
          </cell>
          <cell r="F31" t="str">
            <v>Diogo Neves</v>
          </cell>
          <cell r="G31" t="str">
            <v>Diogo Leonardo da Silva Neves</v>
          </cell>
          <cell r="J31" t="str">
            <v>ACDSJ</v>
          </cell>
          <cell r="N31" t="str">
            <v>M</v>
          </cell>
          <cell r="P31">
            <v>37211</v>
          </cell>
        </row>
        <row r="32">
          <cell r="A32">
            <v>15720279</v>
          </cell>
          <cell r="B32">
            <v>1829</v>
          </cell>
          <cell r="F32" t="str">
            <v>Diva Henriques</v>
          </cell>
          <cell r="G32" t="str">
            <v>Diva Gonçalves Henriques</v>
          </cell>
          <cell r="J32" t="str">
            <v>ACDSJ</v>
          </cell>
          <cell r="N32" t="str">
            <v>F</v>
          </cell>
          <cell r="P32">
            <v>37679</v>
          </cell>
        </row>
        <row r="33">
          <cell r="A33">
            <v>14772020</v>
          </cell>
          <cell r="B33">
            <v>1891</v>
          </cell>
          <cell r="F33" t="str">
            <v>Elvis Pinto</v>
          </cell>
          <cell r="G33" t="str">
            <v>Elvis José Abreu Pinto</v>
          </cell>
          <cell r="J33" t="str">
            <v>ACDSJ</v>
          </cell>
          <cell r="N33" t="str">
            <v>M</v>
          </cell>
          <cell r="P33">
            <v>37399</v>
          </cell>
        </row>
        <row r="34">
          <cell r="A34">
            <v>14588714</v>
          </cell>
          <cell r="B34">
            <v>1785</v>
          </cell>
          <cell r="F34" t="str">
            <v>Emanuel J. Silva</v>
          </cell>
          <cell r="G34" t="str">
            <v>Emanuel José Mendes Silva</v>
          </cell>
          <cell r="J34" t="str">
            <v>ACDSJ</v>
          </cell>
          <cell r="N34" t="str">
            <v>M</v>
          </cell>
          <cell r="P34">
            <v>36997</v>
          </cell>
        </row>
        <row r="35">
          <cell r="A35">
            <v>14908139</v>
          </cell>
          <cell r="B35">
            <v>1823</v>
          </cell>
          <cell r="F35" t="str">
            <v>Érica M. Rodrigues</v>
          </cell>
          <cell r="G35" t="str">
            <v>Érica Maria Pereira Rodrigues</v>
          </cell>
          <cell r="J35" t="str">
            <v>ACDSJ</v>
          </cell>
          <cell r="N35" t="str">
            <v>F</v>
          </cell>
          <cell r="P35">
            <v>37100</v>
          </cell>
        </row>
        <row r="36">
          <cell r="A36">
            <v>14853463</v>
          </cell>
          <cell r="B36">
            <v>331</v>
          </cell>
          <cell r="F36" t="str">
            <v>Fábio Fernandes</v>
          </cell>
          <cell r="G36" t="str">
            <v>Fábio Germano Fernandes</v>
          </cell>
          <cell r="J36" t="str">
            <v>ACDSJ</v>
          </cell>
          <cell r="N36" t="str">
            <v>M</v>
          </cell>
          <cell r="P36">
            <v>34927</v>
          </cell>
        </row>
        <row r="37">
          <cell r="A37">
            <v>12409602</v>
          </cell>
          <cell r="B37">
            <v>584</v>
          </cell>
          <cell r="F37" t="str">
            <v>Fábio Olim</v>
          </cell>
          <cell r="G37" t="str">
            <v>Fábio Rúben Gaspar Olim</v>
          </cell>
          <cell r="J37" t="str">
            <v>ACDSJ</v>
          </cell>
          <cell r="N37" t="str">
            <v>M</v>
          </cell>
          <cell r="P37">
            <v>29831</v>
          </cell>
        </row>
        <row r="38">
          <cell r="A38">
            <v>14380415</v>
          </cell>
          <cell r="B38">
            <v>477</v>
          </cell>
          <cell r="F38" t="str">
            <v>Filipe Gonçalves</v>
          </cell>
          <cell r="G38" t="str">
            <v>Filipe Paixão Pinto Gonçalves</v>
          </cell>
          <cell r="J38" t="str">
            <v>ACDSJ</v>
          </cell>
          <cell r="N38" t="str">
            <v>M</v>
          </cell>
          <cell r="P38">
            <v>34803</v>
          </cell>
        </row>
        <row r="39">
          <cell r="A39">
            <v>15078550</v>
          </cell>
          <cell r="B39">
            <v>1876</v>
          </cell>
          <cell r="F39" t="str">
            <v>Gonçalo Sousa</v>
          </cell>
          <cell r="G39" t="str">
            <v>Gonçalo Abreu de Sousa</v>
          </cell>
          <cell r="J39" t="str">
            <v>ACDSJ</v>
          </cell>
          <cell r="N39" t="str">
            <v>M</v>
          </cell>
          <cell r="P39">
            <v>37317</v>
          </cell>
        </row>
        <row r="40">
          <cell r="A40">
            <v>15124571</v>
          </cell>
          <cell r="B40">
            <v>1442</v>
          </cell>
          <cell r="F40" t="str">
            <v>Inês Cabo</v>
          </cell>
          <cell r="G40" t="str">
            <v>Inês Cristiana Fernandes Cabo</v>
          </cell>
          <cell r="J40" t="str">
            <v>ACDSJ</v>
          </cell>
          <cell r="N40" t="str">
            <v>F</v>
          </cell>
          <cell r="P40">
            <v>35950</v>
          </cell>
        </row>
        <row r="41">
          <cell r="A41">
            <v>15028009</v>
          </cell>
          <cell r="B41">
            <v>1786</v>
          </cell>
          <cell r="F41" t="str">
            <v>Iris Gomes</v>
          </cell>
          <cell r="G41" t="str">
            <v>Iris Estela de Freitas Gomes</v>
          </cell>
          <cell r="J41" t="str">
            <v>ACDSJ</v>
          </cell>
          <cell r="N41" t="str">
            <v>F</v>
          </cell>
          <cell r="P41">
            <v>36983</v>
          </cell>
        </row>
        <row r="42">
          <cell r="A42">
            <v>14589626</v>
          </cell>
          <cell r="B42">
            <v>1452</v>
          </cell>
          <cell r="F42" t="str">
            <v>Isalina Marcos</v>
          </cell>
          <cell r="G42" t="str">
            <v>Isalina Alice de Castro Marcos</v>
          </cell>
          <cell r="J42" t="str">
            <v>ACDSJ</v>
          </cell>
          <cell r="N42" t="str">
            <v>F</v>
          </cell>
          <cell r="P42">
            <v>36173</v>
          </cell>
        </row>
        <row r="43">
          <cell r="A43">
            <v>15123984</v>
          </cell>
          <cell r="B43">
            <v>1122</v>
          </cell>
          <cell r="F43" t="str">
            <v>Joana Freitas</v>
          </cell>
          <cell r="G43" t="str">
            <v>Joana Catarina Faria Freitas</v>
          </cell>
          <cell r="J43" t="str">
            <v>ACDSJ</v>
          </cell>
          <cell r="N43" t="str">
            <v>F</v>
          </cell>
          <cell r="P43">
            <v>35548</v>
          </cell>
        </row>
        <row r="44">
          <cell r="A44">
            <v>14367629</v>
          </cell>
          <cell r="B44">
            <v>1422</v>
          </cell>
          <cell r="F44" t="str">
            <v>Joana C. Gonçalves</v>
          </cell>
          <cell r="G44" t="str">
            <v>Joana Catarina Marques Gonçalves</v>
          </cell>
          <cell r="J44" t="str">
            <v>ACDSJ</v>
          </cell>
          <cell r="N44" t="str">
            <v>F</v>
          </cell>
          <cell r="P44">
            <v>36286</v>
          </cell>
        </row>
        <row r="45">
          <cell r="A45">
            <v>14416187</v>
          </cell>
          <cell r="B45">
            <v>1985</v>
          </cell>
          <cell r="F45" t="str">
            <v>João Duarte</v>
          </cell>
          <cell r="G45" t="str">
            <v>João Alberto Teixeira Duarte</v>
          </cell>
          <cell r="J45" t="str">
            <v>ACDSJ</v>
          </cell>
          <cell r="N45" t="str">
            <v>M</v>
          </cell>
          <cell r="P45">
            <v>36231</v>
          </cell>
        </row>
        <row r="46">
          <cell r="A46">
            <v>15143806</v>
          </cell>
          <cell r="B46">
            <v>1884</v>
          </cell>
          <cell r="F46" t="str">
            <v>João B. Teixeira</v>
          </cell>
          <cell r="G46" t="str">
            <v>João Bernardo Araújo Teixeira</v>
          </cell>
          <cell r="J46" t="str">
            <v>ACDSJ</v>
          </cell>
          <cell r="N46" t="str">
            <v>M</v>
          </cell>
          <cell r="P46">
            <v>36933</v>
          </cell>
        </row>
        <row r="47">
          <cell r="A47">
            <v>14257102</v>
          </cell>
          <cell r="B47">
            <v>1622</v>
          </cell>
          <cell r="F47" t="str">
            <v>Dinarte Correia</v>
          </cell>
          <cell r="G47" t="str">
            <v>João Dinarte Fernandes Correia</v>
          </cell>
          <cell r="J47" t="str">
            <v>ACDSJ</v>
          </cell>
          <cell r="N47" t="str">
            <v>M</v>
          </cell>
          <cell r="P47">
            <v>36334</v>
          </cell>
        </row>
        <row r="48">
          <cell r="A48">
            <v>15148411</v>
          </cell>
          <cell r="B48">
            <v>1979</v>
          </cell>
          <cell r="F48" t="str">
            <v>J Filipe G Rodrigues</v>
          </cell>
          <cell r="G48" t="str">
            <v>João Filipe Gonçalves Rodrigues</v>
          </cell>
          <cell r="J48" t="str">
            <v>ACDSJ</v>
          </cell>
          <cell r="N48" t="str">
            <v>M</v>
          </cell>
          <cell r="P48">
            <v>36962</v>
          </cell>
        </row>
        <row r="49">
          <cell r="A49">
            <v>13807159</v>
          </cell>
          <cell r="B49">
            <v>774</v>
          </cell>
          <cell r="F49" t="str">
            <v>João Andrade</v>
          </cell>
          <cell r="G49" t="str">
            <v>João Gonçalo Freitas Andrade</v>
          </cell>
          <cell r="J49" t="str">
            <v>ACDSJ</v>
          </cell>
          <cell r="N49" t="str">
            <v>M</v>
          </cell>
          <cell r="P49">
            <v>34274</v>
          </cell>
        </row>
        <row r="50">
          <cell r="A50">
            <v>15145978</v>
          </cell>
          <cell r="B50">
            <v>1886</v>
          </cell>
          <cell r="F50" t="str">
            <v>João josé Silva</v>
          </cell>
          <cell r="G50" t="str">
            <v>João José Dionísio da Silva</v>
          </cell>
          <cell r="J50" t="str">
            <v>ACDSJ</v>
          </cell>
          <cell r="N50" t="str">
            <v>M</v>
          </cell>
          <cell r="P50">
            <v>36599</v>
          </cell>
        </row>
        <row r="51">
          <cell r="A51">
            <v>15087663</v>
          </cell>
          <cell r="B51">
            <v>1881</v>
          </cell>
          <cell r="F51" t="str">
            <v>Luís Macedo</v>
          </cell>
          <cell r="G51" t="str">
            <v>João Luís Sousa Macedo</v>
          </cell>
          <cell r="J51" t="str">
            <v>ACDSJ</v>
          </cell>
          <cell r="N51" t="str">
            <v>M</v>
          </cell>
          <cell r="P51">
            <v>37301</v>
          </cell>
        </row>
        <row r="52">
          <cell r="A52">
            <v>14573624</v>
          </cell>
          <cell r="B52">
            <v>1987</v>
          </cell>
          <cell r="F52" t="str">
            <v>Maurício Fernandes</v>
          </cell>
          <cell r="G52" t="str">
            <v>João Maurício Mendes Fernandes</v>
          </cell>
          <cell r="J52" t="str">
            <v>ACDSJ</v>
          </cell>
          <cell r="N52" t="str">
            <v>M</v>
          </cell>
          <cell r="P52">
            <v>37625</v>
          </cell>
        </row>
        <row r="53">
          <cell r="A53">
            <v>15136112</v>
          </cell>
          <cell r="B53">
            <v>1568</v>
          </cell>
          <cell r="F53" t="str">
            <v>João Paulo Fernandes</v>
          </cell>
          <cell r="G53" t="str">
            <v>João Paulo Jardim Fernandes</v>
          </cell>
          <cell r="J53" t="str">
            <v>ACDSJ</v>
          </cell>
          <cell r="N53" t="str">
            <v>M</v>
          </cell>
          <cell r="P53">
            <v>36664</v>
          </cell>
        </row>
        <row r="54">
          <cell r="A54">
            <v>15137734</v>
          </cell>
          <cell r="B54">
            <v>1892</v>
          </cell>
          <cell r="F54" t="str">
            <v>João P. Gonçalves</v>
          </cell>
          <cell r="G54" t="str">
            <v>João Paulo Pereira Gonçalves</v>
          </cell>
          <cell r="J54" t="str">
            <v>ACDSJ</v>
          </cell>
          <cell r="N54" t="str">
            <v>M</v>
          </cell>
          <cell r="P54">
            <v>36992</v>
          </cell>
        </row>
        <row r="55">
          <cell r="A55">
            <v>14952538</v>
          </cell>
          <cell r="B55">
            <v>1262</v>
          </cell>
          <cell r="F55" t="str">
            <v>João Pedro Sousa</v>
          </cell>
          <cell r="G55" t="str">
            <v>João Pedro Gonçalves Sousa</v>
          </cell>
          <cell r="J55" t="str">
            <v>ACDSJ</v>
          </cell>
          <cell r="N55" t="str">
            <v>M</v>
          </cell>
          <cell r="P55">
            <v>35074</v>
          </cell>
        </row>
        <row r="56">
          <cell r="A56">
            <v>15143905</v>
          </cell>
          <cell r="B56">
            <v>1988</v>
          </cell>
          <cell r="F56" t="str">
            <v>João Pedro Buaró</v>
          </cell>
          <cell r="G56" t="str">
            <v>João Pedro Rodrigues Buaró</v>
          </cell>
          <cell r="J56" t="str">
            <v>ACDSJ</v>
          </cell>
          <cell r="N56" t="str">
            <v>M</v>
          </cell>
          <cell r="P56">
            <v>37056</v>
          </cell>
        </row>
        <row r="57">
          <cell r="A57">
            <v>15141749</v>
          </cell>
          <cell r="B57">
            <v>1878</v>
          </cell>
          <cell r="F57" t="str">
            <v>J. Carlos Abreu</v>
          </cell>
          <cell r="G57" t="str">
            <v>José Carlos Fernandes Abreu</v>
          </cell>
          <cell r="J57" t="str">
            <v>ACDSJ</v>
          </cell>
          <cell r="N57" t="str">
            <v>M</v>
          </cell>
          <cell r="P57">
            <v>36580</v>
          </cell>
        </row>
        <row r="58">
          <cell r="A58">
            <v>12865663</v>
          </cell>
          <cell r="B58">
            <v>528</v>
          </cell>
          <cell r="F58" t="str">
            <v>Ivo Mendes</v>
          </cell>
          <cell r="G58" t="str">
            <v>José Ivo Mendes Pereira</v>
          </cell>
          <cell r="J58" t="str">
            <v>ACDSJ</v>
          </cell>
          <cell r="N58" t="str">
            <v>M</v>
          </cell>
          <cell r="P58">
            <v>27945</v>
          </cell>
        </row>
        <row r="59">
          <cell r="A59">
            <v>14773240</v>
          </cell>
          <cell r="B59">
            <v>1347</v>
          </cell>
          <cell r="F59" t="str">
            <v>José Gonçalves</v>
          </cell>
          <cell r="G59" t="str">
            <v>José Jerónimo Silva Gonçalves</v>
          </cell>
          <cell r="J59" t="str">
            <v>ACDSJ</v>
          </cell>
          <cell r="N59" t="str">
            <v>M</v>
          </cell>
          <cell r="P59">
            <v>35577</v>
          </cell>
        </row>
        <row r="60">
          <cell r="A60">
            <v>15148221</v>
          </cell>
          <cell r="B60">
            <v>1922</v>
          </cell>
          <cell r="F60" t="str">
            <v>Lino Silva</v>
          </cell>
          <cell r="G60" t="str">
            <v>José Lino da Silva</v>
          </cell>
          <cell r="J60" t="str">
            <v>ACDSJ</v>
          </cell>
          <cell r="N60" t="str">
            <v>M</v>
          </cell>
          <cell r="P60">
            <v>36540</v>
          </cell>
        </row>
        <row r="61">
          <cell r="A61">
            <v>15141779</v>
          </cell>
          <cell r="B61">
            <v>1268</v>
          </cell>
          <cell r="F61" t="str">
            <v>José Mário Mendes</v>
          </cell>
          <cell r="G61" t="str">
            <v>José Mário Rodriguez Mendes</v>
          </cell>
          <cell r="J61" t="str">
            <v>ACDSJ</v>
          </cell>
          <cell r="N61" t="str">
            <v>M</v>
          </cell>
          <cell r="P61">
            <v>35674</v>
          </cell>
        </row>
        <row r="62">
          <cell r="A62">
            <v>14388351</v>
          </cell>
          <cell r="B62">
            <v>950</v>
          </cell>
          <cell r="F62" t="str">
            <v>Nuno Paulo</v>
          </cell>
          <cell r="G62" t="str">
            <v>José Nuno Rodrigues Paulo</v>
          </cell>
          <cell r="J62" t="str">
            <v>ACDSJ</v>
          </cell>
          <cell r="N62" t="str">
            <v>M</v>
          </cell>
          <cell r="P62">
            <v>34174</v>
          </cell>
        </row>
        <row r="63">
          <cell r="A63">
            <v>15157701</v>
          </cell>
          <cell r="B63">
            <v>1610</v>
          </cell>
          <cell r="F63" t="str">
            <v>José Ferreira</v>
          </cell>
          <cell r="G63" t="str">
            <v>José Pedro Sardinha Ferreira</v>
          </cell>
          <cell r="J63" t="str">
            <v>ACDSJ</v>
          </cell>
          <cell r="N63" t="str">
            <v>M</v>
          </cell>
          <cell r="P63">
            <v>35975</v>
          </cell>
        </row>
        <row r="64">
          <cell r="A64">
            <v>14760161</v>
          </cell>
          <cell r="B64">
            <v>1830</v>
          </cell>
          <cell r="F64" t="str">
            <v>Lara Freitas</v>
          </cell>
          <cell r="G64" t="str">
            <v>Lara Beatriz Correia Freitas</v>
          </cell>
          <cell r="J64" t="str">
            <v>ACDSJ</v>
          </cell>
          <cell r="N64" t="str">
            <v>F</v>
          </cell>
          <cell r="P64">
            <v>37884</v>
          </cell>
        </row>
        <row r="65">
          <cell r="A65">
            <v>15169222</v>
          </cell>
          <cell r="B65">
            <v>1485</v>
          </cell>
          <cell r="F65" t="str">
            <v>Laura Henriques</v>
          </cell>
          <cell r="G65" t="str">
            <v>Laura Romana Santos Henriques</v>
          </cell>
          <cell r="J65" t="str">
            <v>ACDSJ</v>
          </cell>
          <cell r="N65" t="str">
            <v>F</v>
          </cell>
          <cell r="P65">
            <v>36218</v>
          </cell>
        </row>
        <row r="66">
          <cell r="A66">
            <v>8103515</v>
          </cell>
          <cell r="B66">
            <v>741</v>
          </cell>
          <cell r="F66" t="str">
            <v>Leonardo Diogo</v>
          </cell>
          <cell r="G66" t="str">
            <v>Leonardo de Sousa Diogo</v>
          </cell>
          <cell r="J66" t="str">
            <v>ACDSJ</v>
          </cell>
          <cell r="N66" t="str">
            <v>M</v>
          </cell>
          <cell r="P66">
            <v>24782</v>
          </cell>
        </row>
        <row r="67">
          <cell r="A67">
            <v>15154060</v>
          </cell>
          <cell r="B67">
            <v>1819</v>
          </cell>
          <cell r="F67" t="str">
            <v>Linda Mendes</v>
          </cell>
          <cell r="G67" t="str">
            <v>Linda Sofia Rodriguez Mendes</v>
          </cell>
          <cell r="J67" t="str">
            <v>ACDSJ</v>
          </cell>
          <cell r="N67" t="str">
            <v>F</v>
          </cell>
          <cell r="P67">
            <v>36542</v>
          </cell>
        </row>
        <row r="68">
          <cell r="A68">
            <v>14514507</v>
          </cell>
          <cell r="B68">
            <v>1980</v>
          </cell>
          <cell r="F68" t="str">
            <v>Lucas Silva</v>
          </cell>
          <cell r="G68" t="str">
            <v>Lucas Celestino Santos Silva</v>
          </cell>
          <cell r="J68" t="str">
            <v>ACDSJ</v>
          </cell>
          <cell r="N68" t="str">
            <v>M</v>
          </cell>
          <cell r="P68">
            <v>37563</v>
          </cell>
        </row>
        <row r="69">
          <cell r="A69">
            <v>14954619</v>
          </cell>
          <cell r="B69">
            <v>1569</v>
          </cell>
          <cell r="F69" t="str">
            <v>Luís A. Gonçalves</v>
          </cell>
          <cell r="G69" t="str">
            <v>Luís André da Cruz Gonçalves</v>
          </cell>
          <cell r="J69" t="str">
            <v>ACDSJ</v>
          </cell>
          <cell r="N69" t="str">
            <v>M</v>
          </cell>
          <cell r="P69">
            <v>36481</v>
          </cell>
        </row>
        <row r="70">
          <cell r="A70">
            <v>9065157</v>
          </cell>
          <cell r="B70">
            <v>560</v>
          </cell>
          <cell r="F70" t="str">
            <v>Luís Manuel Teles</v>
          </cell>
          <cell r="G70" t="str">
            <v>Luís Manuel Rodrigues Teles</v>
          </cell>
          <cell r="J70" t="str">
            <v>ACDSJ</v>
          </cell>
          <cell r="N70" t="str">
            <v>M</v>
          </cell>
          <cell r="P70">
            <v>25375</v>
          </cell>
        </row>
        <row r="71">
          <cell r="A71">
            <v>14528046</v>
          </cell>
          <cell r="B71">
            <v>1639</v>
          </cell>
          <cell r="F71" t="str">
            <v>Miguel Mendonça</v>
          </cell>
          <cell r="G71" t="str">
            <v>Luís Miguel Fernandes Mendonça</v>
          </cell>
          <cell r="J71" t="str">
            <v>ACDSJ</v>
          </cell>
          <cell r="N71" t="str">
            <v>M</v>
          </cell>
          <cell r="P71">
            <v>36239</v>
          </cell>
        </row>
        <row r="72">
          <cell r="A72">
            <v>14847752</v>
          </cell>
          <cell r="B72">
            <v>1981</v>
          </cell>
          <cell r="F72" t="str">
            <v>Luís Gomes</v>
          </cell>
          <cell r="G72" t="str">
            <v>Luís Miguel Gonçalves Gomes</v>
          </cell>
          <cell r="J72" t="str">
            <v>ACDSJ</v>
          </cell>
          <cell r="N72" t="str">
            <v>M</v>
          </cell>
          <cell r="P72">
            <v>37282</v>
          </cell>
        </row>
        <row r="73">
          <cell r="A73">
            <v>14995982</v>
          </cell>
          <cell r="B73">
            <v>166</v>
          </cell>
          <cell r="F73" t="str">
            <v>Luísa Pereira</v>
          </cell>
          <cell r="G73" t="str">
            <v>Luísa Isabel da Costa Pereira</v>
          </cell>
          <cell r="J73" t="str">
            <v>ACDSJ</v>
          </cell>
          <cell r="N73" t="str">
            <v>F</v>
          </cell>
          <cell r="P73">
            <v>35157</v>
          </cell>
        </row>
        <row r="74">
          <cell r="A74">
            <v>7706272</v>
          </cell>
          <cell r="B74">
            <v>195</v>
          </cell>
          <cell r="F74" t="str">
            <v>Maria José Sousa</v>
          </cell>
          <cell r="G74" t="str">
            <v>Maria José Aires de Sousa</v>
          </cell>
          <cell r="J74" t="str">
            <v>ACDSJ</v>
          </cell>
          <cell r="N74" t="str">
            <v>F</v>
          </cell>
          <cell r="P74">
            <v>24369</v>
          </cell>
        </row>
        <row r="75">
          <cell r="A75">
            <v>15158746</v>
          </cell>
          <cell r="B75">
            <v>1824</v>
          </cell>
          <cell r="F75" t="str">
            <v>Mariana Jesus</v>
          </cell>
          <cell r="G75" t="str">
            <v>Mariana Fernandes Jesus</v>
          </cell>
          <cell r="J75" t="str">
            <v>ACDSJ</v>
          </cell>
          <cell r="N75" t="str">
            <v>F</v>
          </cell>
          <cell r="P75">
            <v>37016</v>
          </cell>
        </row>
        <row r="76">
          <cell r="A76">
            <v>13710490</v>
          </cell>
          <cell r="B76">
            <v>1117</v>
          </cell>
          <cell r="F76" t="str">
            <v>Mariza Santos</v>
          </cell>
          <cell r="G76" t="str">
            <v>Mariza dos Santos</v>
          </cell>
          <cell r="J76" t="str">
            <v>ACDSJ</v>
          </cell>
          <cell r="N76" t="str">
            <v>F</v>
          </cell>
          <cell r="P76">
            <v>35542</v>
          </cell>
        </row>
        <row r="77">
          <cell r="A77">
            <v>14702201</v>
          </cell>
          <cell r="B77">
            <v>137</v>
          </cell>
          <cell r="F77" t="str">
            <v>Mónica Abreu</v>
          </cell>
          <cell r="G77" t="str">
            <v>Mónica Andreia Andrade Abreu</v>
          </cell>
          <cell r="J77" t="str">
            <v>ACDSJ</v>
          </cell>
          <cell r="N77" t="str">
            <v>F</v>
          </cell>
          <cell r="P77">
            <v>34858</v>
          </cell>
        </row>
        <row r="78">
          <cell r="A78">
            <v>15078554</v>
          </cell>
          <cell r="B78">
            <v>1846</v>
          </cell>
          <cell r="F78" t="str">
            <v>Mónica S. Sousa</v>
          </cell>
          <cell r="G78" t="str">
            <v>Mónica Sofia Abreu Sousa</v>
          </cell>
          <cell r="J78" t="str">
            <v>ACDSJ</v>
          </cell>
          <cell r="N78" t="str">
            <v>F</v>
          </cell>
          <cell r="P78">
            <v>37972</v>
          </cell>
        </row>
        <row r="79">
          <cell r="A79">
            <v>15215787</v>
          </cell>
          <cell r="B79">
            <v>1937</v>
          </cell>
          <cell r="F79" t="str">
            <v>Nuno Santos</v>
          </cell>
          <cell r="G79" t="str">
            <v>Nuno Afonso Aires dos Santos</v>
          </cell>
          <cell r="J79" t="str">
            <v>ACDSJ</v>
          </cell>
          <cell r="N79" t="str">
            <v>M</v>
          </cell>
          <cell r="P79">
            <v>37148</v>
          </cell>
        </row>
        <row r="80">
          <cell r="A80">
            <v>15076768</v>
          </cell>
          <cell r="B80">
            <v>1893</v>
          </cell>
          <cell r="F80" t="str">
            <v>Nuno de Faria</v>
          </cell>
          <cell r="G80" t="str">
            <v>Nuno Paulo de Faria Urdaneta</v>
          </cell>
          <cell r="J80" t="str">
            <v>ACDSJ</v>
          </cell>
          <cell r="N80" t="str">
            <v>M</v>
          </cell>
          <cell r="P80">
            <v>37674</v>
          </cell>
        </row>
        <row r="81">
          <cell r="A81">
            <v>15142933</v>
          </cell>
          <cell r="B81">
            <v>1481</v>
          </cell>
          <cell r="F81" t="str">
            <v>Octávia Seidi</v>
          </cell>
          <cell r="G81" t="str">
            <v>Octávia Leandra Rodrigues Seidi</v>
          </cell>
          <cell r="J81" t="str">
            <v>ACDSJ</v>
          </cell>
          <cell r="N81" t="str">
            <v>F</v>
          </cell>
          <cell r="P81">
            <v>36696</v>
          </cell>
        </row>
        <row r="82">
          <cell r="A82">
            <v>15328278</v>
          </cell>
          <cell r="B82">
            <v>1882</v>
          </cell>
          <cell r="F82" t="str">
            <v>Pedro C. Fernandes</v>
          </cell>
          <cell r="G82" t="str">
            <v>Pedro Cristiano Fernandes</v>
          </cell>
          <cell r="J82" t="str">
            <v>ACDSJ</v>
          </cell>
          <cell r="N82" t="str">
            <v>M</v>
          </cell>
          <cell r="P82">
            <v>38135</v>
          </cell>
        </row>
        <row r="83">
          <cell r="A83">
            <v>14556945</v>
          </cell>
          <cell r="B83">
            <v>1772</v>
          </cell>
          <cell r="F83" t="str">
            <v>Raquel Ferreira</v>
          </cell>
          <cell r="G83" t="str">
            <v>Raquel Correia Ferreira</v>
          </cell>
          <cell r="J83" t="str">
            <v>ACDSJ</v>
          </cell>
          <cell r="N83" t="str">
            <v>F</v>
          </cell>
          <cell r="P83">
            <v>37146</v>
          </cell>
        </row>
        <row r="84">
          <cell r="A84">
            <v>14829236</v>
          </cell>
          <cell r="B84">
            <v>1423</v>
          </cell>
          <cell r="F84" t="str">
            <v>Renata Rocha</v>
          </cell>
          <cell r="G84" t="str">
            <v>Renata Luísa Fernandes Rocha</v>
          </cell>
          <cell r="J84" t="str">
            <v>ACDSJ</v>
          </cell>
          <cell r="N84" t="str">
            <v>F</v>
          </cell>
          <cell r="P84">
            <v>36231</v>
          </cell>
        </row>
        <row r="85">
          <cell r="A85">
            <v>15148300</v>
          </cell>
          <cell r="B85">
            <v>1831</v>
          </cell>
          <cell r="F85" t="str">
            <v>Rita Assis Silva</v>
          </cell>
          <cell r="G85" t="str">
            <v>Rita de Assis Silva</v>
          </cell>
          <cell r="J85" t="str">
            <v>ACDSJ</v>
          </cell>
          <cell r="N85" t="str">
            <v>F</v>
          </cell>
          <cell r="P85">
            <v>37097</v>
          </cell>
        </row>
        <row r="86">
          <cell r="A86">
            <v>15148293</v>
          </cell>
          <cell r="B86">
            <v>1770</v>
          </cell>
          <cell r="F86" t="str">
            <v>Rosa Silva</v>
          </cell>
          <cell r="G86" t="str">
            <v>Rosa Maria da Silva</v>
          </cell>
          <cell r="J86" t="str">
            <v>ACDSJ</v>
          </cell>
          <cell r="N86" t="str">
            <v>F</v>
          </cell>
          <cell r="P86">
            <v>36541</v>
          </cell>
        </row>
        <row r="87">
          <cell r="A87">
            <v>15193512</v>
          </cell>
          <cell r="B87">
            <v>1424</v>
          </cell>
          <cell r="F87" t="str">
            <v>Milene Jesus</v>
          </cell>
          <cell r="G87" t="str">
            <v>Rosa Milene Sousa Jesus</v>
          </cell>
          <cell r="J87" t="str">
            <v>ACDSJ</v>
          </cell>
          <cell r="N87" t="str">
            <v>F</v>
          </cell>
          <cell r="P87">
            <v>36312</v>
          </cell>
        </row>
        <row r="88">
          <cell r="A88">
            <v>15142917</v>
          </cell>
          <cell r="B88">
            <v>1636</v>
          </cell>
          <cell r="F88" t="str">
            <v>Rúben F. Jesus</v>
          </cell>
          <cell r="G88" t="str">
            <v>Rúben Filipe Lopes Jesus</v>
          </cell>
          <cell r="J88" t="str">
            <v>ACDSJ</v>
          </cell>
          <cell r="N88" t="str">
            <v>M</v>
          </cell>
          <cell r="P88">
            <v>36738</v>
          </cell>
        </row>
        <row r="89">
          <cell r="A89">
            <v>15152284</v>
          </cell>
          <cell r="B89">
            <v>1982</v>
          </cell>
          <cell r="F89" t="str">
            <v>Rúben Batata</v>
          </cell>
          <cell r="G89" t="str">
            <v>Rúben Miguel Rodrigues Batata</v>
          </cell>
          <cell r="J89" t="str">
            <v>ACDSJ</v>
          </cell>
          <cell r="N89" t="str">
            <v>M</v>
          </cell>
          <cell r="P89">
            <v>36708</v>
          </cell>
        </row>
        <row r="90">
          <cell r="A90">
            <v>15153067</v>
          </cell>
          <cell r="B90">
            <v>1482</v>
          </cell>
          <cell r="F90" t="str">
            <v>Sara Henriques</v>
          </cell>
          <cell r="G90" t="str">
            <v>Sara Catarina Silva Henriques</v>
          </cell>
          <cell r="J90" t="str">
            <v>ACDSJ</v>
          </cell>
          <cell r="N90" t="str">
            <v>F</v>
          </cell>
          <cell r="P90">
            <v>36309</v>
          </cell>
        </row>
        <row r="91">
          <cell r="A91">
            <v>15143952</v>
          </cell>
          <cell r="B91">
            <v>1169</v>
          </cell>
          <cell r="F91" t="str">
            <v>Sara Aguiar</v>
          </cell>
          <cell r="G91" t="str">
            <v>Sara Cristina Rodrigues Aguiar</v>
          </cell>
          <cell r="J91" t="str">
            <v>ACDSJ</v>
          </cell>
          <cell r="N91" t="str">
            <v>F</v>
          </cell>
          <cell r="P91">
            <v>35692</v>
          </cell>
        </row>
        <row r="92">
          <cell r="A92">
            <v>15409221</v>
          </cell>
          <cell r="B92">
            <v>1832</v>
          </cell>
          <cell r="F92" t="str">
            <v>Sofia Pereira</v>
          </cell>
          <cell r="G92" t="str">
            <v>Sofia Matilde Sousa Pereira</v>
          </cell>
          <cell r="J92" t="str">
            <v>ACDSJ</v>
          </cell>
          <cell r="N92" t="str">
            <v>F</v>
          </cell>
          <cell r="P92">
            <v>37940</v>
          </cell>
        </row>
        <row r="93">
          <cell r="A93">
            <v>14748175</v>
          </cell>
          <cell r="B93">
            <v>1833</v>
          </cell>
          <cell r="F93" t="str">
            <v>Tânia Ornelas</v>
          </cell>
          <cell r="G93" t="str">
            <v>Tânia Filipa Rodrigues Ornelas</v>
          </cell>
          <cell r="J93" t="str">
            <v>ACDSJ</v>
          </cell>
          <cell r="N93" t="str">
            <v>F</v>
          </cell>
          <cell r="P93">
            <v>36905</v>
          </cell>
        </row>
        <row r="94">
          <cell r="A94">
            <v>14169240</v>
          </cell>
          <cell r="B94">
            <v>1421</v>
          </cell>
          <cell r="F94" t="str">
            <v>Tatiana Silva</v>
          </cell>
          <cell r="G94" t="str">
            <v>Tatiana Luísa Andrade Silva</v>
          </cell>
          <cell r="J94" t="str">
            <v>ACDSJ</v>
          </cell>
          <cell r="N94" t="str">
            <v>F</v>
          </cell>
          <cell r="P94">
            <v>36655</v>
          </cell>
        </row>
        <row r="95">
          <cell r="A95">
            <v>14594359</v>
          </cell>
          <cell r="B95">
            <v>20001</v>
          </cell>
          <cell r="F95" t="str">
            <v>Tiago Mendes</v>
          </cell>
          <cell r="G95" t="str">
            <v>Tiago André Pereira Mendes</v>
          </cell>
          <cell r="J95" t="str">
            <v>ACDSJ</v>
          </cell>
          <cell r="N95" t="str">
            <v>M</v>
          </cell>
          <cell r="P95">
            <v>37021</v>
          </cell>
        </row>
        <row r="96">
          <cell r="A96">
            <v>14589619</v>
          </cell>
          <cell r="B96">
            <v>334</v>
          </cell>
          <cell r="F96" t="str">
            <v>Vítor Marcos</v>
          </cell>
          <cell r="G96" t="str">
            <v>Vítor Hugo de Castro Marcos</v>
          </cell>
          <cell r="J96" t="str">
            <v>ACDSJ</v>
          </cell>
          <cell r="N96" t="str">
            <v>M</v>
          </cell>
          <cell r="P96">
            <v>34609</v>
          </cell>
        </row>
        <row r="97">
          <cell r="A97">
            <v>9659427</v>
          </cell>
          <cell r="B97">
            <v>896</v>
          </cell>
          <cell r="F97" t="str">
            <v>Amândio Correia</v>
          </cell>
          <cell r="G97" t="str">
            <v>Amândio Filipe Correia</v>
          </cell>
          <cell r="J97" t="str">
            <v>AJS</v>
          </cell>
          <cell r="N97" t="str">
            <v>M</v>
          </cell>
          <cell r="P97">
            <v>25552</v>
          </cell>
        </row>
        <row r="98">
          <cell r="A98">
            <v>14607225</v>
          </cell>
          <cell r="B98">
            <v>1407</v>
          </cell>
          <cell r="F98" t="str">
            <v>Carolina Franco</v>
          </cell>
          <cell r="G98" t="str">
            <v>Ana Carolina Camacho Franco</v>
          </cell>
          <cell r="J98" t="str">
            <v>AJS</v>
          </cell>
          <cell r="N98" t="str">
            <v>F</v>
          </cell>
          <cell r="P98">
            <v>36227</v>
          </cell>
        </row>
        <row r="99">
          <cell r="A99">
            <v>15143233</v>
          </cell>
          <cell r="B99">
            <v>1468</v>
          </cell>
          <cell r="F99" t="str">
            <v>Ana Catarina Jesus</v>
          </cell>
          <cell r="G99" t="str">
            <v>Ana Catarina Azevedo de Jesus</v>
          </cell>
          <cell r="J99" t="str">
            <v>AJS</v>
          </cell>
          <cell r="N99" t="str">
            <v>F</v>
          </cell>
          <cell r="P99">
            <v>36345</v>
          </cell>
        </row>
        <row r="100">
          <cell r="A100">
            <v>14750144</v>
          </cell>
          <cell r="B100">
            <v>1142</v>
          </cell>
          <cell r="F100" t="str">
            <v>Ana Cláudia Aguiar</v>
          </cell>
          <cell r="G100" t="str">
            <v>Ana Cláudia Faria Aguiar</v>
          </cell>
          <cell r="J100" t="str">
            <v>AJS</v>
          </cell>
          <cell r="N100" t="str">
            <v>F</v>
          </cell>
          <cell r="P100">
            <v>35915</v>
          </cell>
        </row>
        <row r="101">
          <cell r="A101">
            <v>15149020</v>
          </cell>
          <cell r="B101">
            <v>1818</v>
          </cell>
          <cell r="F101" t="str">
            <v>Ana Cristina Correia</v>
          </cell>
          <cell r="G101" t="str">
            <v>Ana Cristina Pestana Correia</v>
          </cell>
          <cell r="J101" t="str">
            <v>AJS</v>
          </cell>
          <cell r="N101" t="str">
            <v>F</v>
          </cell>
          <cell r="P101">
            <v>36825</v>
          </cell>
        </row>
        <row r="102">
          <cell r="A102">
            <v>15472137</v>
          </cell>
          <cell r="B102">
            <v>14</v>
          </cell>
          <cell r="F102" t="str">
            <v>Ana Sequeira</v>
          </cell>
          <cell r="G102" t="str">
            <v>Ana Isabel Nunes Sequeira</v>
          </cell>
          <cell r="J102" t="str">
            <v>AJS</v>
          </cell>
          <cell r="N102" t="str">
            <v>F</v>
          </cell>
          <cell r="P102">
            <v>35200</v>
          </cell>
        </row>
        <row r="103">
          <cell r="A103">
            <v>15168683</v>
          </cell>
          <cell r="B103">
            <v>1740</v>
          </cell>
          <cell r="F103" t="str">
            <v>Leonor Reinolds</v>
          </cell>
          <cell r="G103" t="str">
            <v>Ana Leonor Rodrigues Reinolds</v>
          </cell>
          <cell r="J103" t="str">
            <v>AJS</v>
          </cell>
          <cell r="N103" t="str">
            <v>F</v>
          </cell>
          <cell r="P103">
            <v>37403</v>
          </cell>
        </row>
        <row r="104">
          <cell r="A104">
            <v>14955882</v>
          </cell>
          <cell r="B104">
            <v>15</v>
          </cell>
          <cell r="F104" t="str">
            <v>Ana Vieira</v>
          </cell>
          <cell r="G104" t="str">
            <v>Ana Sílvia de Abreu Vieira</v>
          </cell>
          <cell r="J104" t="str">
            <v>AJS</v>
          </cell>
          <cell r="N104" t="str">
            <v>F</v>
          </cell>
          <cell r="P104">
            <v>34678</v>
          </cell>
        </row>
        <row r="105">
          <cell r="A105">
            <v>15133434</v>
          </cell>
          <cell r="B105">
            <v>601</v>
          </cell>
          <cell r="F105" t="str">
            <v>André Freitas</v>
          </cell>
          <cell r="G105" t="str">
            <v>André Filipe Almada de Freitas</v>
          </cell>
          <cell r="J105" t="str">
            <v>AJS</v>
          </cell>
          <cell r="N105" t="str">
            <v>M</v>
          </cell>
          <cell r="P105">
            <v>35028</v>
          </cell>
        </row>
        <row r="106">
          <cell r="A106">
            <v>15125743</v>
          </cell>
          <cell r="B106">
            <v>598</v>
          </cell>
          <cell r="F106" t="str">
            <v>André F. Fernandes</v>
          </cell>
          <cell r="G106" t="str">
            <v>André Filipe Franco Fernandes</v>
          </cell>
          <cell r="J106" t="str">
            <v>AJS</v>
          </cell>
          <cell r="N106" t="str">
            <v>M</v>
          </cell>
          <cell r="P106">
            <v>35366</v>
          </cell>
        </row>
        <row r="107">
          <cell r="A107">
            <v>14945398</v>
          </cell>
          <cell r="B107">
            <v>1144</v>
          </cell>
          <cell r="F107" t="str">
            <v>Andreia M. Sousa</v>
          </cell>
          <cell r="G107" t="str">
            <v>Andreia Maria Costa Sousa</v>
          </cell>
          <cell r="J107" t="str">
            <v>AJS</v>
          </cell>
          <cell r="N107" t="str">
            <v>F</v>
          </cell>
          <cell r="P107">
            <v>35939</v>
          </cell>
        </row>
        <row r="108">
          <cell r="A108">
            <v>14050680</v>
          </cell>
          <cell r="B108">
            <v>596</v>
          </cell>
          <cell r="F108" t="str">
            <v>Daniel Villegas</v>
          </cell>
          <cell r="G108" t="str">
            <v>Angel Daniel Rodrigues Villegas</v>
          </cell>
          <cell r="J108" t="str">
            <v>AJS</v>
          </cell>
          <cell r="N108" t="str">
            <v>M</v>
          </cell>
          <cell r="P108">
            <v>34217</v>
          </cell>
        </row>
        <row r="109">
          <cell r="A109">
            <v>13635190</v>
          </cell>
          <cell r="B109">
            <v>895</v>
          </cell>
          <cell r="F109" t="str">
            <v>Anselmo Henriques</v>
          </cell>
          <cell r="G109" t="str">
            <v>Anselmo Bernardino Fernandes Henriques</v>
          </cell>
          <cell r="J109" t="str">
            <v>AJS</v>
          </cell>
          <cell r="N109" t="str">
            <v>M</v>
          </cell>
          <cell r="P109">
            <v>32581</v>
          </cell>
        </row>
        <row r="110">
          <cell r="A110">
            <v>12816069</v>
          </cell>
          <cell r="B110">
            <v>681</v>
          </cell>
          <cell r="F110" t="str">
            <v>Décio Abreu</v>
          </cell>
          <cell r="G110" t="str">
            <v>António Décio Henriques de Abreu</v>
          </cell>
          <cell r="J110" t="str">
            <v>AJS</v>
          </cell>
          <cell r="N110" t="str">
            <v>M</v>
          </cell>
          <cell r="P110">
            <v>31210</v>
          </cell>
        </row>
        <row r="111">
          <cell r="A111">
            <v>13427548</v>
          </cell>
          <cell r="B111">
            <v>310</v>
          </cell>
          <cell r="F111" t="str">
            <v>António Fernandes</v>
          </cell>
          <cell r="G111" t="str">
            <v>António José Neves Fernandes</v>
          </cell>
          <cell r="J111" t="str">
            <v>AJS</v>
          </cell>
          <cell r="N111" t="str">
            <v>M</v>
          </cell>
          <cell r="P111">
            <v>32170</v>
          </cell>
        </row>
        <row r="112">
          <cell r="A112">
            <v>11072762</v>
          </cell>
          <cell r="B112">
            <v>641</v>
          </cell>
          <cell r="F112" t="str">
            <v>Augusto Fontes</v>
          </cell>
          <cell r="G112" t="str">
            <v>Augusto Manuel Borges Matias Fontes</v>
          </cell>
          <cell r="J112" t="str">
            <v>AJS</v>
          </cell>
          <cell r="N112" t="str">
            <v>M</v>
          </cell>
          <cell r="P112">
            <v>28211</v>
          </cell>
        </row>
        <row r="113">
          <cell r="A113">
            <v>14232956</v>
          </cell>
          <cell r="B113">
            <v>1145</v>
          </cell>
          <cell r="F113" t="str">
            <v>Beatriz Ornelas</v>
          </cell>
          <cell r="G113" t="str">
            <v>Beatriz Gomes Ornelas</v>
          </cell>
          <cell r="J113" t="str">
            <v>AJS</v>
          </cell>
          <cell r="N113" t="str">
            <v>F</v>
          </cell>
          <cell r="P113">
            <v>35584</v>
          </cell>
        </row>
        <row r="114">
          <cell r="A114">
            <v>13739144</v>
          </cell>
          <cell r="B114">
            <v>738</v>
          </cell>
          <cell r="F114" t="str">
            <v>Bruno Silva</v>
          </cell>
          <cell r="G114" t="str">
            <v>Bruno Filipe Abreu da Silva</v>
          </cell>
          <cell r="J114" t="str">
            <v>AJS</v>
          </cell>
          <cell r="N114" t="str">
            <v>M</v>
          </cell>
          <cell r="P114">
            <v>32549</v>
          </cell>
        </row>
        <row r="115">
          <cell r="A115">
            <v>13471808</v>
          </cell>
          <cell r="B115">
            <v>16</v>
          </cell>
          <cell r="F115" t="str">
            <v>Camila João</v>
          </cell>
          <cell r="G115" t="str">
            <v>Camila Rosane João</v>
          </cell>
          <cell r="J115" t="str">
            <v>AJS</v>
          </cell>
          <cell r="N115" t="str">
            <v>F</v>
          </cell>
          <cell r="P115">
            <v>32842</v>
          </cell>
        </row>
        <row r="116">
          <cell r="A116">
            <v>14974296</v>
          </cell>
          <cell r="B116">
            <v>24</v>
          </cell>
          <cell r="F116" t="str">
            <v>Carla Mariana Abreu</v>
          </cell>
          <cell r="G116" t="str">
            <v>Carla Mariana Sardinha Abreu</v>
          </cell>
          <cell r="J116" t="str">
            <v>AJS</v>
          </cell>
          <cell r="N116" t="str">
            <v>F</v>
          </cell>
          <cell r="P116">
            <v>35002</v>
          </cell>
        </row>
        <row r="117">
          <cell r="A117">
            <v>14148443</v>
          </cell>
          <cell r="B117">
            <v>17</v>
          </cell>
          <cell r="F117" t="str">
            <v>Carla Soares</v>
          </cell>
          <cell r="G117" t="str">
            <v>Carla Patrícia Ferraz Soares</v>
          </cell>
          <cell r="J117" t="str">
            <v>AJS</v>
          </cell>
          <cell r="N117" t="str">
            <v>F</v>
          </cell>
          <cell r="P117">
            <v>33560</v>
          </cell>
        </row>
        <row r="118">
          <cell r="A118">
            <v>14228798</v>
          </cell>
          <cell r="B118">
            <v>615</v>
          </cell>
          <cell r="F118" t="str">
            <v>Carlos António</v>
          </cell>
          <cell r="G118" t="str">
            <v>Carlos Bento Pestana António</v>
          </cell>
          <cell r="J118" t="str">
            <v>AJS</v>
          </cell>
          <cell r="N118" t="str">
            <v>M</v>
          </cell>
          <cell r="P118">
            <v>32953</v>
          </cell>
        </row>
        <row r="119">
          <cell r="A119">
            <v>14713297</v>
          </cell>
          <cell r="B119">
            <v>591</v>
          </cell>
          <cell r="F119" t="str">
            <v>Carlos M. Rodrigues</v>
          </cell>
          <cell r="G119" t="str">
            <v>Carlos Miguel de Jesus Rodrigues</v>
          </cell>
          <cell r="J119" t="str">
            <v>AJS</v>
          </cell>
          <cell r="N119" t="str">
            <v>M</v>
          </cell>
          <cell r="P119">
            <v>34931</v>
          </cell>
        </row>
        <row r="120">
          <cell r="A120">
            <v>15126860</v>
          </cell>
          <cell r="B120">
            <v>1864</v>
          </cell>
          <cell r="F120" t="str">
            <v>Carlos M. Costa</v>
          </cell>
          <cell r="G120" t="str">
            <v>Carlos Miguel Pestana da Costa</v>
          </cell>
          <cell r="J120" t="str">
            <v>AJS</v>
          </cell>
          <cell r="N120" t="str">
            <v>M</v>
          </cell>
          <cell r="P120">
            <v>36537</v>
          </cell>
        </row>
        <row r="121">
          <cell r="A121">
            <v>14551914</v>
          </cell>
          <cell r="B121">
            <v>1977</v>
          </cell>
          <cell r="F121" t="str">
            <v>Carlos Carvalho</v>
          </cell>
          <cell r="G121" t="str">
            <v>Carlos Rúben Aguiar Carvalho</v>
          </cell>
          <cell r="J121" t="str">
            <v>AJS</v>
          </cell>
          <cell r="N121" t="str">
            <v>M</v>
          </cell>
          <cell r="P121">
            <v>37010</v>
          </cell>
        </row>
        <row r="122">
          <cell r="A122">
            <v>15160328</v>
          </cell>
          <cell r="B122">
            <v>1480</v>
          </cell>
          <cell r="F122" t="str">
            <v>Carolina Vieira</v>
          </cell>
          <cell r="G122" t="str">
            <v>Carolina dos Santos Vieira</v>
          </cell>
          <cell r="J122" t="str">
            <v>AJS</v>
          </cell>
          <cell r="N122" t="str">
            <v>F</v>
          </cell>
          <cell r="P122">
            <v>36888</v>
          </cell>
        </row>
        <row r="123">
          <cell r="A123">
            <v>13472701</v>
          </cell>
          <cell r="B123">
            <v>10</v>
          </cell>
          <cell r="F123" t="str">
            <v>Carolina Ornelas</v>
          </cell>
          <cell r="G123" t="str">
            <v>Carolina Gomes Ornelas</v>
          </cell>
          <cell r="J123" t="str">
            <v>AJS</v>
          </cell>
          <cell r="N123" t="str">
            <v>F</v>
          </cell>
          <cell r="P123">
            <v>32845</v>
          </cell>
        </row>
        <row r="124">
          <cell r="A124">
            <v>14743465</v>
          </cell>
          <cell r="B124">
            <v>1434</v>
          </cell>
          <cell r="F124" t="str">
            <v>Carolina Abreu</v>
          </cell>
          <cell r="G124" t="str">
            <v>Carolina Graça Jesus Abreu</v>
          </cell>
          <cell r="J124" t="str">
            <v>AJS</v>
          </cell>
          <cell r="N124" t="str">
            <v>F</v>
          </cell>
          <cell r="P124">
            <v>35903</v>
          </cell>
        </row>
        <row r="125">
          <cell r="A125">
            <v>13802683</v>
          </cell>
          <cell r="B125">
            <v>153</v>
          </cell>
          <cell r="F125" t="str">
            <v>Catalina Figueira</v>
          </cell>
          <cell r="G125" t="str">
            <v>Catalina da Silva Figueira</v>
          </cell>
          <cell r="J125" t="str">
            <v>AJS</v>
          </cell>
          <cell r="N125" t="str">
            <v>F</v>
          </cell>
          <cell r="P125">
            <v>33096</v>
          </cell>
        </row>
        <row r="126">
          <cell r="A126">
            <v>12217533</v>
          </cell>
          <cell r="B126">
            <v>19</v>
          </cell>
          <cell r="F126" t="str">
            <v>Catarina Ferreira</v>
          </cell>
          <cell r="G126" t="str">
            <v>Catarina Sofia de Caré Ferreira</v>
          </cell>
          <cell r="J126" t="str">
            <v>AJS</v>
          </cell>
          <cell r="N126" t="str">
            <v>F</v>
          </cell>
          <cell r="P126">
            <v>30056</v>
          </cell>
        </row>
        <row r="127">
          <cell r="A127">
            <v>11721904</v>
          </cell>
          <cell r="B127">
            <v>31</v>
          </cell>
          <cell r="F127" t="str">
            <v>Cátia Câmara</v>
          </cell>
          <cell r="G127" t="str">
            <v>Cátia Vanessa Gouveia Câmara</v>
          </cell>
          <cell r="J127" t="str">
            <v>AJS</v>
          </cell>
          <cell r="N127" t="str">
            <v>F</v>
          </cell>
          <cell r="P127">
            <v>29028</v>
          </cell>
        </row>
        <row r="128">
          <cell r="A128">
            <v>13976604</v>
          </cell>
          <cell r="B128">
            <v>507</v>
          </cell>
          <cell r="F128" t="str">
            <v>Célio Alves</v>
          </cell>
          <cell r="G128" t="str">
            <v>Célio José Pestana Alves</v>
          </cell>
          <cell r="J128" t="str">
            <v>AJS</v>
          </cell>
          <cell r="N128" t="str">
            <v>M</v>
          </cell>
          <cell r="P128">
            <v>33330</v>
          </cell>
        </row>
        <row r="129">
          <cell r="A129">
            <v>13293533</v>
          </cell>
          <cell r="B129">
            <v>893</v>
          </cell>
          <cell r="F129" t="str">
            <v>César Ramos</v>
          </cell>
          <cell r="G129" t="str">
            <v>César Diogo Ferraz Ramos</v>
          </cell>
          <cell r="J129" t="str">
            <v>AJS</v>
          </cell>
          <cell r="N129" t="str">
            <v>M</v>
          </cell>
          <cell r="P129">
            <v>32464</v>
          </cell>
        </row>
        <row r="130">
          <cell r="A130">
            <v>14084097</v>
          </cell>
          <cell r="B130">
            <v>149</v>
          </cell>
          <cell r="F130" t="str">
            <v>Beatriz Sá</v>
          </cell>
          <cell r="G130" t="str">
            <v>Clara Beatriz Gomes de Sá</v>
          </cell>
          <cell r="J130" t="str">
            <v>AJS</v>
          </cell>
          <cell r="N130" t="str">
            <v>F</v>
          </cell>
          <cell r="P130">
            <v>34187</v>
          </cell>
        </row>
        <row r="131">
          <cell r="A131">
            <v>10372758</v>
          </cell>
          <cell r="B131">
            <v>297</v>
          </cell>
          <cell r="F131" t="str">
            <v>Cláudia Ribeiro</v>
          </cell>
          <cell r="G131" t="str">
            <v>Cláudia Correia da Silva Ribeiro</v>
          </cell>
          <cell r="J131" t="str">
            <v>AJS</v>
          </cell>
          <cell r="N131" t="str">
            <v>F</v>
          </cell>
          <cell r="P131">
            <v>27167</v>
          </cell>
        </row>
        <row r="132">
          <cell r="A132">
            <v>14890941</v>
          </cell>
          <cell r="B132">
            <v>1748</v>
          </cell>
          <cell r="F132" t="str">
            <v>Cláudia Loreto</v>
          </cell>
          <cell r="G132" t="str">
            <v>Cláudia Cristiana Barros Loreto</v>
          </cell>
          <cell r="J132" t="str">
            <v>AJS</v>
          </cell>
          <cell r="N132" t="str">
            <v>F</v>
          </cell>
          <cell r="P132">
            <v>36671</v>
          </cell>
        </row>
        <row r="133">
          <cell r="A133">
            <v>14423114</v>
          </cell>
          <cell r="B133">
            <v>55</v>
          </cell>
          <cell r="F133" t="str">
            <v>Cláudia Figueira</v>
          </cell>
          <cell r="G133" t="str">
            <v>Cláudia José de Barros Figueira</v>
          </cell>
          <cell r="J133" t="str">
            <v>AJS</v>
          </cell>
          <cell r="N133" t="str">
            <v>F</v>
          </cell>
          <cell r="P133">
            <v>34457</v>
          </cell>
        </row>
        <row r="134">
          <cell r="A134">
            <v>15150567</v>
          </cell>
          <cell r="B134">
            <v>1814</v>
          </cell>
          <cell r="F134" t="str">
            <v>C. Liliana Freitas</v>
          </cell>
          <cell r="G134" t="str">
            <v>Cláudia Liliana Fernandes Freitas</v>
          </cell>
          <cell r="J134" t="str">
            <v>AJS</v>
          </cell>
          <cell r="N134" t="str">
            <v>F</v>
          </cell>
          <cell r="P134">
            <v>37045</v>
          </cell>
        </row>
        <row r="135">
          <cell r="A135">
            <v>15072490</v>
          </cell>
          <cell r="B135">
            <v>1121</v>
          </cell>
          <cell r="F135" t="str">
            <v>Cláudia Abreu</v>
          </cell>
          <cell r="G135" t="str">
            <v>Cláudia Maria Sá de Abreu</v>
          </cell>
          <cell r="J135" t="str">
            <v>AJS</v>
          </cell>
          <cell r="N135" t="str">
            <v>F</v>
          </cell>
          <cell r="P135">
            <v>35360</v>
          </cell>
        </row>
        <row r="136">
          <cell r="A136">
            <v>15136263</v>
          </cell>
          <cell r="B136">
            <v>1104</v>
          </cell>
          <cell r="F136" t="str">
            <v>Cláudia Fernandes</v>
          </cell>
          <cell r="G136" t="str">
            <v>Cláudia Marina Vieira Fernandes</v>
          </cell>
          <cell r="J136" t="str">
            <v>AJS</v>
          </cell>
          <cell r="N136" t="str">
            <v>F</v>
          </cell>
          <cell r="P136">
            <v>35516</v>
          </cell>
        </row>
        <row r="137">
          <cell r="A137">
            <v>14183871</v>
          </cell>
          <cell r="B137">
            <v>1419</v>
          </cell>
          <cell r="F137" t="str">
            <v>Rubina Marques</v>
          </cell>
          <cell r="G137" t="str">
            <v>Cláudia Rubina Rodrigues Marques</v>
          </cell>
          <cell r="J137" t="str">
            <v>AJS</v>
          </cell>
          <cell r="N137" t="str">
            <v>F</v>
          </cell>
          <cell r="P137">
            <v>36473</v>
          </cell>
        </row>
        <row r="138">
          <cell r="A138">
            <v>14504638</v>
          </cell>
          <cell r="B138">
            <v>1469</v>
          </cell>
          <cell r="F138" t="str">
            <v>Cláudia S. Pereira</v>
          </cell>
          <cell r="G138" t="str">
            <v>Cláudia Sofia Abreu Pereira</v>
          </cell>
          <cell r="J138" t="str">
            <v>AJS</v>
          </cell>
          <cell r="N138" t="str">
            <v>F</v>
          </cell>
          <cell r="P138">
            <v>36364</v>
          </cell>
        </row>
        <row r="139">
          <cell r="A139">
            <v>14506145</v>
          </cell>
          <cell r="B139">
            <v>46</v>
          </cell>
          <cell r="F139" t="str">
            <v>Cláudia Faria</v>
          </cell>
          <cell r="G139" t="str">
            <v>Cláudia Sofia Henriques Faria</v>
          </cell>
          <cell r="J139" t="str">
            <v>AJS</v>
          </cell>
          <cell r="N139" t="str">
            <v>F</v>
          </cell>
          <cell r="P139">
            <v>35001</v>
          </cell>
        </row>
        <row r="140">
          <cell r="A140">
            <v>11569156</v>
          </cell>
          <cell r="B140">
            <v>13</v>
          </cell>
          <cell r="F140" t="str">
            <v>Cristina Ferreira</v>
          </cell>
          <cell r="G140" t="str">
            <v>Cristina Cecília Caré Ferreira</v>
          </cell>
          <cell r="J140" t="str">
            <v>AJS</v>
          </cell>
          <cell r="N140" t="str">
            <v>F</v>
          </cell>
          <cell r="P140">
            <v>29181</v>
          </cell>
        </row>
        <row r="141">
          <cell r="A141">
            <v>15124821</v>
          </cell>
          <cell r="B141">
            <v>1560</v>
          </cell>
          <cell r="F141" t="str">
            <v>Gonçalo Soares</v>
          </cell>
          <cell r="G141" t="str">
            <v>Daniel Gonçalo Figueira Soares</v>
          </cell>
          <cell r="J141" t="str">
            <v>AJS</v>
          </cell>
          <cell r="N141" t="str">
            <v>M</v>
          </cell>
          <cell r="P141">
            <v>36079</v>
          </cell>
        </row>
        <row r="142">
          <cell r="A142">
            <v>14458136</v>
          </cell>
          <cell r="B142">
            <v>342</v>
          </cell>
          <cell r="F142" t="str">
            <v>David Câmara</v>
          </cell>
          <cell r="G142" t="str">
            <v>David Barros Câmara</v>
          </cell>
          <cell r="J142" t="str">
            <v>AJS</v>
          </cell>
          <cell r="N142" t="str">
            <v>M</v>
          </cell>
          <cell r="P142">
            <v>34779</v>
          </cell>
        </row>
        <row r="143">
          <cell r="A143">
            <v>14317474</v>
          </cell>
          <cell r="B143">
            <v>312</v>
          </cell>
          <cell r="F143" t="str">
            <v>Davide Teixeira</v>
          </cell>
          <cell r="G143" t="str">
            <v>Davide Norberto Rodrigues Teixeira</v>
          </cell>
          <cell r="J143" t="str">
            <v>AJS</v>
          </cell>
          <cell r="N143" t="str">
            <v>M</v>
          </cell>
          <cell r="P143">
            <v>33930</v>
          </cell>
        </row>
        <row r="144">
          <cell r="A144">
            <v>14704969</v>
          </cell>
          <cell r="B144">
            <v>1435</v>
          </cell>
          <cell r="F144" t="str">
            <v>Débora Rosário</v>
          </cell>
          <cell r="G144" t="str">
            <v>Débora Rita Baltazar Rosário</v>
          </cell>
          <cell r="J144" t="str">
            <v>AJS</v>
          </cell>
          <cell r="N144" t="str">
            <v>F</v>
          </cell>
          <cell r="P144">
            <v>36099</v>
          </cell>
        </row>
        <row r="145">
          <cell r="A145">
            <v>14154568</v>
          </cell>
          <cell r="B145">
            <v>21</v>
          </cell>
          <cell r="F145" t="str">
            <v>Débora Macedo</v>
          </cell>
          <cell r="G145" t="str">
            <v>Débora Sofia Ferreira Macedo</v>
          </cell>
          <cell r="J145" t="str">
            <v>AJS</v>
          </cell>
          <cell r="N145" t="str">
            <v>F</v>
          </cell>
          <cell r="P145">
            <v>33841</v>
          </cell>
        </row>
        <row r="146">
          <cell r="A146">
            <v>12392986</v>
          </cell>
          <cell r="B146">
            <v>588</v>
          </cell>
          <cell r="F146" t="str">
            <v>Miguel Magalhães</v>
          </cell>
          <cell r="G146" t="str">
            <v>Delmar Miguel dos Santos Magalhães</v>
          </cell>
          <cell r="J146" t="str">
            <v>AJS</v>
          </cell>
          <cell r="N146" t="str">
            <v>M</v>
          </cell>
          <cell r="P146">
            <v>30534</v>
          </cell>
        </row>
        <row r="147">
          <cell r="A147">
            <v>15122596</v>
          </cell>
          <cell r="B147">
            <v>1135</v>
          </cell>
          <cell r="F147" t="str">
            <v>Diana A. Gonçalves</v>
          </cell>
          <cell r="G147" t="str">
            <v>Diana Araújo Gonçalves</v>
          </cell>
          <cell r="J147" t="str">
            <v>AJS</v>
          </cell>
          <cell r="N147" t="str">
            <v>F</v>
          </cell>
          <cell r="P147">
            <v>35638</v>
          </cell>
        </row>
        <row r="148">
          <cell r="A148">
            <v>14290792</v>
          </cell>
          <cell r="B148">
            <v>1150</v>
          </cell>
          <cell r="F148" t="str">
            <v>Diana Pereira</v>
          </cell>
          <cell r="G148" t="str">
            <v>Diana Beatriz Costa Pereira</v>
          </cell>
          <cell r="J148" t="str">
            <v>AJS</v>
          </cell>
          <cell r="N148" t="str">
            <v>F</v>
          </cell>
          <cell r="P148">
            <v>35185</v>
          </cell>
        </row>
        <row r="149">
          <cell r="A149">
            <v>15131885</v>
          </cell>
          <cell r="B149">
            <v>1147</v>
          </cell>
          <cell r="F149" t="str">
            <v>Diana Ferraz</v>
          </cell>
          <cell r="G149" t="str">
            <v>Diana Catarina Oliveira Ferraz</v>
          </cell>
          <cell r="J149" t="str">
            <v>AJS</v>
          </cell>
          <cell r="N149" t="str">
            <v>F</v>
          </cell>
          <cell r="P149">
            <v>35979</v>
          </cell>
        </row>
        <row r="150">
          <cell r="A150">
            <v>14429630</v>
          </cell>
          <cell r="B150">
            <v>1749</v>
          </cell>
          <cell r="F150" t="str">
            <v>Diana G. Freitas</v>
          </cell>
          <cell r="G150" t="str">
            <v>Diana Gomes Freitas</v>
          </cell>
          <cell r="J150" t="str">
            <v>AJS</v>
          </cell>
          <cell r="N150" t="str">
            <v>F</v>
          </cell>
          <cell r="P150">
            <v>37219</v>
          </cell>
        </row>
        <row r="151">
          <cell r="A151">
            <v>14688795</v>
          </cell>
          <cell r="B151">
            <v>1411</v>
          </cell>
          <cell r="F151" t="str">
            <v>Diana R. Fernandes</v>
          </cell>
          <cell r="G151" t="str">
            <v>Diana Rafaela Vieira Fernandes</v>
          </cell>
          <cell r="J151" t="str">
            <v>AJS</v>
          </cell>
          <cell r="N151" t="str">
            <v>F</v>
          </cell>
          <cell r="P151">
            <v>36003</v>
          </cell>
        </row>
        <row r="152">
          <cell r="A152">
            <v>14703415</v>
          </cell>
          <cell r="B152">
            <v>98</v>
          </cell>
          <cell r="F152" t="str">
            <v>Diana Faria</v>
          </cell>
          <cell r="G152" t="str">
            <v>Diana Raquel Andrade Faria</v>
          </cell>
          <cell r="J152" t="str">
            <v>AJS</v>
          </cell>
          <cell r="N152" t="str">
            <v>F</v>
          </cell>
          <cell r="P152">
            <v>34688</v>
          </cell>
        </row>
        <row r="153">
          <cell r="A153">
            <v>15138492</v>
          </cell>
          <cell r="B153">
            <v>1459</v>
          </cell>
          <cell r="F153" t="str">
            <v>Diana Nunes</v>
          </cell>
          <cell r="G153" t="str">
            <v>Diana Sofia Abreu Nunes</v>
          </cell>
          <cell r="J153" t="str">
            <v>AJS</v>
          </cell>
          <cell r="N153" t="str">
            <v>F</v>
          </cell>
          <cell r="P153">
            <v>36491</v>
          </cell>
        </row>
        <row r="154">
          <cell r="A154">
            <v>11239428</v>
          </cell>
          <cell r="B154">
            <v>35</v>
          </cell>
          <cell r="F154" t="str">
            <v>Dina Reis</v>
          </cell>
          <cell r="G154" t="str">
            <v>Dina Pereira Ferreira Reis</v>
          </cell>
          <cell r="J154" t="str">
            <v>AJS</v>
          </cell>
          <cell r="N154" t="str">
            <v>F</v>
          </cell>
          <cell r="P154">
            <v>28835</v>
          </cell>
        </row>
        <row r="155">
          <cell r="A155">
            <v>13856657</v>
          </cell>
          <cell r="B155">
            <v>532</v>
          </cell>
          <cell r="F155" t="str">
            <v>Diogo C. Gonçalves</v>
          </cell>
          <cell r="G155" t="str">
            <v>Diogo Cristiano de Freitas Gonçalves</v>
          </cell>
          <cell r="J155" t="str">
            <v>AJS</v>
          </cell>
          <cell r="N155" t="str">
            <v>M</v>
          </cell>
          <cell r="P155">
            <v>33136</v>
          </cell>
        </row>
        <row r="156">
          <cell r="A156">
            <v>15136257</v>
          </cell>
          <cell r="B156">
            <v>1859</v>
          </cell>
          <cell r="F156" t="str">
            <v>Diogo E. Fernandes</v>
          </cell>
          <cell r="G156" t="str">
            <v>Diogo Eduardo Vieira Fernandes</v>
          </cell>
          <cell r="J156" t="str">
            <v>AJS</v>
          </cell>
          <cell r="N156" t="str">
            <v>M</v>
          </cell>
          <cell r="P156">
            <v>36982</v>
          </cell>
        </row>
        <row r="157">
          <cell r="A157">
            <v>14733280</v>
          </cell>
          <cell r="B157">
            <v>1627</v>
          </cell>
          <cell r="F157" t="str">
            <v>Diogo J. Neves</v>
          </cell>
          <cell r="G157" t="str">
            <v>Diogo José Azevedo Neves</v>
          </cell>
          <cell r="J157" t="str">
            <v>AJS</v>
          </cell>
          <cell r="N157" t="str">
            <v>M</v>
          </cell>
          <cell r="P157">
            <v>36376</v>
          </cell>
        </row>
        <row r="158">
          <cell r="A158">
            <v>15118360</v>
          </cell>
          <cell r="B158">
            <v>1320</v>
          </cell>
          <cell r="F158" t="str">
            <v>Diogo Figueira</v>
          </cell>
          <cell r="G158" t="str">
            <v>Diogo José Soares Figueira</v>
          </cell>
          <cell r="J158" t="str">
            <v>AJS</v>
          </cell>
          <cell r="N158" t="str">
            <v>M</v>
          </cell>
          <cell r="P158">
            <v>36099</v>
          </cell>
        </row>
        <row r="159">
          <cell r="A159">
            <v>14714052</v>
          </cell>
          <cell r="B159">
            <v>1894</v>
          </cell>
          <cell r="F159" t="str">
            <v>Diogo M. Gomes</v>
          </cell>
          <cell r="G159" t="str">
            <v>Diogo Miguel Cabral Gomes</v>
          </cell>
          <cell r="J159" t="str">
            <v>AJS</v>
          </cell>
          <cell r="N159" t="str">
            <v>M</v>
          </cell>
          <cell r="P159">
            <v>37196</v>
          </cell>
        </row>
        <row r="160">
          <cell r="A160">
            <v>14506149</v>
          </cell>
          <cell r="B160">
            <v>1321</v>
          </cell>
          <cell r="F160" t="str">
            <v>Eduardo Abreu</v>
          </cell>
          <cell r="G160" t="str">
            <v>Eduardo Silva Abreu</v>
          </cell>
          <cell r="J160" t="str">
            <v>AJS</v>
          </cell>
          <cell r="N160" t="str">
            <v>M</v>
          </cell>
          <cell r="P160">
            <v>35715</v>
          </cell>
        </row>
        <row r="161">
          <cell r="A161">
            <v>15127769</v>
          </cell>
          <cell r="B161">
            <v>1813</v>
          </cell>
          <cell r="F161" t="str">
            <v>Elimar Medina</v>
          </cell>
          <cell r="G161" t="str">
            <v>Elimar Adriana Gonçalves Medina</v>
          </cell>
          <cell r="J161" t="str">
            <v>AJS</v>
          </cell>
          <cell r="N161" t="str">
            <v>F</v>
          </cell>
          <cell r="P161">
            <v>36720</v>
          </cell>
        </row>
        <row r="162">
          <cell r="A162">
            <v>14260784</v>
          </cell>
          <cell r="B162">
            <v>47</v>
          </cell>
          <cell r="F162" t="str">
            <v>Ema Rodrigues</v>
          </cell>
          <cell r="G162" t="str">
            <v>Ema Carolina de Freitas Rodrigues</v>
          </cell>
          <cell r="J162" t="str">
            <v>AJS</v>
          </cell>
          <cell r="N162" t="str">
            <v>F</v>
          </cell>
          <cell r="P162">
            <v>34919</v>
          </cell>
        </row>
        <row r="163">
          <cell r="A163">
            <v>14024232</v>
          </cell>
          <cell r="B163">
            <v>892</v>
          </cell>
          <cell r="F163" t="str">
            <v>Emanuel Abreu</v>
          </cell>
          <cell r="G163" t="str">
            <v>Emanuel Jesus Frederico Abreu</v>
          </cell>
          <cell r="J163" t="str">
            <v>AJS</v>
          </cell>
          <cell r="N163" t="str">
            <v>M</v>
          </cell>
          <cell r="P163">
            <v>33571</v>
          </cell>
        </row>
        <row r="164">
          <cell r="A164">
            <v>14860469</v>
          </cell>
          <cell r="B164">
            <v>508</v>
          </cell>
          <cell r="F164" t="str">
            <v>Énio Santos</v>
          </cell>
          <cell r="G164" t="str">
            <v>Énio Cristiano Santos</v>
          </cell>
          <cell r="J164" t="str">
            <v>AJS</v>
          </cell>
          <cell r="N164" t="str">
            <v>M</v>
          </cell>
          <cell r="P164">
            <v>34862</v>
          </cell>
        </row>
        <row r="165">
          <cell r="A165">
            <v>15765402</v>
          </cell>
          <cell r="B165">
            <v>1841</v>
          </cell>
          <cell r="F165" t="str">
            <v>Erika Restolho</v>
          </cell>
          <cell r="G165" t="str">
            <v>Erika Rodrigues Restolho</v>
          </cell>
          <cell r="J165" t="str">
            <v>AJS</v>
          </cell>
          <cell r="N165" t="str">
            <v>F</v>
          </cell>
          <cell r="P165">
            <v>37882</v>
          </cell>
        </row>
        <row r="166">
          <cell r="A166">
            <v>11790727</v>
          </cell>
          <cell r="B166">
            <v>144</v>
          </cell>
          <cell r="F166" t="str">
            <v>Ermelinda Faria</v>
          </cell>
          <cell r="G166" t="str">
            <v>Ermelinda Dinis Faria</v>
          </cell>
          <cell r="J166" t="str">
            <v>AJS</v>
          </cell>
          <cell r="N166" t="str">
            <v>F</v>
          </cell>
          <cell r="P166">
            <v>29786</v>
          </cell>
        </row>
        <row r="167">
          <cell r="A167">
            <v>15149622</v>
          </cell>
          <cell r="B167">
            <v>1470</v>
          </cell>
          <cell r="F167" t="str">
            <v>Eva Andrade</v>
          </cell>
          <cell r="G167" t="str">
            <v>Eva Araújo Andrade</v>
          </cell>
          <cell r="J167" t="str">
            <v>AJS</v>
          </cell>
          <cell r="N167" t="str">
            <v>F</v>
          </cell>
          <cell r="P167">
            <v>36511</v>
          </cell>
        </row>
        <row r="168">
          <cell r="A168">
            <v>14383910</v>
          </cell>
          <cell r="B168">
            <v>1138</v>
          </cell>
          <cell r="F168" t="str">
            <v>F. Carolina Abreu</v>
          </cell>
          <cell r="G168" t="str">
            <v>Fátima Carolina Azevedo Vieira Abreu</v>
          </cell>
          <cell r="J168" t="str">
            <v>AJS</v>
          </cell>
          <cell r="N168" t="str">
            <v>F</v>
          </cell>
          <cell r="P168">
            <v>35618</v>
          </cell>
        </row>
        <row r="169">
          <cell r="A169">
            <v>11317539</v>
          </cell>
          <cell r="B169">
            <v>969</v>
          </cell>
          <cell r="F169" t="str">
            <v>Fernando Fernandes</v>
          </cell>
          <cell r="G169" t="str">
            <v>Fernando de Freitas Fernandes</v>
          </cell>
          <cell r="J169" t="str">
            <v>AJS</v>
          </cell>
          <cell r="N169" t="str">
            <v>M</v>
          </cell>
          <cell r="P169">
            <v>26349</v>
          </cell>
        </row>
        <row r="170">
          <cell r="A170">
            <v>15135736</v>
          </cell>
          <cell r="B170">
            <v>1604</v>
          </cell>
          <cell r="F170" t="str">
            <v>Gonçalo Lopes</v>
          </cell>
          <cell r="G170" t="str">
            <v>Fernando Gonçalo Henriques Lopes</v>
          </cell>
          <cell r="J170" t="str">
            <v>AJS</v>
          </cell>
          <cell r="N170" t="str">
            <v>M</v>
          </cell>
          <cell r="P170">
            <v>36068</v>
          </cell>
        </row>
        <row r="171">
          <cell r="A171">
            <v>14946483</v>
          </cell>
          <cell r="B171">
            <v>1628</v>
          </cell>
          <cell r="F171" t="str">
            <v>Filipe Pestana</v>
          </cell>
          <cell r="G171" t="str">
            <v>Filipe Miguel Ribeiro Pestana</v>
          </cell>
          <cell r="J171" t="str">
            <v>AJS</v>
          </cell>
          <cell r="N171" t="str">
            <v>M</v>
          </cell>
          <cell r="P171">
            <v>36419</v>
          </cell>
        </row>
        <row r="172">
          <cell r="A172">
            <v>14688767</v>
          </cell>
          <cell r="B172">
            <v>1895</v>
          </cell>
          <cell r="F172" t="str">
            <v>Flávio Fernandes</v>
          </cell>
          <cell r="G172" t="str">
            <v>Flávio Filipe Vieira Fernandes</v>
          </cell>
          <cell r="J172" t="str">
            <v>AJS</v>
          </cell>
          <cell r="N172" t="str">
            <v>M</v>
          </cell>
          <cell r="P172">
            <v>37708</v>
          </cell>
        </row>
        <row r="173">
          <cell r="A173">
            <v>15142993</v>
          </cell>
          <cell r="B173">
            <v>1715</v>
          </cell>
          <cell r="F173" t="str">
            <v>Francisca Ferreira</v>
          </cell>
          <cell r="G173" t="str">
            <v>Francisca José Faria Ferreira</v>
          </cell>
          <cell r="J173" t="str">
            <v>AJS</v>
          </cell>
          <cell r="N173" t="str">
            <v>F</v>
          </cell>
          <cell r="P173">
            <v>36570</v>
          </cell>
        </row>
        <row r="174">
          <cell r="A174">
            <v>14975025</v>
          </cell>
          <cell r="B174">
            <v>1898</v>
          </cell>
          <cell r="F174" t="str">
            <v>Francisco Faria</v>
          </cell>
          <cell r="G174" t="str">
            <v>Francisco António Henriques Faria</v>
          </cell>
          <cell r="J174" t="str">
            <v>AJS</v>
          </cell>
          <cell r="N174" t="str">
            <v>M</v>
          </cell>
          <cell r="P174">
            <v>37054</v>
          </cell>
        </row>
        <row r="175">
          <cell r="A175">
            <v>15144447</v>
          </cell>
          <cell r="B175">
            <v>1629</v>
          </cell>
          <cell r="F175" t="str">
            <v>Francisco Cunha</v>
          </cell>
          <cell r="G175" t="str">
            <v>Francisco José Silva Cunha</v>
          </cell>
          <cell r="J175" t="str">
            <v>AJS</v>
          </cell>
          <cell r="N175" t="str">
            <v>M</v>
          </cell>
          <cell r="P175">
            <v>36473</v>
          </cell>
        </row>
        <row r="176">
          <cell r="A176">
            <v>15138902</v>
          </cell>
          <cell r="B176">
            <v>1152</v>
          </cell>
          <cell r="F176" t="str">
            <v>Glória Figueira</v>
          </cell>
          <cell r="G176" t="str">
            <v>Glória Cristina Serrão Figueira</v>
          </cell>
          <cell r="J176" t="str">
            <v>AJS</v>
          </cell>
          <cell r="N176" t="str">
            <v>F</v>
          </cell>
          <cell r="P176">
            <v>35634</v>
          </cell>
        </row>
        <row r="177">
          <cell r="A177">
            <v>14780070</v>
          </cell>
          <cell r="B177">
            <v>1322</v>
          </cell>
          <cell r="F177" t="str">
            <v>Gonçalo Fernandes</v>
          </cell>
          <cell r="G177" t="str">
            <v>Gonçalo Nuno Gonçalves Fernandes</v>
          </cell>
          <cell r="J177" t="str">
            <v>AJS</v>
          </cell>
          <cell r="N177" t="str">
            <v>M</v>
          </cell>
          <cell r="P177">
            <v>35506</v>
          </cell>
        </row>
        <row r="178">
          <cell r="A178">
            <v>14963705</v>
          </cell>
          <cell r="B178">
            <v>1415</v>
          </cell>
          <cell r="F178" t="str">
            <v>Graciela Cabral</v>
          </cell>
          <cell r="G178" t="str">
            <v>Graciela Carolina Abreu Cabral</v>
          </cell>
          <cell r="J178" t="str">
            <v>AJS</v>
          </cell>
          <cell r="N178" t="str">
            <v>F</v>
          </cell>
          <cell r="P178">
            <v>36124</v>
          </cell>
        </row>
        <row r="179">
          <cell r="A179">
            <v>15066247</v>
          </cell>
          <cell r="B179">
            <v>1106</v>
          </cell>
          <cell r="F179" t="str">
            <v>Guida Henriques</v>
          </cell>
          <cell r="G179" t="str">
            <v>Guida Rodrigues Henriques</v>
          </cell>
          <cell r="J179" t="str">
            <v>AJS</v>
          </cell>
          <cell r="N179" t="str">
            <v>F</v>
          </cell>
          <cell r="P179">
            <v>35347</v>
          </cell>
        </row>
        <row r="180">
          <cell r="A180">
            <v>15025258</v>
          </cell>
          <cell r="B180">
            <v>1860</v>
          </cell>
          <cell r="F180" t="str">
            <v>Guilherme Correia</v>
          </cell>
          <cell r="G180" t="str">
            <v>Guilherme Filipe Fernandes Correia</v>
          </cell>
          <cell r="J180" t="str">
            <v>AJS</v>
          </cell>
          <cell r="N180" t="str">
            <v>M</v>
          </cell>
          <cell r="P180">
            <v>36682</v>
          </cell>
        </row>
        <row r="181">
          <cell r="A181">
            <v>15148434</v>
          </cell>
          <cell r="B181">
            <v>1900</v>
          </cell>
          <cell r="F181" t="str">
            <v>Hélder Soares</v>
          </cell>
          <cell r="G181" t="str">
            <v>Hélder Fernando Pinto Soares</v>
          </cell>
          <cell r="J181" t="str">
            <v>AJS</v>
          </cell>
          <cell r="N181" t="str">
            <v>M</v>
          </cell>
          <cell r="P181">
            <v>37164</v>
          </cell>
        </row>
        <row r="182">
          <cell r="A182">
            <v>15111206</v>
          </cell>
          <cell r="B182">
            <v>1888</v>
          </cell>
          <cell r="F182" t="str">
            <v>Hélder Silva</v>
          </cell>
          <cell r="G182" t="str">
            <v>Hélder Rodrigues Sá da Silva</v>
          </cell>
          <cell r="J182" t="str">
            <v>AJS</v>
          </cell>
          <cell r="N182" t="str">
            <v>M</v>
          </cell>
          <cell r="P182">
            <v>37157</v>
          </cell>
        </row>
        <row r="183">
          <cell r="A183">
            <v>14969383</v>
          </cell>
          <cell r="B183">
            <v>1323</v>
          </cell>
          <cell r="F183" t="str">
            <v>Humberto Góis</v>
          </cell>
          <cell r="G183" t="str">
            <v>Humberto Aléxio Abreu Góis</v>
          </cell>
          <cell r="J183" t="str">
            <v>AJS</v>
          </cell>
          <cell r="N183" t="str">
            <v>M</v>
          </cell>
          <cell r="P183">
            <v>35649</v>
          </cell>
        </row>
        <row r="184">
          <cell r="A184">
            <v>15122594</v>
          </cell>
          <cell r="B184">
            <v>1971</v>
          </cell>
          <cell r="F184" t="str">
            <v>Humberto Abreu</v>
          </cell>
          <cell r="G184" t="str">
            <v>Humberto Nicodemos Silva Abreu</v>
          </cell>
          <cell r="J184" t="str">
            <v>AJS</v>
          </cell>
          <cell r="N184" t="str">
            <v>M</v>
          </cell>
          <cell r="P184">
            <v>37094</v>
          </cell>
        </row>
        <row r="185">
          <cell r="A185">
            <v>14523811</v>
          </cell>
          <cell r="B185">
            <v>1970</v>
          </cell>
          <cell r="F185" t="str">
            <v>Inácio Gomes</v>
          </cell>
          <cell r="G185" t="str">
            <v>Inácio David Figueira Gomes</v>
          </cell>
          <cell r="J185" t="str">
            <v>AJS</v>
          </cell>
          <cell r="N185" t="str">
            <v>M</v>
          </cell>
          <cell r="P185">
            <v>36904</v>
          </cell>
        </row>
        <row r="186">
          <cell r="A186">
            <v>14813011</v>
          </cell>
          <cell r="B186">
            <v>1826</v>
          </cell>
          <cell r="F186" t="str">
            <v>Inês Abreu</v>
          </cell>
          <cell r="G186" t="str">
            <v>Inês Maria Ferreira Abreu</v>
          </cell>
          <cell r="J186" t="str">
            <v>AJS</v>
          </cell>
          <cell r="N186" t="str">
            <v>F</v>
          </cell>
          <cell r="P186">
            <v>37627</v>
          </cell>
        </row>
        <row r="187">
          <cell r="A187">
            <v>14504116</v>
          </cell>
          <cell r="B187">
            <v>1969</v>
          </cell>
          <cell r="F187" t="str">
            <v>Iúri Ascenção</v>
          </cell>
          <cell r="G187" t="str">
            <v>Iúri Gonçalo Silva Ascenção</v>
          </cell>
          <cell r="J187" t="str">
            <v>AJS</v>
          </cell>
          <cell r="N187" t="str">
            <v>M</v>
          </cell>
          <cell r="P187">
            <v>37169</v>
          </cell>
        </row>
        <row r="188">
          <cell r="A188">
            <v>11484306</v>
          </cell>
          <cell r="B188">
            <v>258</v>
          </cell>
          <cell r="F188" t="str">
            <v>Iva Fernandes</v>
          </cell>
          <cell r="G188" t="str">
            <v>Iva Aida Alves Fernandes</v>
          </cell>
          <cell r="J188" t="str">
            <v>AJS</v>
          </cell>
          <cell r="N188" t="str">
            <v>F</v>
          </cell>
          <cell r="P188">
            <v>29212</v>
          </cell>
        </row>
        <row r="189">
          <cell r="A189">
            <v>11522951</v>
          </cell>
          <cell r="B189">
            <v>12</v>
          </cell>
          <cell r="F189" t="str">
            <v>Januária Pereira</v>
          </cell>
          <cell r="G189" t="str">
            <v>Januária Cristina Fonseca Silva Pereira</v>
          </cell>
          <cell r="J189" t="str">
            <v>AJS</v>
          </cell>
          <cell r="N189" t="str">
            <v>F</v>
          </cell>
          <cell r="P189">
            <v>28955</v>
          </cell>
        </row>
        <row r="190">
          <cell r="A190">
            <v>14512012</v>
          </cell>
          <cell r="B190">
            <v>1471</v>
          </cell>
          <cell r="F190" t="str">
            <v>Jenny Fernandes</v>
          </cell>
          <cell r="G190" t="str">
            <v>Jenny Nicole Pereira Fernandes</v>
          </cell>
          <cell r="J190" t="str">
            <v>AJS</v>
          </cell>
          <cell r="N190" t="str">
            <v>F</v>
          </cell>
          <cell r="P190">
            <v>36543</v>
          </cell>
        </row>
        <row r="191">
          <cell r="A191">
            <v>14766314</v>
          </cell>
          <cell r="B191">
            <v>22</v>
          </cell>
          <cell r="F191" t="str">
            <v>Jéssica Barradas</v>
          </cell>
          <cell r="G191" t="str">
            <v>Jéssica Rute Abreu Barradas</v>
          </cell>
          <cell r="J191" t="str">
            <v>AJS</v>
          </cell>
          <cell r="N191" t="str">
            <v>F</v>
          </cell>
          <cell r="P191">
            <v>34753</v>
          </cell>
        </row>
        <row r="192">
          <cell r="A192">
            <v>14893359</v>
          </cell>
          <cell r="B192">
            <v>581</v>
          </cell>
          <cell r="F192" t="str">
            <v>Jesus Rodrigues</v>
          </cell>
          <cell r="G192" t="str">
            <v>Jesus Augusto Pereira Rodrigues</v>
          </cell>
          <cell r="J192" t="str">
            <v>AJS</v>
          </cell>
          <cell r="N192" t="str">
            <v>M</v>
          </cell>
          <cell r="P192">
            <v>34369</v>
          </cell>
        </row>
        <row r="193">
          <cell r="A193">
            <v>15396495</v>
          </cell>
          <cell r="B193">
            <v>1842</v>
          </cell>
          <cell r="F193" t="str">
            <v>Joana A. Azevedo</v>
          </cell>
          <cell r="G193" t="str">
            <v>Joana Andrade Azevedo</v>
          </cell>
          <cell r="J193" t="str">
            <v>AJS</v>
          </cell>
          <cell r="N193" t="str">
            <v>F</v>
          </cell>
          <cell r="P193">
            <v>37465</v>
          </cell>
        </row>
        <row r="194">
          <cell r="A194">
            <v>14995332</v>
          </cell>
          <cell r="B194">
            <v>1162</v>
          </cell>
          <cell r="F194" t="str">
            <v>Carlota Agrela</v>
          </cell>
          <cell r="G194" t="str">
            <v>Joana Carlota Ornelas Agrela</v>
          </cell>
          <cell r="J194" t="str">
            <v>AJS</v>
          </cell>
          <cell r="N194" t="str">
            <v>F</v>
          </cell>
          <cell r="P194">
            <v>35802</v>
          </cell>
        </row>
        <row r="195">
          <cell r="A195">
            <v>15136433</v>
          </cell>
          <cell r="B195">
            <v>1458</v>
          </cell>
          <cell r="F195" t="str">
            <v>Joana Henriques</v>
          </cell>
          <cell r="G195" t="str">
            <v>Joana Carolina Rodrigues Henriques</v>
          </cell>
          <cell r="J195" t="str">
            <v>AJS</v>
          </cell>
          <cell r="N195" t="str">
            <v>F</v>
          </cell>
          <cell r="P195">
            <v>36176</v>
          </cell>
        </row>
        <row r="196">
          <cell r="A196">
            <v>14868684</v>
          </cell>
          <cell r="B196">
            <v>161</v>
          </cell>
          <cell r="F196" t="str">
            <v>Joana J. Pinto</v>
          </cell>
          <cell r="G196" t="str">
            <v>Joana Jardim Pinto</v>
          </cell>
          <cell r="J196" t="str">
            <v>AJS</v>
          </cell>
          <cell r="N196" t="str">
            <v>F</v>
          </cell>
          <cell r="P196">
            <v>34798</v>
          </cell>
        </row>
        <row r="197">
          <cell r="A197">
            <v>14556442</v>
          </cell>
          <cell r="B197">
            <v>23</v>
          </cell>
          <cell r="F197" t="str">
            <v>Joana Soares</v>
          </cell>
          <cell r="G197" t="str">
            <v>Joana José Ferraz Soares</v>
          </cell>
          <cell r="J197" t="str">
            <v>AJS</v>
          </cell>
          <cell r="N197" t="str">
            <v>F</v>
          </cell>
          <cell r="P197">
            <v>34220</v>
          </cell>
        </row>
        <row r="198">
          <cell r="A198">
            <v>14407146</v>
          </cell>
          <cell r="B198">
            <v>1750</v>
          </cell>
          <cell r="F198" t="str">
            <v>Joana Jardim</v>
          </cell>
          <cell r="G198" t="str">
            <v>Joana Raquel Freitas Jardim</v>
          </cell>
          <cell r="J198" t="str">
            <v>AJS</v>
          </cell>
          <cell r="N198" t="str">
            <v>F</v>
          </cell>
          <cell r="P198">
            <v>37160</v>
          </cell>
        </row>
        <row r="199">
          <cell r="A199">
            <v>15064606</v>
          </cell>
          <cell r="B199">
            <v>1976</v>
          </cell>
          <cell r="F199" t="str">
            <v>João Aléxis Barros</v>
          </cell>
          <cell r="G199" t="str">
            <v>João Aléxis Rodrigues Barros</v>
          </cell>
          <cell r="J199" t="str">
            <v>AJS</v>
          </cell>
          <cell r="N199" t="str">
            <v>M</v>
          </cell>
          <cell r="P199">
            <v>36809</v>
          </cell>
        </row>
        <row r="200">
          <cell r="A200">
            <v>15143977</v>
          </cell>
          <cell r="B200">
            <v>333</v>
          </cell>
          <cell r="F200" t="str">
            <v>João C. Fernandes</v>
          </cell>
          <cell r="G200" t="str">
            <v>João Carlos Ferraz Fernandes</v>
          </cell>
          <cell r="J200" t="str">
            <v>AJS</v>
          </cell>
          <cell r="N200" t="str">
            <v>M</v>
          </cell>
          <cell r="P200">
            <v>34894</v>
          </cell>
        </row>
        <row r="201">
          <cell r="A201">
            <v>11790729</v>
          </cell>
          <cell r="B201">
            <v>578</v>
          </cell>
          <cell r="F201" t="str">
            <v>João Faria</v>
          </cell>
          <cell r="G201" t="str">
            <v>João Diniz Faria</v>
          </cell>
          <cell r="J201" t="str">
            <v>AJS</v>
          </cell>
          <cell r="N201" t="str">
            <v>M</v>
          </cell>
          <cell r="P201">
            <v>29191</v>
          </cell>
        </row>
        <row r="202">
          <cell r="A202">
            <v>14619614</v>
          </cell>
          <cell r="B202">
            <v>1630</v>
          </cell>
          <cell r="F202" t="str">
            <v>João E. Camacho</v>
          </cell>
          <cell r="G202" t="str">
            <v>João Emanuel Rodrigues Camacho</v>
          </cell>
          <cell r="J202" t="str">
            <v>AJS</v>
          </cell>
          <cell r="N202" t="str">
            <v>M</v>
          </cell>
          <cell r="P202">
            <v>36596</v>
          </cell>
        </row>
        <row r="203">
          <cell r="A203">
            <v>14976529</v>
          </cell>
          <cell r="B203">
            <v>1994</v>
          </cell>
          <cell r="F203" t="str">
            <v>João Pestana</v>
          </cell>
          <cell r="G203" t="str">
            <v>João Filipe Abreu Pestana</v>
          </cell>
          <cell r="J203" t="str">
            <v>AJS</v>
          </cell>
          <cell r="N203" t="str">
            <v>M</v>
          </cell>
          <cell r="P203">
            <v>37314</v>
          </cell>
        </row>
        <row r="204">
          <cell r="A204">
            <v>15264967</v>
          </cell>
          <cell r="B204">
            <v>1334</v>
          </cell>
          <cell r="F204" t="str">
            <v>João Pedro Gouveia</v>
          </cell>
          <cell r="G204" t="str">
            <v>João Pedro Abreu Gouveia</v>
          </cell>
          <cell r="J204" t="str">
            <v>AJS</v>
          </cell>
          <cell r="N204" t="str">
            <v>M</v>
          </cell>
          <cell r="P204">
            <v>35801</v>
          </cell>
        </row>
        <row r="205">
          <cell r="A205">
            <v>15393603</v>
          </cell>
          <cell r="B205">
            <v>1641</v>
          </cell>
          <cell r="F205" t="str">
            <v>João P. Freitas</v>
          </cell>
          <cell r="G205" t="str">
            <v>João Pedro Sousa de Freitas</v>
          </cell>
          <cell r="J205" t="str">
            <v>AJS</v>
          </cell>
          <cell r="N205" t="str">
            <v>M</v>
          </cell>
          <cell r="P205">
            <v>36460</v>
          </cell>
        </row>
        <row r="206">
          <cell r="A206">
            <v>15144291</v>
          </cell>
          <cell r="B206">
            <v>1266</v>
          </cell>
          <cell r="F206" t="str">
            <v>J.AgostinhoFernandes</v>
          </cell>
          <cell r="G206" t="str">
            <v>José Agostinho Ferraz Fernandes</v>
          </cell>
          <cell r="J206" t="str">
            <v>AJS</v>
          </cell>
          <cell r="N206" t="str">
            <v>M</v>
          </cell>
          <cell r="P206">
            <v>35461</v>
          </cell>
        </row>
        <row r="207">
          <cell r="A207">
            <v>11313867</v>
          </cell>
          <cell r="B207">
            <v>891</v>
          </cell>
          <cell r="F207" t="str">
            <v>José Antº Ramos</v>
          </cell>
          <cell r="G207" t="str">
            <v>José António Reis Ramos</v>
          </cell>
          <cell r="J207" t="str">
            <v>AJS</v>
          </cell>
          <cell r="N207" t="str">
            <v>M</v>
          </cell>
          <cell r="P207">
            <v>27373</v>
          </cell>
        </row>
        <row r="208">
          <cell r="A208">
            <v>14183386</v>
          </cell>
          <cell r="B208">
            <v>2000</v>
          </cell>
          <cell r="F208" t="str">
            <v>José Carlos Marques</v>
          </cell>
          <cell r="G208" t="str">
            <v>José Carlos Rodrigues Marques</v>
          </cell>
          <cell r="J208" t="str">
            <v>AJS</v>
          </cell>
          <cell r="N208" t="str">
            <v>M</v>
          </cell>
          <cell r="P208">
            <v>35825</v>
          </cell>
        </row>
        <row r="209">
          <cell r="A209">
            <v>14249165</v>
          </cell>
          <cell r="B209">
            <v>510</v>
          </cell>
          <cell r="F209" t="str">
            <v>César Ornelas</v>
          </cell>
          <cell r="G209" t="str">
            <v>José César Gomes Ornelas</v>
          </cell>
          <cell r="J209" t="str">
            <v>AJS</v>
          </cell>
          <cell r="N209" t="str">
            <v>M</v>
          </cell>
          <cell r="P209">
            <v>33906</v>
          </cell>
        </row>
        <row r="210">
          <cell r="A210">
            <v>15131717</v>
          </cell>
          <cell r="B210">
            <v>1581</v>
          </cell>
          <cell r="F210" t="str">
            <v>Davide Soares</v>
          </cell>
          <cell r="G210" t="str">
            <v>José Davide Rodrigues Soares</v>
          </cell>
          <cell r="J210" t="str">
            <v>AJS</v>
          </cell>
          <cell r="N210" t="str">
            <v>M</v>
          </cell>
          <cell r="P210">
            <v>36488</v>
          </cell>
        </row>
        <row r="211">
          <cell r="A211">
            <v>13914036</v>
          </cell>
          <cell r="B211">
            <v>318</v>
          </cell>
          <cell r="F211" t="str">
            <v>Décio Faria</v>
          </cell>
          <cell r="G211" t="str">
            <v>José Décio Diniz Faria</v>
          </cell>
          <cell r="J211" t="str">
            <v>AJS</v>
          </cell>
          <cell r="N211" t="str">
            <v>M</v>
          </cell>
          <cell r="P211">
            <v>33442</v>
          </cell>
        </row>
        <row r="212">
          <cell r="A212">
            <v>14750193</v>
          </cell>
          <cell r="B212">
            <v>568</v>
          </cell>
          <cell r="F212" t="str">
            <v>Élvio Fernandes</v>
          </cell>
          <cell r="G212" t="str">
            <v>José Élvio Mendes Fernandes</v>
          </cell>
          <cell r="J212" t="str">
            <v>AJS</v>
          </cell>
          <cell r="N212" t="str">
            <v>M</v>
          </cell>
          <cell r="P212">
            <v>35360</v>
          </cell>
        </row>
        <row r="213">
          <cell r="A213">
            <v>14999425</v>
          </cell>
          <cell r="B213">
            <v>533</v>
          </cell>
          <cell r="F213" t="str">
            <v>J. Emanuel Teixeira</v>
          </cell>
          <cell r="G213" t="str">
            <v>José Emanuel Henriques Teixeira</v>
          </cell>
          <cell r="J213" t="str">
            <v>AJS</v>
          </cell>
          <cell r="N213" t="str">
            <v>M</v>
          </cell>
          <cell r="P213">
            <v>34319</v>
          </cell>
        </row>
        <row r="214">
          <cell r="A214">
            <v>15131574</v>
          </cell>
          <cell r="B214">
            <v>1335</v>
          </cell>
          <cell r="F214" t="str">
            <v>Filipe Pinto</v>
          </cell>
          <cell r="G214" t="str">
            <v>José Filipe Jardim Pinto</v>
          </cell>
          <cell r="J214" t="str">
            <v>AJS</v>
          </cell>
          <cell r="N214" t="str">
            <v>M</v>
          </cell>
          <cell r="P214">
            <v>35526</v>
          </cell>
        </row>
        <row r="215">
          <cell r="A215">
            <v>8252151</v>
          </cell>
          <cell r="B215">
            <v>875</v>
          </cell>
          <cell r="F215" t="str">
            <v>José Ornelas</v>
          </cell>
          <cell r="G215" t="str">
            <v>José Isidoro Gomes de Ornelas</v>
          </cell>
          <cell r="J215" t="str">
            <v>AJS</v>
          </cell>
          <cell r="N215" t="str">
            <v>M</v>
          </cell>
          <cell r="P215">
            <v>24378</v>
          </cell>
        </row>
        <row r="216">
          <cell r="A216">
            <v>14604871</v>
          </cell>
          <cell r="B216">
            <v>1324</v>
          </cell>
          <cell r="F216" t="str">
            <v>José L. Correia</v>
          </cell>
          <cell r="G216" t="str">
            <v>José Leandro Freitas Correia</v>
          </cell>
          <cell r="J216" t="str">
            <v>AJS</v>
          </cell>
          <cell r="N216" t="str">
            <v>M</v>
          </cell>
          <cell r="P216">
            <v>35599</v>
          </cell>
        </row>
        <row r="217">
          <cell r="A217">
            <v>14730347</v>
          </cell>
          <cell r="B217">
            <v>1325</v>
          </cell>
          <cell r="F217" t="str">
            <v>Leonardo Fernandes</v>
          </cell>
          <cell r="G217" t="str">
            <v>José Leonardo Henriques Fernandes</v>
          </cell>
          <cell r="J217" t="str">
            <v>AJS</v>
          </cell>
          <cell r="N217" t="str">
            <v>M</v>
          </cell>
          <cell r="P217">
            <v>35451</v>
          </cell>
        </row>
        <row r="218">
          <cell r="A218">
            <v>14462954</v>
          </cell>
          <cell r="B218">
            <v>1257</v>
          </cell>
          <cell r="F218" t="str">
            <v>Nídio Frederico</v>
          </cell>
          <cell r="G218" t="str">
            <v>José Nídio Ribeiro Frederico</v>
          </cell>
          <cell r="J218" t="str">
            <v>AJS</v>
          </cell>
          <cell r="N218" t="str">
            <v>M</v>
          </cell>
          <cell r="P218">
            <v>35763</v>
          </cell>
        </row>
        <row r="219">
          <cell r="A219">
            <v>15177630</v>
          </cell>
          <cell r="B219">
            <v>1338</v>
          </cell>
          <cell r="F219" t="str">
            <v>Osvaldo Sousa</v>
          </cell>
          <cell r="G219" t="str">
            <v>José Osvaldo Paulos de Sousa</v>
          </cell>
          <cell r="J219" t="str">
            <v>AJS</v>
          </cell>
          <cell r="N219" t="str">
            <v>M</v>
          </cell>
          <cell r="P219">
            <v>36059</v>
          </cell>
        </row>
        <row r="220">
          <cell r="A220">
            <v>13381554</v>
          </cell>
          <cell r="B220">
            <v>526</v>
          </cell>
          <cell r="F220" t="str">
            <v>Roberto Araújo</v>
          </cell>
          <cell r="G220" t="str">
            <v>José Roberto Figueira Fernandes Araújo</v>
          </cell>
          <cell r="J220" t="str">
            <v>AJS</v>
          </cell>
          <cell r="N220" t="str">
            <v>M</v>
          </cell>
          <cell r="P220">
            <v>32213</v>
          </cell>
        </row>
        <row r="221">
          <cell r="A221">
            <v>13972760</v>
          </cell>
          <cell r="B221">
            <v>347</v>
          </cell>
          <cell r="F221" t="str">
            <v>Rogério Jesus</v>
          </cell>
          <cell r="G221" t="str">
            <v>José Rogério Rodrigues de Jesus</v>
          </cell>
          <cell r="J221" t="str">
            <v>AJS</v>
          </cell>
          <cell r="N221" t="str">
            <v>M</v>
          </cell>
          <cell r="P221">
            <v>33533</v>
          </cell>
        </row>
        <row r="222">
          <cell r="A222">
            <v>14662023</v>
          </cell>
          <cell r="B222">
            <v>512</v>
          </cell>
          <cell r="F222" t="str">
            <v>Valentim Fernandes</v>
          </cell>
          <cell r="G222" t="str">
            <v>José Valentim Vieira Fernandes</v>
          </cell>
          <cell r="J222" t="str">
            <v>AJS</v>
          </cell>
          <cell r="N222" t="str">
            <v>M</v>
          </cell>
          <cell r="P222">
            <v>34744</v>
          </cell>
        </row>
        <row r="223">
          <cell r="A223">
            <v>15143929</v>
          </cell>
          <cell r="B223">
            <v>1626</v>
          </cell>
          <cell r="F223" t="str">
            <v>Joselino Alves</v>
          </cell>
          <cell r="G223" t="str">
            <v>Joselino Figueira Alves</v>
          </cell>
          <cell r="J223" t="str">
            <v>AJS</v>
          </cell>
          <cell r="N223" t="str">
            <v>M</v>
          </cell>
          <cell r="P223">
            <v>36298</v>
          </cell>
        </row>
        <row r="224">
          <cell r="A224">
            <v>11748072</v>
          </cell>
          <cell r="B224">
            <v>874</v>
          </cell>
          <cell r="F224" t="str">
            <v>Juvenal Faria</v>
          </cell>
          <cell r="G224" t="str">
            <v>Juvenal Sousa Faria</v>
          </cell>
          <cell r="J224" t="str">
            <v>AJS</v>
          </cell>
          <cell r="N224" t="str">
            <v>M</v>
          </cell>
          <cell r="P224">
            <v>27788</v>
          </cell>
        </row>
        <row r="225">
          <cell r="A225">
            <v>14536358</v>
          </cell>
          <cell r="B225">
            <v>1126</v>
          </cell>
          <cell r="F225" t="str">
            <v>Laura Costa</v>
          </cell>
          <cell r="G225" t="str">
            <v>Laura José Costa Henriques</v>
          </cell>
          <cell r="J225" t="str">
            <v>AJS</v>
          </cell>
          <cell r="N225" t="str">
            <v>F</v>
          </cell>
          <cell r="P225">
            <v>35334</v>
          </cell>
        </row>
        <row r="226">
          <cell r="A226">
            <v>12352242</v>
          </cell>
          <cell r="B226">
            <v>36</v>
          </cell>
          <cell r="F226" t="str">
            <v>Laurentina Correia</v>
          </cell>
          <cell r="G226" t="str">
            <v>Laurentina Maria Pestana Correia</v>
          </cell>
          <cell r="J226" t="str">
            <v>AJS</v>
          </cell>
          <cell r="N226" t="str">
            <v>F</v>
          </cell>
          <cell r="P226">
            <v>30385</v>
          </cell>
        </row>
        <row r="227">
          <cell r="A227">
            <v>15085727</v>
          </cell>
          <cell r="B227">
            <v>565</v>
          </cell>
          <cell r="F227" t="str">
            <v>Leandro Rodrigues</v>
          </cell>
          <cell r="G227" t="str">
            <v>Leandro de Jesus Rodrigues</v>
          </cell>
          <cell r="J227" t="str">
            <v>AJS</v>
          </cell>
          <cell r="N227" t="str">
            <v>M</v>
          </cell>
          <cell r="P227">
            <v>35365</v>
          </cell>
        </row>
        <row r="228">
          <cell r="A228">
            <v>14969436</v>
          </cell>
          <cell r="B228">
            <v>1326</v>
          </cell>
          <cell r="F228" t="str">
            <v>Leandro José Abreu</v>
          </cell>
          <cell r="G228" t="str">
            <v>Leandro José Sousa Abreu</v>
          </cell>
          <cell r="J228" t="str">
            <v>AJS</v>
          </cell>
          <cell r="N228" t="str">
            <v>M</v>
          </cell>
          <cell r="P228">
            <v>36075</v>
          </cell>
        </row>
        <row r="229">
          <cell r="A229">
            <v>14753131</v>
          </cell>
          <cell r="B229">
            <v>564</v>
          </cell>
          <cell r="F229" t="str">
            <v>Leonardo Correia</v>
          </cell>
          <cell r="G229" t="str">
            <v>Leonardo Fernandes Correia</v>
          </cell>
          <cell r="J229" t="str">
            <v>AJS</v>
          </cell>
          <cell r="N229" t="str">
            <v>M</v>
          </cell>
          <cell r="P229">
            <v>34174</v>
          </cell>
        </row>
        <row r="230">
          <cell r="A230">
            <v>14580761</v>
          </cell>
          <cell r="B230">
            <v>1103</v>
          </cell>
          <cell r="F230" t="str">
            <v>Letícia Fernandes</v>
          </cell>
          <cell r="G230" t="str">
            <v>Letícia Maria Sousa Fernandes</v>
          </cell>
          <cell r="J230" t="str">
            <v>AJS</v>
          </cell>
          <cell r="N230" t="str">
            <v>F</v>
          </cell>
          <cell r="P230">
            <v>35251</v>
          </cell>
        </row>
        <row r="231">
          <cell r="A231">
            <v>13836569</v>
          </cell>
          <cell r="B231">
            <v>563</v>
          </cell>
          <cell r="F231" t="str">
            <v>Licínio Silva</v>
          </cell>
          <cell r="G231" t="str">
            <v>Licínio Figueira da Silva</v>
          </cell>
          <cell r="J231" t="str">
            <v>AJS</v>
          </cell>
          <cell r="N231" t="str">
            <v>M</v>
          </cell>
          <cell r="P231">
            <v>32770</v>
          </cell>
        </row>
        <row r="232">
          <cell r="A232">
            <v>13928831</v>
          </cell>
          <cell r="B232">
            <v>25</v>
          </cell>
          <cell r="F232" t="str">
            <v>Liliana Henriques</v>
          </cell>
          <cell r="G232" t="str">
            <v>Liliana Mariana Fernandes Henriques</v>
          </cell>
          <cell r="J232" t="str">
            <v>AJS</v>
          </cell>
          <cell r="N232" t="str">
            <v>F</v>
          </cell>
          <cell r="P232">
            <v>33005</v>
          </cell>
        </row>
        <row r="233">
          <cell r="A233">
            <v>14556435</v>
          </cell>
          <cell r="B233">
            <v>26</v>
          </cell>
          <cell r="F233" t="str">
            <v>Lina Soares</v>
          </cell>
          <cell r="G233" t="str">
            <v>Lina Vanessa Ferraz Soares</v>
          </cell>
          <cell r="J233" t="str">
            <v>AJS</v>
          </cell>
          <cell r="N233" t="str">
            <v>F</v>
          </cell>
          <cell r="P233">
            <v>34861</v>
          </cell>
        </row>
        <row r="234">
          <cell r="A234">
            <v>14679849</v>
          </cell>
          <cell r="B234">
            <v>152</v>
          </cell>
          <cell r="F234" t="str">
            <v>Lisete Silva</v>
          </cell>
          <cell r="G234" t="str">
            <v>Lisete Carolina Abreu da Silva</v>
          </cell>
          <cell r="J234" t="str">
            <v>AJS</v>
          </cell>
          <cell r="N234" t="str">
            <v>F</v>
          </cell>
          <cell r="P234">
            <v>34542</v>
          </cell>
        </row>
        <row r="235">
          <cell r="A235">
            <v>13940978</v>
          </cell>
          <cell r="B235">
            <v>27</v>
          </cell>
          <cell r="F235" t="str">
            <v>Lúcia Serrão</v>
          </cell>
          <cell r="G235" t="str">
            <v>Lúcia Raquel Barros Serrão</v>
          </cell>
          <cell r="J235" t="str">
            <v>AJS</v>
          </cell>
          <cell r="N235" t="str">
            <v>F</v>
          </cell>
          <cell r="P235">
            <v>33246</v>
          </cell>
        </row>
        <row r="236">
          <cell r="A236">
            <v>13279342</v>
          </cell>
          <cell r="B236">
            <v>889</v>
          </cell>
          <cell r="F236" t="str">
            <v>Luciano Abreu</v>
          </cell>
          <cell r="G236" t="str">
            <v>Luciano Henriques Abreu</v>
          </cell>
          <cell r="J236" t="str">
            <v>AJS</v>
          </cell>
          <cell r="N236" t="str">
            <v>M</v>
          </cell>
          <cell r="P236">
            <v>32344</v>
          </cell>
        </row>
        <row r="237">
          <cell r="A237">
            <v>13462357</v>
          </cell>
          <cell r="B237">
            <v>559</v>
          </cell>
          <cell r="F237" t="str">
            <v>Luís M. Santos</v>
          </cell>
          <cell r="G237" t="str">
            <v>Luís Miguel Faria dos Santos</v>
          </cell>
          <cell r="J237" t="str">
            <v>AJS</v>
          </cell>
          <cell r="N237" t="str">
            <v>M</v>
          </cell>
          <cell r="P237">
            <v>31604</v>
          </cell>
        </row>
        <row r="238">
          <cell r="A238">
            <v>14753596</v>
          </cell>
          <cell r="B238">
            <v>515</v>
          </cell>
          <cell r="F238" t="str">
            <v>Luís Lima</v>
          </cell>
          <cell r="G238" t="str">
            <v>Luís Miguel Teles Lima</v>
          </cell>
          <cell r="J238" t="str">
            <v>AJS</v>
          </cell>
          <cell r="N238" t="str">
            <v>M</v>
          </cell>
          <cell r="P238">
            <v>34842</v>
          </cell>
        </row>
        <row r="239">
          <cell r="A239">
            <v>6501247</v>
          </cell>
          <cell r="B239">
            <v>535</v>
          </cell>
          <cell r="F239" t="str">
            <v>Alzirino Henriques</v>
          </cell>
          <cell r="G239" t="str">
            <v>Manuel Alzirino dos Santos Vieira Henriques</v>
          </cell>
          <cell r="J239" t="str">
            <v>AJS</v>
          </cell>
          <cell r="N239" t="str">
            <v>M</v>
          </cell>
          <cell r="P239">
            <v>23501</v>
          </cell>
        </row>
        <row r="240">
          <cell r="A240">
            <v>11790732</v>
          </cell>
          <cell r="B240">
            <v>873</v>
          </cell>
          <cell r="F240" t="str">
            <v>Manuel Faria</v>
          </cell>
          <cell r="G240" t="str">
            <v>Manuel Diniz Faria</v>
          </cell>
          <cell r="J240" t="str">
            <v>AJS</v>
          </cell>
          <cell r="N240" t="str">
            <v>M</v>
          </cell>
          <cell r="P240">
            <v>28735</v>
          </cell>
        </row>
        <row r="241">
          <cell r="A241">
            <v>11108270</v>
          </cell>
          <cell r="B241">
            <v>534</v>
          </cell>
          <cell r="F241" t="str">
            <v>Élvio Encarnação</v>
          </cell>
          <cell r="G241" t="str">
            <v>Manuel Élvio Faria da Encarnação</v>
          </cell>
          <cell r="J241" t="str">
            <v>AJS</v>
          </cell>
          <cell r="N241" t="str">
            <v>M</v>
          </cell>
          <cell r="P241">
            <v>28209</v>
          </cell>
        </row>
        <row r="242">
          <cell r="A242">
            <v>11905745</v>
          </cell>
          <cell r="B242">
            <v>610</v>
          </cell>
          <cell r="F242" t="str">
            <v>Manuel Gonçalves</v>
          </cell>
          <cell r="G242" t="str">
            <v>Manuel José Pereira Gonçalves</v>
          </cell>
          <cell r="J242" t="str">
            <v>AJS</v>
          </cell>
          <cell r="N242" t="str">
            <v>M</v>
          </cell>
          <cell r="P242">
            <v>29931</v>
          </cell>
        </row>
        <row r="243">
          <cell r="A243">
            <v>15145987</v>
          </cell>
          <cell r="B243">
            <v>1107</v>
          </cell>
          <cell r="F243" t="str">
            <v>Manuela Baltazar</v>
          </cell>
          <cell r="G243" t="str">
            <v>Manuela Gomes Baltazar</v>
          </cell>
          <cell r="J243" t="str">
            <v>AJS</v>
          </cell>
          <cell r="N243" t="str">
            <v>F</v>
          </cell>
          <cell r="P243">
            <v>35182</v>
          </cell>
        </row>
        <row r="244">
          <cell r="A244">
            <v>15141921</v>
          </cell>
          <cell r="B244">
            <v>1417</v>
          </cell>
          <cell r="F244" t="str">
            <v>Márcia Gouveia</v>
          </cell>
          <cell r="G244" t="str">
            <v>Márcia Andreia Azevedo Gouveia</v>
          </cell>
          <cell r="J244" t="str">
            <v>AJS</v>
          </cell>
          <cell r="N244" t="str">
            <v>F</v>
          </cell>
          <cell r="P244">
            <v>36354</v>
          </cell>
        </row>
        <row r="245">
          <cell r="A245">
            <v>14240497</v>
          </cell>
          <cell r="B245">
            <v>513</v>
          </cell>
          <cell r="F245" t="str">
            <v>Marco A. Freitas</v>
          </cell>
          <cell r="G245" t="str">
            <v>Marco António da Silva Freitas</v>
          </cell>
          <cell r="J245" t="str">
            <v>AJS</v>
          </cell>
          <cell r="N245" t="str">
            <v>M</v>
          </cell>
          <cell r="P245">
            <v>34794</v>
          </cell>
        </row>
        <row r="246">
          <cell r="A246">
            <v>15125165</v>
          </cell>
          <cell r="B246">
            <v>1327</v>
          </cell>
          <cell r="F246" t="str">
            <v>Marco Filipe Sá</v>
          </cell>
          <cell r="G246" t="str">
            <v>Marco Filipe de Sá</v>
          </cell>
          <cell r="J246" t="str">
            <v>AJS</v>
          </cell>
          <cell r="N246" t="str">
            <v>M</v>
          </cell>
          <cell r="P246">
            <v>35688</v>
          </cell>
        </row>
        <row r="247">
          <cell r="A247">
            <v>11250895</v>
          </cell>
          <cell r="B247">
            <v>693</v>
          </cell>
          <cell r="F247" t="str">
            <v>Marco Firme</v>
          </cell>
          <cell r="G247" t="str">
            <v>Marco Paulo Silva Firme</v>
          </cell>
          <cell r="J247" t="str">
            <v>AJS</v>
          </cell>
          <cell r="N247" t="str">
            <v>M</v>
          </cell>
          <cell r="P247">
            <v>28408</v>
          </cell>
        </row>
        <row r="248">
          <cell r="A248">
            <v>15144827</v>
          </cell>
          <cell r="B248">
            <v>1827</v>
          </cell>
          <cell r="F248" t="str">
            <v>Margarida Freitas</v>
          </cell>
          <cell r="G248" t="str">
            <v>Margarida Cristiana Rodrigues Freitas</v>
          </cell>
          <cell r="J248" t="str">
            <v>AJS</v>
          </cell>
          <cell r="N248" t="str">
            <v>F</v>
          </cell>
          <cell r="P248">
            <v>36870</v>
          </cell>
        </row>
        <row r="249">
          <cell r="A249">
            <v>12362058</v>
          </cell>
          <cell r="B249">
            <v>198</v>
          </cell>
          <cell r="F249" t="str">
            <v>Carmen Pestana</v>
          </cell>
          <cell r="G249" t="str">
            <v>Maria Carmen Pestana Pestana</v>
          </cell>
          <cell r="J249" t="str">
            <v>AJS</v>
          </cell>
          <cell r="N249" t="str">
            <v>F</v>
          </cell>
          <cell r="P249">
            <v>30440</v>
          </cell>
        </row>
        <row r="250">
          <cell r="A250">
            <v>15128109</v>
          </cell>
          <cell r="B250">
            <v>1160</v>
          </cell>
          <cell r="F250" t="str">
            <v>Fabiana Gouveia</v>
          </cell>
          <cell r="G250" t="str">
            <v>Maria Fabiana Abreu Gouveia</v>
          </cell>
          <cell r="J250" t="str">
            <v>AJS</v>
          </cell>
          <cell r="N250" t="str">
            <v>F</v>
          </cell>
          <cell r="P250">
            <v>35478</v>
          </cell>
        </row>
        <row r="251">
          <cell r="A251">
            <v>14824711</v>
          </cell>
          <cell r="B251">
            <v>1843</v>
          </cell>
          <cell r="F251" t="str">
            <v>Mariana Mejia</v>
          </cell>
          <cell r="G251" t="str">
            <v>Mariana Almeida Mejia</v>
          </cell>
          <cell r="J251" t="str">
            <v>AJS</v>
          </cell>
          <cell r="N251" t="str">
            <v>F</v>
          </cell>
          <cell r="P251">
            <v>37979</v>
          </cell>
        </row>
        <row r="252">
          <cell r="A252">
            <v>13436535</v>
          </cell>
          <cell r="B252">
            <v>28</v>
          </cell>
          <cell r="F252" t="str">
            <v>Mariana Mendonça</v>
          </cell>
          <cell r="G252" t="str">
            <v>Mariana Costa Mendonça</v>
          </cell>
          <cell r="J252" t="str">
            <v>AJS</v>
          </cell>
          <cell r="N252" t="str">
            <v>F</v>
          </cell>
          <cell r="P252">
            <v>32166</v>
          </cell>
        </row>
        <row r="253">
          <cell r="A253">
            <v>14245444</v>
          </cell>
          <cell r="B253">
            <v>164</v>
          </cell>
          <cell r="F253" t="str">
            <v>Mariana F. Rodrigues</v>
          </cell>
          <cell r="G253" t="str">
            <v>Mariana Freitas Rodrigues</v>
          </cell>
          <cell r="J253" t="str">
            <v>AJS</v>
          </cell>
          <cell r="N253" t="str">
            <v>F</v>
          </cell>
          <cell r="P253">
            <v>34584</v>
          </cell>
        </row>
        <row r="254">
          <cell r="A254">
            <v>15125109</v>
          </cell>
          <cell r="B254">
            <v>1751</v>
          </cell>
          <cell r="F254" t="str">
            <v>Marisa Cardoso</v>
          </cell>
          <cell r="G254" t="str">
            <v>Marisa Costa Cardoso</v>
          </cell>
          <cell r="J254" t="str">
            <v>AJS</v>
          </cell>
          <cell r="N254" t="str">
            <v>F</v>
          </cell>
          <cell r="P254">
            <v>37253</v>
          </cell>
        </row>
        <row r="255">
          <cell r="A255">
            <v>12362060</v>
          </cell>
          <cell r="B255">
            <v>193</v>
          </cell>
          <cell r="F255" t="str">
            <v>Marisol Pestana</v>
          </cell>
          <cell r="G255" t="str">
            <v>Marisol Pestana Pestana</v>
          </cell>
          <cell r="J255" t="str">
            <v>AJS</v>
          </cell>
          <cell r="N255" t="str">
            <v>F</v>
          </cell>
          <cell r="P255">
            <v>30057</v>
          </cell>
        </row>
        <row r="256">
          <cell r="A256">
            <v>14522314</v>
          </cell>
          <cell r="B256">
            <v>145</v>
          </cell>
          <cell r="F256" t="str">
            <v>Natacha Silva</v>
          </cell>
          <cell r="G256" t="str">
            <v>Marta Natacha Fernandes da Silva</v>
          </cell>
          <cell r="J256" t="str">
            <v>AJS</v>
          </cell>
          <cell r="N256" t="str">
            <v>F</v>
          </cell>
          <cell r="P256">
            <v>34983</v>
          </cell>
        </row>
        <row r="257">
          <cell r="A257">
            <v>14580769</v>
          </cell>
          <cell r="B257">
            <v>50</v>
          </cell>
          <cell r="F257" t="str">
            <v>Marta Fernandes</v>
          </cell>
          <cell r="G257" t="str">
            <v>Marta Soraia Sousa Fernandes</v>
          </cell>
          <cell r="J257" t="str">
            <v>AJS</v>
          </cell>
          <cell r="N257" t="str">
            <v>F</v>
          </cell>
          <cell r="P257">
            <v>34375</v>
          </cell>
        </row>
        <row r="258">
          <cell r="A258">
            <v>14775038</v>
          </cell>
          <cell r="B258">
            <v>1896</v>
          </cell>
          <cell r="F258" t="str">
            <v>Mateus Rodrigues</v>
          </cell>
          <cell r="G258" t="str">
            <v>Mateus da Silva Rodrigues</v>
          </cell>
          <cell r="J258" t="str">
            <v>AJS</v>
          </cell>
          <cell r="N258" t="str">
            <v>M</v>
          </cell>
          <cell r="P258">
            <v>37047</v>
          </cell>
        </row>
        <row r="259">
          <cell r="A259">
            <v>15142064</v>
          </cell>
          <cell r="B259">
            <v>1602</v>
          </cell>
          <cell r="F259" t="str">
            <v>Miguel Nunes</v>
          </cell>
          <cell r="G259" t="str">
            <v>Miguel Filipe Fernandes Nunes</v>
          </cell>
          <cell r="J259" t="str">
            <v>AJS</v>
          </cell>
          <cell r="N259" t="str">
            <v>M</v>
          </cell>
          <cell r="P259">
            <v>35964</v>
          </cell>
        </row>
        <row r="260">
          <cell r="A260">
            <v>14854908</v>
          </cell>
          <cell r="B260">
            <v>555</v>
          </cell>
          <cell r="F260" t="str">
            <v>Miguel Santos</v>
          </cell>
          <cell r="G260" t="str">
            <v>Miguel Indalécio Nunes dos Santos</v>
          </cell>
          <cell r="J260" t="str">
            <v>AJS</v>
          </cell>
          <cell r="N260" t="str">
            <v>M</v>
          </cell>
          <cell r="P260">
            <v>35162</v>
          </cell>
        </row>
        <row r="261">
          <cell r="A261">
            <v>14824065</v>
          </cell>
          <cell r="B261">
            <v>65</v>
          </cell>
          <cell r="F261" t="str">
            <v>Milisa Silva</v>
          </cell>
          <cell r="G261" t="str">
            <v>Milisa Sophie Nunes da Silva</v>
          </cell>
          <cell r="J261" t="str">
            <v>AJS</v>
          </cell>
          <cell r="N261" t="str">
            <v>F</v>
          </cell>
          <cell r="P261">
            <v>34913</v>
          </cell>
        </row>
        <row r="262">
          <cell r="A262">
            <v>14761812</v>
          </cell>
          <cell r="B262">
            <v>1109</v>
          </cell>
          <cell r="F262" t="str">
            <v>Miliza Cabral</v>
          </cell>
          <cell r="G262" t="str">
            <v>Miliza Catarina Abreu Cabral</v>
          </cell>
          <cell r="J262" t="str">
            <v>AJS</v>
          </cell>
          <cell r="N262" t="str">
            <v>F</v>
          </cell>
          <cell r="P262">
            <v>35443</v>
          </cell>
        </row>
        <row r="263">
          <cell r="A263">
            <v>15193988</v>
          </cell>
          <cell r="B263">
            <v>1995</v>
          </cell>
          <cell r="F263" t="str">
            <v>Ronaldo Gouveia</v>
          </cell>
          <cell r="G263" t="str">
            <v>Milton Ronaldo Andrade Gouveia</v>
          </cell>
          <cell r="J263" t="str">
            <v>AJS</v>
          </cell>
          <cell r="N263" t="str">
            <v>M</v>
          </cell>
          <cell r="P263">
            <v>37650</v>
          </cell>
        </row>
        <row r="264">
          <cell r="A264">
            <v>15993539</v>
          </cell>
          <cell r="B264">
            <v>1161</v>
          </cell>
          <cell r="F264" t="str">
            <v>Mónica Sequeira</v>
          </cell>
          <cell r="G264" t="str">
            <v>Mónica Nunes Sequeira</v>
          </cell>
          <cell r="J264" t="str">
            <v>AJS</v>
          </cell>
          <cell r="N264" t="str">
            <v>F</v>
          </cell>
          <cell r="P264">
            <v>35573</v>
          </cell>
        </row>
        <row r="265">
          <cell r="A265">
            <v>15142016</v>
          </cell>
          <cell r="B265">
            <v>30</v>
          </cell>
          <cell r="F265" t="str">
            <v>Mónica S. Silva</v>
          </cell>
          <cell r="G265" t="str">
            <v>Mónica Sara Sousa Silva</v>
          </cell>
          <cell r="J265" t="str">
            <v>AJS</v>
          </cell>
          <cell r="N265" t="str">
            <v>F</v>
          </cell>
          <cell r="P265">
            <v>33416</v>
          </cell>
        </row>
        <row r="266">
          <cell r="A266">
            <v>14541605</v>
          </cell>
          <cell r="B266">
            <v>1752</v>
          </cell>
          <cell r="F266" t="str">
            <v>Nádia Fernandes</v>
          </cell>
          <cell r="G266" t="str">
            <v>Nádia Beatriz da Silva Fernandes</v>
          </cell>
          <cell r="J266" t="str">
            <v>AJS</v>
          </cell>
          <cell r="N266" t="str">
            <v>F</v>
          </cell>
          <cell r="P266">
            <v>37244</v>
          </cell>
        </row>
        <row r="267">
          <cell r="A267">
            <v>15137739</v>
          </cell>
          <cell r="B267">
            <v>1110</v>
          </cell>
          <cell r="F267" t="str">
            <v>Natália Figueira</v>
          </cell>
          <cell r="G267" t="str">
            <v>Natália Andreína Pereira Figueira</v>
          </cell>
          <cell r="J267" t="str">
            <v>AJS</v>
          </cell>
          <cell r="N267" t="str">
            <v>F</v>
          </cell>
          <cell r="P267">
            <v>35172</v>
          </cell>
        </row>
        <row r="268">
          <cell r="A268">
            <v>14902694</v>
          </cell>
          <cell r="B268">
            <v>1811</v>
          </cell>
          <cell r="F268" t="str">
            <v>Nicole Rodrigues</v>
          </cell>
          <cell r="G268" t="str">
            <v>Nicole Estefânia Fernandes Rodrigues</v>
          </cell>
          <cell r="J268" t="str">
            <v>AJS</v>
          </cell>
          <cell r="N268" t="str">
            <v>F</v>
          </cell>
          <cell r="P268">
            <v>36883</v>
          </cell>
        </row>
        <row r="269">
          <cell r="A269">
            <v>15089609</v>
          </cell>
          <cell r="B269">
            <v>551</v>
          </cell>
          <cell r="F269" t="str">
            <v>Nuno G. Freitas</v>
          </cell>
          <cell r="G269" t="str">
            <v>Nuno Gabriel Rodrigues Freitas</v>
          </cell>
          <cell r="J269" t="str">
            <v>AJS</v>
          </cell>
          <cell r="N269" t="str">
            <v>M</v>
          </cell>
          <cell r="P269">
            <v>35218</v>
          </cell>
        </row>
        <row r="270">
          <cell r="A270">
            <v>15172158</v>
          </cell>
          <cell r="B270">
            <v>1328</v>
          </cell>
          <cell r="F270" t="str">
            <v>Nuno Freitas</v>
          </cell>
          <cell r="G270" t="str">
            <v>Nuno Gonçalo de Freitas</v>
          </cell>
          <cell r="J270" t="str">
            <v>AJS</v>
          </cell>
          <cell r="N270" t="str">
            <v>M</v>
          </cell>
          <cell r="P270">
            <v>35480</v>
          </cell>
        </row>
        <row r="271">
          <cell r="A271">
            <v>15127930</v>
          </cell>
          <cell r="B271">
            <v>1899</v>
          </cell>
          <cell r="F271" t="str">
            <v>Octávio Fernandes</v>
          </cell>
          <cell r="G271" t="str">
            <v>Octávio Agostinho Pereira Fernandes</v>
          </cell>
          <cell r="J271" t="str">
            <v>AJS</v>
          </cell>
          <cell r="N271" t="str">
            <v>M</v>
          </cell>
          <cell r="P271">
            <v>37201</v>
          </cell>
        </row>
        <row r="272">
          <cell r="A272">
            <v>13894863</v>
          </cell>
          <cell r="B272">
            <v>887</v>
          </cell>
          <cell r="F272" t="str">
            <v>Onofre Abreu</v>
          </cell>
          <cell r="G272" t="str">
            <v>Onofre Jesus Frederico Abreu</v>
          </cell>
          <cell r="J272" t="str">
            <v>AJS</v>
          </cell>
          <cell r="N272" t="str">
            <v>M</v>
          </cell>
          <cell r="P272">
            <v>32143</v>
          </cell>
        </row>
        <row r="273">
          <cell r="A273">
            <v>14604900</v>
          </cell>
          <cell r="B273">
            <v>484</v>
          </cell>
          <cell r="F273" t="str">
            <v>David Rocha</v>
          </cell>
          <cell r="G273" t="str">
            <v>Paulo David Araújo Rocha</v>
          </cell>
          <cell r="J273" t="str">
            <v>AJS</v>
          </cell>
          <cell r="N273" t="str">
            <v>M</v>
          </cell>
          <cell r="P273">
            <v>34392</v>
          </cell>
        </row>
        <row r="274">
          <cell r="A274">
            <v>14288122</v>
          </cell>
          <cell r="B274">
            <v>184</v>
          </cell>
          <cell r="F274" t="str">
            <v>Pedro Jesus</v>
          </cell>
          <cell r="G274" t="str">
            <v>Pedro Abel Sousa Jesus</v>
          </cell>
          <cell r="J274" t="str">
            <v>AJS</v>
          </cell>
          <cell r="N274" t="str">
            <v>M</v>
          </cell>
          <cell r="P274">
            <v>34244</v>
          </cell>
        </row>
        <row r="275">
          <cell r="A275">
            <v>14694312</v>
          </cell>
          <cell r="B275">
            <v>1631</v>
          </cell>
          <cell r="F275" t="str">
            <v>Pedro A. Fernandes</v>
          </cell>
          <cell r="G275" t="str">
            <v>Pedro António Araújo Fernandes</v>
          </cell>
          <cell r="J275" t="str">
            <v>AJS</v>
          </cell>
          <cell r="N275" t="str">
            <v>M</v>
          </cell>
          <cell r="P275">
            <v>36435</v>
          </cell>
        </row>
        <row r="276">
          <cell r="A276">
            <v>14260571</v>
          </cell>
          <cell r="B276">
            <v>1632</v>
          </cell>
          <cell r="F276" t="str">
            <v>Pedro C. Camacho</v>
          </cell>
          <cell r="G276" t="str">
            <v>Pedro Conceição Jesus Camacho</v>
          </cell>
          <cell r="J276" t="str">
            <v>AJS</v>
          </cell>
          <cell r="N276" t="str">
            <v>M</v>
          </cell>
          <cell r="P276">
            <v>36502</v>
          </cell>
        </row>
        <row r="277">
          <cell r="A277">
            <v>14421964</v>
          </cell>
          <cell r="B277">
            <v>498</v>
          </cell>
          <cell r="F277" t="str">
            <v>Pedro Figueira</v>
          </cell>
          <cell r="G277" t="str">
            <v>Pedro Duarte Figueira</v>
          </cell>
          <cell r="J277" t="str">
            <v>AJS</v>
          </cell>
          <cell r="N277" t="str">
            <v>M</v>
          </cell>
          <cell r="P277">
            <v>34446</v>
          </cell>
        </row>
        <row r="278">
          <cell r="A278">
            <v>15159111</v>
          </cell>
          <cell r="B278">
            <v>1996</v>
          </cell>
          <cell r="F278" t="str">
            <v>Pedro F. Correia</v>
          </cell>
          <cell r="G278" t="str">
            <v>Pedro Francisco de Jesus Correia</v>
          </cell>
          <cell r="J278" t="str">
            <v>AJS</v>
          </cell>
          <cell r="N278" t="str">
            <v>M</v>
          </cell>
          <cell r="P278">
            <v>37533</v>
          </cell>
        </row>
        <row r="279">
          <cell r="A279">
            <v>14976524</v>
          </cell>
          <cell r="B279">
            <v>1997</v>
          </cell>
          <cell r="F279" t="str">
            <v>Pedro Pestana</v>
          </cell>
          <cell r="G279" t="str">
            <v>Pedro Henrique Abreu Pestana</v>
          </cell>
          <cell r="J279" t="str">
            <v>AJS</v>
          </cell>
          <cell r="N279" t="str">
            <v>M</v>
          </cell>
          <cell r="P279">
            <v>37676</v>
          </cell>
        </row>
        <row r="280">
          <cell r="A280">
            <v>14667617</v>
          </cell>
          <cell r="B280">
            <v>1983</v>
          </cell>
          <cell r="F280" t="str">
            <v>Pedro Rmaila</v>
          </cell>
          <cell r="G280" t="str">
            <v>Pedro Jardel Silva Rmaila</v>
          </cell>
          <cell r="J280" t="str">
            <v>AJS</v>
          </cell>
          <cell r="N280" t="str">
            <v>M</v>
          </cell>
          <cell r="P280">
            <v>38087</v>
          </cell>
        </row>
        <row r="281">
          <cell r="A281">
            <v>14612877</v>
          </cell>
          <cell r="B281">
            <v>1270</v>
          </cell>
          <cell r="F281" t="str">
            <v>Pedro Abreu</v>
          </cell>
          <cell r="G281" t="str">
            <v>Pedro Miguel Ferreira Abreu</v>
          </cell>
          <cell r="J281" t="str">
            <v>AJS</v>
          </cell>
          <cell r="N281" t="str">
            <v>M</v>
          </cell>
          <cell r="P281">
            <v>35227</v>
          </cell>
        </row>
        <row r="282">
          <cell r="A282">
            <v>14867107</v>
          </cell>
          <cell r="B282">
            <v>547</v>
          </cell>
          <cell r="F282" t="str">
            <v>Pedro T. Freitas</v>
          </cell>
          <cell r="G282" t="str">
            <v>Pedro Teixeira de Freitas</v>
          </cell>
          <cell r="J282" t="str">
            <v>AJS</v>
          </cell>
          <cell r="N282" t="str">
            <v>M</v>
          </cell>
          <cell r="P282">
            <v>34527</v>
          </cell>
        </row>
        <row r="283">
          <cell r="A283">
            <v>15136258</v>
          </cell>
          <cell r="B283">
            <v>1412</v>
          </cell>
          <cell r="F283" t="str">
            <v>Petra Fernandes</v>
          </cell>
          <cell r="G283" t="str">
            <v>Petra Margarida Vieira Fernandes</v>
          </cell>
          <cell r="J283" t="str">
            <v>AJS</v>
          </cell>
          <cell r="N283" t="str">
            <v>F</v>
          </cell>
          <cell r="P283">
            <v>36523</v>
          </cell>
        </row>
        <row r="284">
          <cell r="A284">
            <v>14325010</v>
          </cell>
          <cell r="B284">
            <v>1264</v>
          </cell>
          <cell r="F284" t="str">
            <v>Rafael Abreu</v>
          </cell>
          <cell r="G284" t="str">
            <v>Rafael Diogo Gouveia Pestana de Abreu</v>
          </cell>
          <cell r="J284" t="str">
            <v>AJS</v>
          </cell>
          <cell r="N284" t="str">
            <v>M</v>
          </cell>
          <cell r="P284">
            <v>35633</v>
          </cell>
        </row>
        <row r="285">
          <cell r="A285">
            <v>14702765</v>
          </cell>
          <cell r="B285">
            <v>1472</v>
          </cell>
          <cell r="F285" t="str">
            <v>Regina Fernandes</v>
          </cell>
          <cell r="G285" t="str">
            <v>Regina José Sousa Fernandes</v>
          </cell>
          <cell r="J285" t="str">
            <v>AJS</v>
          </cell>
          <cell r="N285" t="str">
            <v>F</v>
          </cell>
          <cell r="P285">
            <v>36430</v>
          </cell>
        </row>
        <row r="286">
          <cell r="A286">
            <v>15172159</v>
          </cell>
          <cell r="B286">
            <v>1897</v>
          </cell>
          <cell r="F286" t="str">
            <v>Renato Figueira</v>
          </cell>
          <cell r="G286" t="str">
            <v>Renato Alexandre de Freitas Figueira</v>
          </cell>
          <cell r="J286" t="str">
            <v>AJS</v>
          </cell>
          <cell r="N286" t="str">
            <v>M</v>
          </cell>
          <cell r="P286">
            <v>36834</v>
          </cell>
        </row>
        <row r="287">
          <cell r="A287">
            <v>14504659</v>
          </cell>
          <cell r="B287">
            <v>1329</v>
          </cell>
          <cell r="F287" t="str">
            <v>Ricardo J. Gomes</v>
          </cell>
          <cell r="G287" t="str">
            <v>Ricardo de Jesus Gomes</v>
          </cell>
          <cell r="J287" t="str">
            <v>AJS</v>
          </cell>
          <cell r="N287" t="str">
            <v>M</v>
          </cell>
          <cell r="P287">
            <v>35517</v>
          </cell>
        </row>
        <row r="288">
          <cell r="A288">
            <v>15142071</v>
          </cell>
          <cell r="B288">
            <v>1337</v>
          </cell>
          <cell r="F288" t="str">
            <v>Rodolfo Costa</v>
          </cell>
          <cell r="G288" t="str">
            <v>Rodolfo Barros da Costa</v>
          </cell>
          <cell r="J288" t="str">
            <v>AJS</v>
          </cell>
          <cell r="N288" t="str">
            <v>M</v>
          </cell>
          <cell r="P288">
            <v>36078</v>
          </cell>
        </row>
        <row r="289">
          <cell r="A289">
            <v>15143426</v>
          </cell>
          <cell r="B289">
            <v>1975</v>
          </cell>
          <cell r="F289" t="str">
            <v>Rodrigo Medeiros</v>
          </cell>
          <cell r="G289" t="str">
            <v>Rodrigo da Silva Medeiros</v>
          </cell>
          <cell r="J289" t="str">
            <v>AJS</v>
          </cell>
          <cell r="N289" t="str">
            <v>M</v>
          </cell>
          <cell r="P289">
            <v>36907</v>
          </cell>
        </row>
        <row r="290">
          <cell r="A290">
            <v>15142533</v>
          </cell>
          <cell r="B290">
            <v>1633</v>
          </cell>
          <cell r="F290" t="str">
            <v>Rúben Gonçalves</v>
          </cell>
          <cell r="G290" t="str">
            <v>Rúben Figueira Gonçalves</v>
          </cell>
          <cell r="J290" t="str">
            <v>AJS</v>
          </cell>
          <cell r="N290" t="str">
            <v>M</v>
          </cell>
          <cell r="P290">
            <v>36571</v>
          </cell>
        </row>
        <row r="291">
          <cell r="A291">
            <v>11878364</v>
          </cell>
          <cell r="B291">
            <v>617</v>
          </cell>
          <cell r="F291" t="str">
            <v>Rubim Gonçalves</v>
          </cell>
          <cell r="G291" t="str">
            <v>Rubim Lizardo Ferraz Gonçalves</v>
          </cell>
          <cell r="J291" t="str">
            <v>AJS</v>
          </cell>
          <cell r="N291" t="str">
            <v>M</v>
          </cell>
          <cell r="P291">
            <v>29678</v>
          </cell>
        </row>
        <row r="292">
          <cell r="A292">
            <v>15125534</v>
          </cell>
          <cell r="B292">
            <v>1330</v>
          </cell>
          <cell r="F292" t="str">
            <v>Rudy Orfaos</v>
          </cell>
          <cell r="G292" t="str">
            <v>Rudy Isaac de Abreu dos Orfaos</v>
          </cell>
          <cell r="J292" t="str">
            <v>AJS</v>
          </cell>
          <cell r="N292" t="str">
            <v>M</v>
          </cell>
          <cell r="P292">
            <v>36036</v>
          </cell>
        </row>
        <row r="293">
          <cell r="A293">
            <v>15148430</v>
          </cell>
          <cell r="B293">
            <v>1436</v>
          </cell>
          <cell r="F293" t="str">
            <v>Rute Soares</v>
          </cell>
          <cell r="G293" t="str">
            <v>Rute Marlene Pinto Soares</v>
          </cell>
          <cell r="J293" t="str">
            <v>AJS</v>
          </cell>
          <cell r="N293" t="str">
            <v>F</v>
          </cell>
          <cell r="P293">
            <v>36315</v>
          </cell>
        </row>
        <row r="294">
          <cell r="A294">
            <v>15130125</v>
          </cell>
          <cell r="B294">
            <v>1812</v>
          </cell>
          <cell r="F294" t="str">
            <v>Sandra Neves</v>
          </cell>
          <cell r="G294" t="str">
            <v>Sandra Camacho Neves</v>
          </cell>
          <cell r="J294" t="str">
            <v>AJS</v>
          </cell>
          <cell r="N294" t="str">
            <v>F</v>
          </cell>
          <cell r="P294">
            <v>37228</v>
          </cell>
        </row>
        <row r="295">
          <cell r="A295">
            <v>14556948</v>
          </cell>
          <cell r="B295">
            <v>1154</v>
          </cell>
          <cell r="F295" t="str">
            <v>Sara G. Silva</v>
          </cell>
          <cell r="G295" t="str">
            <v>Sara Gomes da Silva</v>
          </cell>
          <cell r="J295" t="str">
            <v>AJS</v>
          </cell>
          <cell r="N295" t="str">
            <v>F</v>
          </cell>
          <cell r="P295">
            <v>35264</v>
          </cell>
        </row>
        <row r="296">
          <cell r="A296">
            <v>15132832</v>
          </cell>
          <cell r="B296">
            <v>1825</v>
          </cell>
          <cell r="F296" t="str">
            <v>Sara Pinto</v>
          </cell>
          <cell r="G296" t="str">
            <v>Sara Raquel Correia Pinto</v>
          </cell>
          <cell r="J296" t="str">
            <v>AJS</v>
          </cell>
          <cell r="N296" t="str">
            <v>F</v>
          </cell>
          <cell r="P296">
            <v>36855</v>
          </cell>
        </row>
        <row r="297">
          <cell r="A297">
            <v>14821979</v>
          </cell>
          <cell r="B297">
            <v>1153</v>
          </cell>
          <cell r="F297" t="str">
            <v>Sara Gouveia</v>
          </cell>
          <cell r="G297" t="str">
            <v>Sara Vanessa Oliveira Gouveia</v>
          </cell>
          <cell r="J297" t="str">
            <v>AJS</v>
          </cell>
          <cell r="N297" t="str">
            <v>F</v>
          </cell>
          <cell r="P297">
            <v>35456</v>
          </cell>
        </row>
        <row r="298">
          <cell r="A298">
            <v>15151974</v>
          </cell>
          <cell r="B298">
            <v>1111</v>
          </cell>
          <cell r="F298" t="str">
            <v>Sofia Pinto</v>
          </cell>
          <cell r="G298" t="str">
            <v>Sofia Rodrigues Pinto</v>
          </cell>
          <cell r="J298" t="str">
            <v>AJS</v>
          </cell>
          <cell r="N298" t="str">
            <v>F</v>
          </cell>
          <cell r="P298">
            <v>35428</v>
          </cell>
        </row>
        <row r="299">
          <cell r="A299">
            <v>15142408</v>
          </cell>
          <cell r="B299">
            <v>1473</v>
          </cell>
          <cell r="F299" t="str">
            <v>Sónia Andrade</v>
          </cell>
          <cell r="G299" t="str">
            <v>Sónia Carolina dos Santos Andrade</v>
          </cell>
          <cell r="J299" t="str">
            <v>AJS</v>
          </cell>
          <cell r="N299" t="str">
            <v>F</v>
          </cell>
          <cell r="P299">
            <v>36245</v>
          </cell>
        </row>
        <row r="300">
          <cell r="A300">
            <v>14026533</v>
          </cell>
          <cell r="B300">
            <v>1124</v>
          </cell>
          <cell r="F300" t="str">
            <v>Soraia Freitas</v>
          </cell>
          <cell r="G300" t="str">
            <v>Soraia Mafalda Soares de Freitas</v>
          </cell>
          <cell r="J300" t="str">
            <v>AJS</v>
          </cell>
          <cell r="N300" t="str">
            <v>F</v>
          </cell>
          <cell r="P300">
            <v>35606</v>
          </cell>
        </row>
        <row r="301">
          <cell r="A301">
            <v>10904864</v>
          </cell>
          <cell r="B301">
            <v>32</v>
          </cell>
          <cell r="F301" t="str">
            <v>Susana Peixoto</v>
          </cell>
          <cell r="G301" t="str">
            <v>Susana Manuel Amado Peixoto</v>
          </cell>
          <cell r="J301" t="str">
            <v>AJS</v>
          </cell>
          <cell r="N301" t="str">
            <v>F</v>
          </cell>
          <cell r="P301">
            <v>27343</v>
          </cell>
        </row>
        <row r="302">
          <cell r="A302">
            <v>14653981</v>
          </cell>
          <cell r="B302">
            <v>1474</v>
          </cell>
          <cell r="F302" t="str">
            <v>Tatiana Barradas</v>
          </cell>
          <cell r="G302" t="str">
            <v>Tatiana José Silva Barradas</v>
          </cell>
          <cell r="J302" t="str">
            <v>AJS</v>
          </cell>
          <cell r="N302" t="str">
            <v>F</v>
          </cell>
          <cell r="P302">
            <v>36454</v>
          </cell>
        </row>
        <row r="303">
          <cell r="A303">
            <v>14965763</v>
          </cell>
          <cell r="B303">
            <v>1998</v>
          </cell>
          <cell r="F303" t="str">
            <v>Adriano Gouveia</v>
          </cell>
          <cell r="G303" t="str">
            <v>Valter Adriano Andrade Gouveia</v>
          </cell>
          <cell r="J303" t="str">
            <v>AJS</v>
          </cell>
          <cell r="N303" t="str">
            <v>M</v>
          </cell>
          <cell r="P303">
            <v>37216</v>
          </cell>
        </row>
        <row r="304">
          <cell r="A304">
            <v>14395991</v>
          </cell>
          <cell r="B304">
            <v>1125</v>
          </cell>
          <cell r="F304" t="str">
            <v>Vera Ornelas</v>
          </cell>
          <cell r="G304" t="str">
            <v>Vera Rubina Sousa Ornelas</v>
          </cell>
          <cell r="J304" t="str">
            <v>AJS</v>
          </cell>
          <cell r="N304" t="str">
            <v>F</v>
          </cell>
          <cell r="P304">
            <v>35482</v>
          </cell>
        </row>
        <row r="305">
          <cell r="A305">
            <v>13018140</v>
          </cell>
          <cell r="B305">
            <v>217</v>
          </cell>
          <cell r="F305" t="str">
            <v>Verónica Faria</v>
          </cell>
          <cell r="G305" t="str">
            <v>Verónica Pestana de Faria</v>
          </cell>
          <cell r="J305" t="str">
            <v>AJS</v>
          </cell>
          <cell r="N305" t="str">
            <v>F</v>
          </cell>
          <cell r="P305">
            <v>31449</v>
          </cell>
        </row>
        <row r="306">
          <cell r="A306">
            <v>13928935</v>
          </cell>
          <cell r="B306">
            <v>34</v>
          </cell>
          <cell r="F306" t="str">
            <v>Viviana Gonçalves</v>
          </cell>
          <cell r="G306" t="str">
            <v>Viviana Pereira Gonçalves</v>
          </cell>
          <cell r="J306" t="str">
            <v>AJS</v>
          </cell>
          <cell r="N306" t="str">
            <v>F</v>
          </cell>
          <cell r="P306">
            <v>33414</v>
          </cell>
        </row>
        <row r="307">
          <cell r="A307">
            <v>14290916</v>
          </cell>
          <cell r="B307">
            <v>503</v>
          </cell>
          <cell r="F307" t="str">
            <v>Wilson Barros</v>
          </cell>
          <cell r="G307" t="str">
            <v>Wilson John Oliveira de Barros</v>
          </cell>
          <cell r="J307" t="str">
            <v>AJS</v>
          </cell>
          <cell r="N307" t="str">
            <v>M</v>
          </cell>
          <cell r="P307">
            <v>34591</v>
          </cell>
        </row>
        <row r="308">
          <cell r="A308">
            <v>13713433</v>
          </cell>
          <cell r="B308">
            <v>340</v>
          </cell>
          <cell r="F308" t="str">
            <v>Afonso Fernandes</v>
          </cell>
          <cell r="G308" t="str">
            <v>Afonso José Aguiar Fernandes</v>
          </cell>
          <cell r="J308" t="str">
            <v>ADRAP</v>
          </cell>
          <cell r="N308" t="str">
            <v>M</v>
          </cell>
          <cell r="P308">
            <v>33000</v>
          </cell>
        </row>
        <row r="309">
          <cell r="A309">
            <v>14780600</v>
          </cell>
          <cell r="B309">
            <v>1849</v>
          </cell>
          <cell r="F309" t="str">
            <v>Afonso Santos</v>
          </cell>
          <cell r="G309" t="str">
            <v>Afonso Santos Fernandes</v>
          </cell>
          <cell r="J309" t="str">
            <v>ADRAP</v>
          </cell>
          <cell r="N309" t="str">
            <v>M</v>
          </cell>
          <cell r="P309">
            <v>37224</v>
          </cell>
        </row>
        <row r="310">
          <cell r="A310">
            <v>9767367</v>
          </cell>
          <cell r="B310">
            <v>698</v>
          </cell>
          <cell r="F310" t="str">
            <v>Alberto Rodrigues</v>
          </cell>
          <cell r="G310" t="str">
            <v>Alberto Rafael Fernandes Rodrigues</v>
          </cell>
          <cell r="J310" t="str">
            <v>ADRAP</v>
          </cell>
          <cell r="N310" t="str">
            <v>M</v>
          </cell>
          <cell r="P310">
            <v>26472</v>
          </cell>
        </row>
        <row r="311">
          <cell r="A311">
            <v>13845572</v>
          </cell>
          <cell r="B311">
            <v>158</v>
          </cell>
          <cell r="F311" t="str">
            <v>Ana C. Pereira</v>
          </cell>
          <cell r="G311" t="str">
            <v>Ana Carolina Castro Pereira</v>
          </cell>
          <cell r="J311" t="str">
            <v>ADRAP</v>
          </cell>
          <cell r="N311" t="str">
            <v>F</v>
          </cell>
          <cell r="P311">
            <v>33831</v>
          </cell>
        </row>
        <row r="312">
          <cell r="A312">
            <v>15133542</v>
          </cell>
          <cell r="B312">
            <v>1475</v>
          </cell>
          <cell r="F312" t="str">
            <v>Ana Catarina Pestana</v>
          </cell>
          <cell r="G312" t="str">
            <v>Ana Catarina Sousa Pestana</v>
          </cell>
          <cell r="J312" t="str">
            <v>ADRAP</v>
          </cell>
          <cell r="N312" t="str">
            <v>F</v>
          </cell>
          <cell r="P312">
            <v>36516</v>
          </cell>
        </row>
        <row r="313">
          <cell r="A313">
            <v>15131494</v>
          </cell>
          <cell r="B313">
            <v>1163</v>
          </cell>
          <cell r="F313" t="str">
            <v>A. Cláudia Pestana</v>
          </cell>
          <cell r="G313" t="str">
            <v>Ana Cláudia Sousa Pestana</v>
          </cell>
          <cell r="J313" t="str">
            <v>ADRAP</v>
          </cell>
          <cell r="N313" t="str">
            <v>F</v>
          </cell>
          <cell r="P313">
            <v>35612</v>
          </cell>
        </row>
        <row r="314">
          <cell r="A314">
            <v>14940133</v>
          </cell>
          <cell r="B314">
            <v>1166</v>
          </cell>
          <cell r="F314" t="str">
            <v>Ana Sardinha</v>
          </cell>
          <cell r="G314" t="str">
            <v>Ana Cristina Ribeiro Sardinha</v>
          </cell>
          <cell r="J314" t="str">
            <v>ADRAP</v>
          </cell>
          <cell r="N314" t="str">
            <v>F</v>
          </cell>
          <cell r="P314">
            <v>36084</v>
          </cell>
        </row>
        <row r="315">
          <cell r="A315">
            <v>14221011</v>
          </cell>
          <cell r="B315">
            <v>44</v>
          </cell>
          <cell r="F315" t="str">
            <v>Lídia Viveiros</v>
          </cell>
          <cell r="G315" t="str">
            <v>Ana Lídia Góis Viveiros</v>
          </cell>
          <cell r="J315" t="str">
            <v>ADRAP</v>
          </cell>
          <cell r="N315" t="str">
            <v>F</v>
          </cell>
          <cell r="P315">
            <v>33714</v>
          </cell>
        </row>
        <row r="316">
          <cell r="A316">
            <v>14737056</v>
          </cell>
          <cell r="B316">
            <v>1170</v>
          </cell>
          <cell r="F316" t="str">
            <v>A. Margarida Camacho</v>
          </cell>
          <cell r="G316" t="str">
            <v>Ana Margarida Camacho Fernandes</v>
          </cell>
          <cell r="J316" t="str">
            <v>ADRAP</v>
          </cell>
          <cell r="N316" t="str">
            <v>F</v>
          </cell>
          <cell r="P316">
            <v>36068</v>
          </cell>
        </row>
        <row r="317">
          <cell r="A317" t="str">
            <v>34H8183H8</v>
          </cell>
          <cell r="B317">
            <v>1746</v>
          </cell>
          <cell r="F317" t="str">
            <v>Anastasiya Shchur</v>
          </cell>
          <cell r="G317" t="str">
            <v>Anastasiya Shchur</v>
          </cell>
          <cell r="J317" t="str">
            <v>ADRAP</v>
          </cell>
          <cell r="N317" t="str">
            <v>F</v>
          </cell>
          <cell r="P317">
            <v>37592</v>
          </cell>
        </row>
        <row r="318">
          <cell r="A318">
            <v>14580988</v>
          </cell>
          <cell r="B318">
            <v>1947</v>
          </cell>
          <cell r="F318" t="str">
            <v>André Caires</v>
          </cell>
          <cell r="G318" t="str">
            <v>André Ribeiro Caires</v>
          </cell>
          <cell r="J318" t="str">
            <v>ADRAP</v>
          </cell>
          <cell r="N318" t="str">
            <v>M</v>
          </cell>
          <cell r="P318">
            <v>37464</v>
          </cell>
        </row>
        <row r="319">
          <cell r="A319">
            <v>14992114</v>
          </cell>
          <cell r="B319">
            <v>203</v>
          </cell>
          <cell r="F319" t="str">
            <v>Andreia S. Nunes</v>
          </cell>
          <cell r="G319" t="str">
            <v>Andreia da Silva Nunes</v>
          </cell>
          <cell r="J319" t="str">
            <v>ADRAP</v>
          </cell>
          <cell r="N319" t="str">
            <v>F</v>
          </cell>
          <cell r="P319">
            <v>34134</v>
          </cell>
        </row>
        <row r="320">
          <cell r="A320">
            <v>13552279</v>
          </cell>
          <cell r="B320">
            <v>407</v>
          </cell>
          <cell r="F320" t="str">
            <v>António Teixeira</v>
          </cell>
          <cell r="G320" t="str">
            <v>António João Mata Teixeira</v>
          </cell>
          <cell r="J320" t="str">
            <v>ADRAP</v>
          </cell>
          <cell r="N320" t="str">
            <v>M</v>
          </cell>
          <cell r="P320">
            <v>32587</v>
          </cell>
        </row>
        <row r="321">
          <cell r="A321">
            <v>13448914</v>
          </cell>
          <cell r="B321">
            <v>705</v>
          </cell>
          <cell r="F321" t="str">
            <v>António Pereira</v>
          </cell>
          <cell r="G321" t="str">
            <v>António José Moderno Pereira</v>
          </cell>
          <cell r="J321" t="str">
            <v>ADRAP</v>
          </cell>
          <cell r="N321" t="str">
            <v>M</v>
          </cell>
          <cell r="P321">
            <v>31920</v>
          </cell>
        </row>
        <row r="322">
          <cell r="A322">
            <v>10360163</v>
          </cell>
          <cell r="B322">
            <v>813</v>
          </cell>
          <cell r="F322" t="str">
            <v>Miguel Nóia</v>
          </cell>
          <cell r="G322" t="str">
            <v>António Miguel de Viveiros Nóia</v>
          </cell>
          <cell r="J322" t="str">
            <v>ADRAP</v>
          </cell>
          <cell r="N322" t="str">
            <v>M</v>
          </cell>
          <cell r="P322">
            <v>27009</v>
          </cell>
        </row>
        <row r="323">
          <cell r="A323">
            <v>14244445</v>
          </cell>
          <cell r="B323">
            <v>356</v>
          </cell>
          <cell r="F323" t="str">
            <v>Paulo Freitas</v>
          </cell>
          <cell r="G323" t="str">
            <v>António Paulo Sousa Freitas</v>
          </cell>
          <cell r="J323" t="str">
            <v>ADRAP</v>
          </cell>
          <cell r="N323" t="str">
            <v>M</v>
          </cell>
          <cell r="P323">
            <v>33768</v>
          </cell>
        </row>
        <row r="324">
          <cell r="A324">
            <v>10538937</v>
          </cell>
          <cell r="B324">
            <v>812</v>
          </cell>
          <cell r="F324" t="str">
            <v>Aurélio Góis</v>
          </cell>
          <cell r="G324" t="str">
            <v>Aurélio Davide Paiva Góis</v>
          </cell>
          <cell r="J324" t="str">
            <v>ADRAP</v>
          </cell>
          <cell r="N324" t="str">
            <v>M</v>
          </cell>
          <cell r="P324">
            <v>27442</v>
          </cell>
        </row>
        <row r="325">
          <cell r="A325">
            <v>14893689</v>
          </cell>
          <cell r="B325">
            <v>1463</v>
          </cell>
          <cell r="F325" t="str">
            <v>Beatriz Freitas</v>
          </cell>
          <cell r="G325" t="str">
            <v>Beatriz Gomes de Freitas</v>
          </cell>
          <cell r="J325" t="str">
            <v>ADRAP</v>
          </cell>
          <cell r="N325" t="str">
            <v>F</v>
          </cell>
          <cell r="P325">
            <v>36643</v>
          </cell>
        </row>
        <row r="326">
          <cell r="A326">
            <v>14691208</v>
          </cell>
          <cell r="B326">
            <v>303</v>
          </cell>
          <cell r="F326" t="str">
            <v>Belarmino Silva</v>
          </cell>
          <cell r="G326" t="str">
            <v>Belarmino Gouveia da Silva</v>
          </cell>
          <cell r="J326" t="str">
            <v>ADRAP</v>
          </cell>
          <cell r="N326" t="str">
            <v>M</v>
          </cell>
          <cell r="P326">
            <v>34457</v>
          </cell>
        </row>
        <row r="327">
          <cell r="A327">
            <v>14406419</v>
          </cell>
          <cell r="B327">
            <v>362</v>
          </cell>
          <cell r="F327" t="str">
            <v>Bruno Freitas</v>
          </cell>
          <cell r="G327" t="str">
            <v>Bruno Filipe Nóbrega Freitas</v>
          </cell>
          <cell r="J327" t="str">
            <v>ADRAP</v>
          </cell>
          <cell r="N327" t="str">
            <v>M</v>
          </cell>
          <cell r="P327">
            <v>34034</v>
          </cell>
        </row>
        <row r="328">
          <cell r="A328">
            <v>13862620</v>
          </cell>
          <cell r="B328">
            <v>505</v>
          </cell>
          <cell r="F328" t="str">
            <v>Bruno Moniz</v>
          </cell>
          <cell r="G328" t="str">
            <v>Bruno Miguel Sousa Moniz</v>
          </cell>
          <cell r="J328" t="str">
            <v>ADRAP</v>
          </cell>
          <cell r="N328" t="str">
            <v>M</v>
          </cell>
          <cell r="P328">
            <v>33519</v>
          </cell>
        </row>
        <row r="329">
          <cell r="A329">
            <v>10540308</v>
          </cell>
          <cell r="B329">
            <v>616</v>
          </cell>
          <cell r="F329" t="str">
            <v>Bruno Góis</v>
          </cell>
          <cell r="G329" t="str">
            <v>Bruno Rafael Paiva Góis</v>
          </cell>
          <cell r="J329" t="str">
            <v>ADRAP</v>
          </cell>
          <cell r="N329" t="str">
            <v>M</v>
          </cell>
          <cell r="P329">
            <v>27442</v>
          </cell>
        </row>
        <row r="330">
          <cell r="A330">
            <v>13929778</v>
          </cell>
          <cell r="B330">
            <v>111</v>
          </cell>
          <cell r="F330" t="str">
            <v>C. Muriela Góis</v>
          </cell>
          <cell r="G330" t="str">
            <v>Carla Muriela Perestrelo Góis</v>
          </cell>
          <cell r="J330" t="str">
            <v>ADRAP</v>
          </cell>
          <cell r="N330" t="str">
            <v>F</v>
          </cell>
          <cell r="P330">
            <v>33278</v>
          </cell>
        </row>
        <row r="331">
          <cell r="A331">
            <v>13424364</v>
          </cell>
          <cell r="B331">
            <v>95</v>
          </cell>
          <cell r="F331" t="str">
            <v>Carla Macedo</v>
          </cell>
          <cell r="G331" t="str">
            <v>Carla Rubina Nunes Macedo</v>
          </cell>
          <cell r="J331" t="str">
            <v>ADRAP</v>
          </cell>
          <cell r="N331" t="str">
            <v>F</v>
          </cell>
          <cell r="P331">
            <v>33168</v>
          </cell>
        </row>
        <row r="332">
          <cell r="A332">
            <v>14218944</v>
          </cell>
          <cell r="B332">
            <v>133</v>
          </cell>
          <cell r="F332" t="str">
            <v>Carla Vieira</v>
          </cell>
          <cell r="G332" t="str">
            <v>Carla Sofia Costa Vieira</v>
          </cell>
          <cell r="J332" t="str">
            <v>ADRAP</v>
          </cell>
          <cell r="N332" t="str">
            <v>F</v>
          </cell>
          <cell r="P332">
            <v>34562</v>
          </cell>
        </row>
        <row r="333">
          <cell r="A333">
            <v>12817084</v>
          </cell>
          <cell r="B333">
            <v>686</v>
          </cell>
          <cell r="F333" t="str">
            <v>Carlos E. Freitas</v>
          </cell>
          <cell r="G333" t="str">
            <v>Carlos Emanuel Barreto Freitas</v>
          </cell>
          <cell r="J333" t="str">
            <v>ADRAP</v>
          </cell>
          <cell r="N333" t="str">
            <v>M</v>
          </cell>
          <cell r="P333">
            <v>30698</v>
          </cell>
        </row>
        <row r="334">
          <cell r="A334">
            <v>14974473</v>
          </cell>
          <cell r="B334">
            <v>1792</v>
          </cell>
          <cell r="F334" t="str">
            <v>Catarina Ornelas</v>
          </cell>
          <cell r="G334" t="str">
            <v>Catarina Oliveira Ornelas</v>
          </cell>
          <cell r="J334" t="str">
            <v>ADRAP</v>
          </cell>
          <cell r="N334" t="str">
            <v>F</v>
          </cell>
          <cell r="P334">
            <v>37277</v>
          </cell>
        </row>
        <row r="335">
          <cell r="A335">
            <v>15141805</v>
          </cell>
          <cell r="B335">
            <v>1964</v>
          </cell>
          <cell r="F335" t="str">
            <v>Catarina Lima</v>
          </cell>
          <cell r="G335" t="str">
            <v>Catarina Vieira Lima</v>
          </cell>
          <cell r="J335" t="str">
            <v>ADRAP</v>
          </cell>
          <cell r="N335" t="str">
            <v>M</v>
          </cell>
          <cell r="P335">
            <v>37315</v>
          </cell>
        </row>
        <row r="336">
          <cell r="A336">
            <v>15162791</v>
          </cell>
          <cell r="B336">
            <v>127</v>
          </cell>
          <cell r="F336" t="str">
            <v>Cátia Gomes</v>
          </cell>
          <cell r="G336" t="str">
            <v>Cátia Tatiana Gomes</v>
          </cell>
          <cell r="J336" t="str">
            <v>ADRAP</v>
          </cell>
          <cell r="N336" t="str">
            <v>F</v>
          </cell>
          <cell r="P336">
            <v>35023</v>
          </cell>
        </row>
        <row r="337">
          <cell r="A337">
            <v>14396637</v>
          </cell>
          <cell r="B337">
            <v>52</v>
          </cell>
          <cell r="F337" t="str">
            <v>Daniela Sousa</v>
          </cell>
          <cell r="G337" t="str">
            <v>Daniela Sofia Martins Sousa</v>
          </cell>
          <cell r="J337" t="str">
            <v>ADRAP</v>
          </cell>
          <cell r="N337" t="str">
            <v>F</v>
          </cell>
          <cell r="P337">
            <v>34226</v>
          </cell>
        </row>
        <row r="338">
          <cell r="A338">
            <v>14521006</v>
          </cell>
          <cell r="B338">
            <v>357</v>
          </cell>
          <cell r="F338" t="str">
            <v>David Ferreira</v>
          </cell>
          <cell r="G338" t="str">
            <v>David José Alves Ferreira</v>
          </cell>
          <cell r="J338" t="str">
            <v>ADRAP</v>
          </cell>
          <cell r="N338" t="str">
            <v>M</v>
          </cell>
          <cell r="P338">
            <v>34765</v>
          </cell>
        </row>
        <row r="339">
          <cell r="A339">
            <v>13631379</v>
          </cell>
          <cell r="B339">
            <v>232</v>
          </cell>
          <cell r="F339" t="str">
            <v>Débora Mª Silva</v>
          </cell>
          <cell r="G339" t="str">
            <v>Débora Maria Vieira da Silva</v>
          </cell>
          <cell r="J339" t="str">
            <v>ADRAP</v>
          </cell>
          <cell r="N339" t="str">
            <v>F</v>
          </cell>
          <cell r="P339">
            <v>32720</v>
          </cell>
        </row>
        <row r="340">
          <cell r="A340">
            <v>14589692</v>
          </cell>
          <cell r="B340">
            <v>1167</v>
          </cell>
          <cell r="F340" t="str">
            <v>Diana V. Sousa</v>
          </cell>
          <cell r="G340" t="str">
            <v>Diana Vasconcelos de Sousa</v>
          </cell>
          <cell r="J340" t="str">
            <v>ADRAP</v>
          </cell>
          <cell r="N340" t="str">
            <v>F</v>
          </cell>
          <cell r="P340">
            <v>35819</v>
          </cell>
        </row>
        <row r="341">
          <cell r="A341">
            <v>12769063</v>
          </cell>
          <cell r="B341">
            <v>516</v>
          </cell>
          <cell r="F341" t="str">
            <v>Diogo Branco</v>
          </cell>
          <cell r="G341" t="str">
            <v>Diogo João Belo Branco</v>
          </cell>
          <cell r="J341" t="str">
            <v>ADRAP</v>
          </cell>
          <cell r="N341" t="str">
            <v>M</v>
          </cell>
          <cell r="P341">
            <v>31116</v>
          </cell>
        </row>
        <row r="342">
          <cell r="A342">
            <v>9800554</v>
          </cell>
          <cell r="B342">
            <v>604</v>
          </cell>
          <cell r="F342" t="str">
            <v>Duarte Coelho</v>
          </cell>
          <cell r="G342" t="str">
            <v>Duarte Nuno de Ornelas Coelho</v>
          </cell>
          <cell r="J342" t="str">
            <v>ADRAP</v>
          </cell>
          <cell r="N342" t="str">
            <v>M</v>
          </cell>
          <cell r="P342">
            <v>26579</v>
          </cell>
        </row>
        <row r="343">
          <cell r="A343">
            <v>7743491</v>
          </cell>
          <cell r="B343">
            <v>611</v>
          </cell>
          <cell r="F343" t="str">
            <v>Emanuel Barreto</v>
          </cell>
          <cell r="G343" t="str">
            <v>Emanuel Barreto Fernandes</v>
          </cell>
          <cell r="J343" t="str">
            <v>ADRAP</v>
          </cell>
          <cell r="N343" t="str">
            <v>M</v>
          </cell>
          <cell r="P343">
            <v>24456</v>
          </cell>
        </row>
        <row r="344">
          <cell r="A344">
            <v>14553255</v>
          </cell>
          <cell r="B344">
            <v>1765</v>
          </cell>
          <cell r="F344" t="str">
            <v>Érica Santos</v>
          </cell>
          <cell r="G344" t="str">
            <v>Érica Maria Martins Santos</v>
          </cell>
          <cell r="J344" t="str">
            <v>ADRAP</v>
          </cell>
          <cell r="N344" t="str">
            <v>F</v>
          </cell>
          <cell r="P344">
            <v>37100</v>
          </cell>
        </row>
        <row r="345">
          <cell r="A345">
            <v>9953206</v>
          </cell>
          <cell r="B345">
            <v>822</v>
          </cell>
          <cell r="F345" t="str">
            <v>Eugénio Pinto</v>
          </cell>
          <cell r="G345" t="str">
            <v>Eugénio Pinto</v>
          </cell>
          <cell r="J345" t="str">
            <v>ADRAP</v>
          </cell>
          <cell r="N345" t="str">
            <v>M</v>
          </cell>
          <cell r="P345">
            <v>24884</v>
          </cell>
        </row>
        <row r="346">
          <cell r="A346">
            <v>14512736</v>
          </cell>
          <cell r="B346">
            <v>48</v>
          </cell>
          <cell r="F346" t="str">
            <v>Fabiana Gomes</v>
          </cell>
          <cell r="G346" t="str">
            <v>Fabiana Patrícia Teixeira Gomes</v>
          </cell>
          <cell r="J346" t="str">
            <v>ADRAP</v>
          </cell>
          <cell r="N346" t="str">
            <v>F</v>
          </cell>
          <cell r="P346">
            <v>34197</v>
          </cell>
        </row>
        <row r="347">
          <cell r="A347">
            <v>12137936</v>
          </cell>
          <cell r="B347">
            <v>43</v>
          </cell>
          <cell r="F347" t="str">
            <v>Fátima Pereira</v>
          </cell>
          <cell r="G347" t="str">
            <v>Fátima Raquel Machado Pereira</v>
          </cell>
          <cell r="J347" t="str">
            <v>ADRAP</v>
          </cell>
          <cell r="N347" t="str">
            <v>F</v>
          </cell>
          <cell r="P347">
            <v>29968</v>
          </cell>
        </row>
        <row r="348">
          <cell r="A348">
            <v>8393874</v>
          </cell>
          <cell r="B348">
            <v>343</v>
          </cell>
          <cell r="F348" t="str">
            <v>Miguel Carvalho</v>
          </cell>
          <cell r="G348" t="str">
            <v>Fernando Miguel Soares de Carvalho</v>
          </cell>
          <cell r="J348" t="str">
            <v>ADRAP</v>
          </cell>
          <cell r="N348" t="str">
            <v>M</v>
          </cell>
          <cell r="P348">
            <v>25243</v>
          </cell>
        </row>
        <row r="349">
          <cell r="A349">
            <v>14780596</v>
          </cell>
          <cell r="B349">
            <v>1332</v>
          </cell>
          <cell r="F349" t="str">
            <v>Filipe  E. Fernandes</v>
          </cell>
          <cell r="G349" t="str">
            <v>Filipe Emanuel Santos Fernandes</v>
          </cell>
          <cell r="J349" t="str">
            <v>ADRAP</v>
          </cell>
          <cell r="N349" t="str">
            <v>M</v>
          </cell>
          <cell r="P349">
            <v>35582</v>
          </cell>
        </row>
        <row r="350">
          <cell r="A350">
            <v>11473335</v>
          </cell>
          <cell r="B350">
            <v>523</v>
          </cell>
          <cell r="F350" t="str">
            <v>Flávio Remesso</v>
          </cell>
          <cell r="G350" t="str">
            <v>Flávio Marciano de Góis Remesso</v>
          </cell>
          <cell r="J350" t="str">
            <v>ADRAP</v>
          </cell>
          <cell r="N350" t="str">
            <v>M</v>
          </cell>
          <cell r="P350">
            <v>28613</v>
          </cell>
        </row>
        <row r="351">
          <cell r="A351">
            <v>14356190</v>
          </cell>
          <cell r="B351">
            <v>1951</v>
          </cell>
          <cell r="F351" t="str">
            <v>Francisco Duque</v>
          </cell>
          <cell r="G351" t="str">
            <v>Francisco Alves Duque</v>
          </cell>
          <cell r="J351" t="str">
            <v>ADRAP</v>
          </cell>
          <cell r="N351" t="str">
            <v>M</v>
          </cell>
          <cell r="P351">
            <v>37220</v>
          </cell>
        </row>
        <row r="352">
          <cell r="A352">
            <v>13557420</v>
          </cell>
          <cell r="B352">
            <v>409</v>
          </cell>
          <cell r="F352" t="str">
            <v>Germano Oliveira</v>
          </cell>
          <cell r="G352" t="str">
            <v>Germano Daniel Freitas Oliveira</v>
          </cell>
          <cell r="J352" t="str">
            <v>ADRAP</v>
          </cell>
          <cell r="N352" t="str">
            <v>M</v>
          </cell>
          <cell r="P352">
            <v>32541</v>
          </cell>
        </row>
        <row r="353">
          <cell r="A353">
            <v>14711942</v>
          </cell>
          <cell r="B353">
            <v>1747</v>
          </cell>
          <cell r="F353" t="str">
            <v>Glória Alves</v>
          </cell>
          <cell r="G353" t="str">
            <v>Glória Maria Abreu Vieira Alves</v>
          </cell>
          <cell r="J353" t="str">
            <v>ADRAP</v>
          </cell>
          <cell r="N353" t="str">
            <v>F</v>
          </cell>
          <cell r="P353">
            <v>36897</v>
          </cell>
        </row>
        <row r="354">
          <cell r="A354">
            <v>13802418</v>
          </cell>
          <cell r="B354">
            <v>344</v>
          </cell>
          <cell r="F354" t="str">
            <v>Hélder Santos</v>
          </cell>
          <cell r="G354" t="str">
            <v>Hélder Tiago Nunes Santos</v>
          </cell>
          <cell r="J354" t="str">
            <v>ADRAP</v>
          </cell>
          <cell r="N354" t="str">
            <v>M</v>
          </cell>
          <cell r="P354">
            <v>32952</v>
          </cell>
        </row>
        <row r="355">
          <cell r="A355">
            <v>14382084</v>
          </cell>
          <cell r="B355">
            <v>359</v>
          </cell>
          <cell r="F355" t="str">
            <v>Henrique Gouveia</v>
          </cell>
          <cell r="G355" t="str">
            <v>Henrique Xavier Ornelas Gouveia</v>
          </cell>
          <cell r="J355" t="str">
            <v>ADRAP</v>
          </cell>
          <cell r="N355" t="str">
            <v>M</v>
          </cell>
          <cell r="P355">
            <v>34306</v>
          </cell>
        </row>
        <row r="356">
          <cell r="A356">
            <v>13818659</v>
          </cell>
          <cell r="B356">
            <v>518</v>
          </cell>
          <cell r="F356" t="str">
            <v>Herculano Jesus</v>
          </cell>
          <cell r="G356" t="str">
            <v>Herculano Aguiar da Silva Correia de Jesus</v>
          </cell>
          <cell r="J356" t="str">
            <v>ADRAP</v>
          </cell>
          <cell r="N356" t="str">
            <v>M</v>
          </cell>
          <cell r="P356">
            <v>32882</v>
          </cell>
        </row>
        <row r="357">
          <cell r="A357">
            <v>11574784</v>
          </cell>
          <cell r="B357">
            <v>736</v>
          </cell>
          <cell r="F357" t="str">
            <v>Hugo M. Viveiros</v>
          </cell>
          <cell r="G357" t="str">
            <v>Hugo Milton Cabral de Viveiros</v>
          </cell>
          <cell r="J357" t="str">
            <v>ADRAP</v>
          </cell>
          <cell r="N357" t="str">
            <v>M</v>
          </cell>
          <cell r="P357">
            <v>29111</v>
          </cell>
        </row>
        <row r="358">
          <cell r="A358">
            <v>14474718</v>
          </cell>
          <cell r="B358">
            <v>1572</v>
          </cell>
          <cell r="F358" t="str">
            <v>Hugo Gouveia</v>
          </cell>
          <cell r="G358" t="str">
            <v>Hugo Nascimento Gouveia</v>
          </cell>
          <cell r="J358" t="str">
            <v>ADRAP</v>
          </cell>
          <cell r="N358" t="str">
            <v>M</v>
          </cell>
          <cell r="P358">
            <v>36379</v>
          </cell>
        </row>
        <row r="359">
          <cell r="A359">
            <v>15133577</v>
          </cell>
          <cell r="B359">
            <v>1640</v>
          </cell>
          <cell r="F359" t="str">
            <v>Iúri Rosário</v>
          </cell>
          <cell r="G359" t="str">
            <v>Iúri Edgar do Couto Rosário</v>
          </cell>
          <cell r="J359" t="str">
            <v>ADRAP</v>
          </cell>
          <cell r="N359" t="str">
            <v>M</v>
          </cell>
          <cell r="P359">
            <v>36194</v>
          </cell>
        </row>
        <row r="360">
          <cell r="A360">
            <v>14263197</v>
          </cell>
          <cell r="B360">
            <v>1430</v>
          </cell>
          <cell r="F360" t="str">
            <v>Joana Cardoso</v>
          </cell>
          <cell r="G360" t="str">
            <v>Joana Filipa Fernandes Cardoso</v>
          </cell>
          <cell r="J360" t="str">
            <v>ADRAP</v>
          </cell>
          <cell r="N360" t="str">
            <v>F</v>
          </cell>
          <cell r="P360">
            <v>35958</v>
          </cell>
        </row>
        <row r="361">
          <cell r="A361">
            <v>14893075</v>
          </cell>
          <cell r="B361">
            <v>1793</v>
          </cell>
          <cell r="F361" t="str">
            <v>Joana Canada</v>
          </cell>
          <cell r="G361" t="str">
            <v>Joana Isabel Lima Canada</v>
          </cell>
          <cell r="J361" t="str">
            <v>ADRAP</v>
          </cell>
          <cell r="N361" t="str">
            <v>F</v>
          </cell>
          <cell r="P361">
            <v>37560</v>
          </cell>
        </row>
        <row r="362">
          <cell r="A362">
            <v>13448747</v>
          </cell>
          <cell r="B362">
            <v>56</v>
          </cell>
          <cell r="F362" t="str">
            <v>Joana Frias</v>
          </cell>
          <cell r="G362" t="str">
            <v>Joana Sofia Silva Frias</v>
          </cell>
          <cell r="J362" t="str">
            <v>ADRAP</v>
          </cell>
          <cell r="N362" t="str">
            <v>F</v>
          </cell>
          <cell r="P362">
            <v>32209</v>
          </cell>
        </row>
        <row r="363">
          <cell r="A363">
            <v>12935502</v>
          </cell>
          <cell r="B363">
            <v>338</v>
          </cell>
          <cell r="F363" t="str">
            <v>João F. Almeida</v>
          </cell>
          <cell r="G363" t="str">
            <v>João Filipe Magalhães Almeida</v>
          </cell>
          <cell r="J363" t="str">
            <v>ADRAP</v>
          </cell>
          <cell r="N363" t="str">
            <v>M</v>
          </cell>
          <cell r="P363">
            <v>31495</v>
          </cell>
        </row>
        <row r="364">
          <cell r="A364">
            <v>11206839</v>
          </cell>
          <cell r="B364">
            <v>734</v>
          </cell>
          <cell r="F364" t="str">
            <v>João Gil Pereira</v>
          </cell>
          <cell r="G364" t="str">
            <v>João Gil Alves Pereira</v>
          </cell>
          <cell r="J364" t="str">
            <v>ADRAP</v>
          </cell>
          <cell r="N364" t="str">
            <v>M</v>
          </cell>
          <cell r="P364">
            <v>28632</v>
          </cell>
        </row>
        <row r="365">
          <cell r="A365">
            <v>13559341</v>
          </cell>
          <cell r="B365">
            <v>345</v>
          </cell>
          <cell r="F365" t="str">
            <v>João Paulo Mendes</v>
          </cell>
          <cell r="G365" t="str">
            <v>João Paulo Trindade Mendes</v>
          </cell>
          <cell r="J365" t="str">
            <v>ADRAP</v>
          </cell>
          <cell r="N365" t="str">
            <v>M</v>
          </cell>
          <cell r="P365">
            <v>32713</v>
          </cell>
        </row>
        <row r="366">
          <cell r="A366">
            <v>15388184</v>
          </cell>
          <cell r="B366">
            <v>1603</v>
          </cell>
          <cell r="F366" t="str">
            <v>João Pão</v>
          </cell>
          <cell r="G366" t="str">
            <v>João Pedro Pão Oliveira</v>
          </cell>
          <cell r="J366" t="str">
            <v>ADRAP</v>
          </cell>
          <cell r="N366" t="str">
            <v>M</v>
          </cell>
          <cell r="P366">
            <v>36446</v>
          </cell>
        </row>
        <row r="367">
          <cell r="A367">
            <v>13823467</v>
          </cell>
          <cell r="B367">
            <v>346</v>
          </cell>
          <cell r="F367" t="str">
            <v>João Frias</v>
          </cell>
          <cell r="G367" t="str">
            <v>João Pedro Silva Frias</v>
          </cell>
          <cell r="J367" t="str">
            <v>ADRAP</v>
          </cell>
          <cell r="N367" t="str">
            <v>M</v>
          </cell>
          <cell r="P367">
            <v>33247</v>
          </cell>
        </row>
        <row r="368">
          <cell r="A368">
            <v>3695710</v>
          </cell>
          <cell r="B368">
            <v>820</v>
          </cell>
          <cell r="F368" t="str">
            <v>João Oliveira</v>
          </cell>
          <cell r="G368" t="str">
            <v>João Ramos Oliveira</v>
          </cell>
          <cell r="J368" t="str">
            <v>ADRAP</v>
          </cell>
          <cell r="N368" t="str">
            <v>M</v>
          </cell>
          <cell r="P368">
            <v>19728</v>
          </cell>
        </row>
        <row r="369">
          <cell r="A369">
            <v>14474088</v>
          </cell>
          <cell r="B369">
            <v>1317</v>
          </cell>
          <cell r="F369" t="str">
            <v>João Tiago Silva</v>
          </cell>
          <cell r="G369" t="str">
            <v>João Tiago Teixeira Silva</v>
          </cell>
          <cell r="J369" t="str">
            <v>ADRAP</v>
          </cell>
          <cell r="N369" t="str">
            <v>M</v>
          </cell>
          <cell r="P369">
            <v>35897</v>
          </cell>
        </row>
        <row r="370">
          <cell r="A370">
            <v>15006296</v>
          </cell>
          <cell r="B370">
            <v>1642</v>
          </cell>
          <cell r="F370" t="str">
            <v>Jorge Poleo</v>
          </cell>
          <cell r="G370" t="str">
            <v>Jorge Abel Reis Poleo</v>
          </cell>
          <cell r="J370" t="str">
            <v>ADRAP</v>
          </cell>
          <cell r="N370" t="str">
            <v>M</v>
          </cell>
          <cell r="P370">
            <v>36446</v>
          </cell>
        </row>
        <row r="371">
          <cell r="A371">
            <v>14462011</v>
          </cell>
          <cell r="B371">
            <v>180</v>
          </cell>
          <cell r="F371" t="str">
            <v>Jorge Alves</v>
          </cell>
          <cell r="G371" t="str">
            <v>Jorge Afonso Sousa Alves</v>
          </cell>
          <cell r="J371" t="str">
            <v>ADRAP</v>
          </cell>
          <cell r="N371" t="str">
            <v>M</v>
          </cell>
          <cell r="P371">
            <v>34853</v>
          </cell>
        </row>
        <row r="372">
          <cell r="A372">
            <v>14629001</v>
          </cell>
          <cell r="B372">
            <v>1313</v>
          </cell>
          <cell r="F372" t="str">
            <v>J. Bernardo Freitas</v>
          </cell>
          <cell r="G372" t="str">
            <v>José Bernardo Nóbrega Freitas</v>
          </cell>
          <cell r="J372" t="str">
            <v>ADRAP</v>
          </cell>
          <cell r="N372" t="str">
            <v>M</v>
          </cell>
          <cell r="P372">
            <v>35801</v>
          </cell>
        </row>
        <row r="373">
          <cell r="A373">
            <v>9686807</v>
          </cell>
          <cell r="B373">
            <v>806</v>
          </cell>
          <cell r="F373" t="str">
            <v>José Caldeira</v>
          </cell>
          <cell r="G373" t="str">
            <v>José de Sousa Caldeira</v>
          </cell>
          <cell r="J373" t="str">
            <v>ADRAP</v>
          </cell>
          <cell r="N373" t="str">
            <v>M</v>
          </cell>
          <cell r="P373">
            <v>23143</v>
          </cell>
        </row>
        <row r="374">
          <cell r="A374">
            <v>13220663</v>
          </cell>
          <cell r="B374">
            <v>569</v>
          </cell>
          <cell r="F374" t="str">
            <v>Duarte Moreira</v>
          </cell>
          <cell r="G374" t="str">
            <v>José Duarte Alves Moreira</v>
          </cell>
          <cell r="J374" t="str">
            <v>ADRAP</v>
          </cell>
          <cell r="N374" t="str">
            <v>M</v>
          </cell>
          <cell r="P374">
            <v>32190</v>
          </cell>
        </row>
        <row r="375">
          <cell r="A375">
            <v>12621120</v>
          </cell>
          <cell r="B375">
            <v>811</v>
          </cell>
          <cell r="F375" t="str">
            <v>Fernando Teixeira</v>
          </cell>
          <cell r="G375" t="str">
            <v>José Fernando Batista Teixeira</v>
          </cell>
          <cell r="J375" t="str">
            <v>ADRAP</v>
          </cell>
          <cell r="N375" t="str">
            <v>M</v>
          </cell>
          <cell r="P375">
            <v>24975</v>
          </cell>
        </row>
        <row r="376">
          <cell r="A376">
            <v>12823699</v>
          </cell>
          <cell r="B376">
            <v>522</v>
          </cell>
          <cell r="F376" t="str">
            <v>Filipe Mendonça</v>
          </cell>
          <cell r="G376" t="str">
            <v>José Filipe Caetano Mendonça</v>
          </cell>
          <cell r="J376" t="str">
            <v>ADRAP</v>
          </cell>
          <cell r="N376" t="str">
            <v>M</v>
          </cell>
          <cell r="P376">
            <v>31126</v>
          </cell>
        </row>
        <row r="377">
          <cell r="A377">
            <v>7033220</v>
          </cell>
          <cell r="B377">
            <v>608</v>
          </cell>
          <cell r="F377" t="str">
            <v>José G. Carvalho</v>
          </cell>
          <cell r="G377" t="str">
            <v>José Gregório Pires Carvalho</v>
          </cell>
          <cell r="J377" t="str">
            <v>ADRAP</v>
          </cell>
          <cell r="N377" t="str">
            <v>M</v>
          </cell>
          <cell r="P377">
            <v>23786</v>
          </cell>
        </row>
        <row r="378">
          <cell r="A378">
            <v>6143739</v>
          </cell>
          <cell r="B378">
            <v>810</v>
          </cell>
          <cell r="F378" t="str">
            <v>José Correia</v>
          </cell>
          <cell r="G378" t="str">
            <v>José Henriques Correia</v>
          </cell>
          <cell r="J378" t="str">
            <v>ADRAP</v>
          </cell>
          <cell r="N378" t="str">
            <v>M</v>
          </cell>
          <cell r="P378">
            <v>20445</v>
          </cell>
        </row>
        <row r="379">
          <cell r="A379">
            <v>14828492</v>
          </cell>
          <cell r="B379">
            <v>511</v>
          </cell>
          <cell r="F379" t="str">
            <v>J. Manuel Gomes</v>
          </cell>
          <cell r="G379" t="str">
            <v>José Manuel Gomes</v>
          </cell>
          <cell r="J379" t="str">
            <v>ADRAP</v>
          </cell>
          <cell r="N379" t="str">
            <v>M</v>
          </cell>
          <cell r="P379">
            <v>34433</v>
          </cell>
        </row>
        <row r="380">
          <cell r="A380">
            <v>11241748</v>
          </cell>
          <cell r="B380">
            <v>809</v>
          </cell>
          <cell r="F380" t="str">
            <v>José Spínola</v>
          </cell>
          <cell r="G380" t="str">
            <v>José Miguel Spínola Franco</v>
          </cell>
          <cell r="J380" t="str">
            <v>ADRAP</v>
          </cell>
          <cell r="N380" t="str">
            <v>M</v>
          </cell>
          <cell r="P380">
            <v>28816</v>
          </cell>
        </row>
        <row r="381">
          <cell r="A381">
            <v>9675182</v>
          </cell>
          <cell r="B381">
            <v>987</v>
          </cell>
          <cell r="F381" t="str">
            <v>Nélio Faria</v>
          </cell>
          <cell r="G381" t="str">
            <v>José Nélio Neves Faria</v>
          </cell>
          <cell r="J381" t="str">
            <v>ADRAP</v>
          </cell>
          <cell r="N381" t="str">
            <v>M</v>
          </cell>
          <cell r="P381">
            <v>24939</v>
          </cell>
        </row>
        <row r="382">
          <cell r="A382">
            <v>11772176</v>
          </cell>
          <cell r="B382">
            <v>808</v>
          </cell>
          <cell r="F382" t="str">
            <v>José Franco</v>
          </cell>
          <cell r="G382" t="str">
            <v>José Nelson Nunes Franco</v>
          </cell>
          <cell r="J382" t="str">
            <v>ADRAP</v>
          </cell>
          <cell r="N382" t="str">
            <v>M</v>
          </cell>
          <cell r="P382">
            <v>29171</v>
          </cell>
        </row>
        <row r="383">
          <cell r="A383">
            <v>13985458</v>
          </cell>
          <cell r="B383">
            <v>410</v>
          </cell>
          <cell r="F383" t="str">
            <v>Rafael Mendes</v>
          </cell>
          <cell r="G383" t="str">
            <v>José Rafael Trindade Mendes</v>
          </cell>
          <cell r="J383" t="str">
            <v>ADRAP</v>
          </cell>
          <cell r="N383" t="str">
            <v>M</v>
          </cell>
          <cell r="P383">
            <v>33358</v>
          </cell>
        </row>
        <row r="384">
          <cell r="A384">
            <v>13114061</v>
          </cell>
          <cell r="B384">
            <v>348</v>
          </cell>
          <cell r="F384" t="str">
            <v>Xavier Carvalho</v>
          </cell>
          <cell r="G384" t="str">
            <v>José Xavier Coelho Carvalho</v>
          </cell>
          <cell r="J384" t="str">
            <v>ADRAP</v>
          </cell>
          <cell r="N384" t="str">
            <v>M</v>
          </cell>
          <cell r="P384">
            <v>32782</v>
          </cell>
        </row>
        <row r="385">
          <cell r="A385">
            <v>15091961</v>
          </cell>
          <cell r="B385">
            <v>1137</v>
          </cell>
          <cell r="F385" t="str">
            <v>Laura Góis</v>
          </cell>
          <cell r="G385" t="str">
            <v>Laura Liliana Perestrelo Góis</v>
          </cell>
          <cell r="J385" t="str">
            <v>ADRAP</v>
          </cell>
          <cell r="N385" t="str">
            <v>F</v>
          </cell>
          <cell r="P385">
            <v>35571</v>
          </cell>
        </row>
        <row r="386">
          <cell r="A386">
            <v>15080346</v>
          </cell>
          <cell r="B386">
            <v>430</v>
          </cell>
          <cell r="F386" t="str">
            <v>Leandro Oliveira</v>
          </cell>
          <cell r="G386" t="str">
            <v>Leandro Faria Oliveira</v>
          </cell>
          <cell r="J386" t="str">
            <v>ADRAP</v>
          </cell>
          <cell r="N386" t="str">
            <v>M</v>
          </cell>
          <cell r="P386">
            <v>35033</v>
          </cell>
        </row>
        <row r="387">
          <cell r="A387">
            <v>14064269</v>
          </cell>
          <cell r="B387">
            <v>1168</v>
          </cell>
          <cell r="F387" t="str">
            <v>Liliana Martins</v>
          </cell>
          <cell r="G387" t="str">
            <v>Liliana Patrícia Paixão Martins</v>
          </cell>
          <cell r="J387" t="str">
            <v>ADRAP</v>
          </cell>
          <cell r="N387" t="str">
            <v>F</v>
          </cell>
          <cell r="P387">
            <v>35830</v>
          </cell>
        </row>
        <row r="388">
          <cell r="A388">
            <v>14512780</v>
          </cell>
          <cell r="B388">
            <v>1795</v>
          </cell>
          <cell r="F388" t="str">
            <v>Liliana Freitas</v>
          </cell>
          <cell r="G388" t="str">
            <v>Liliana Rubina Câmara Freitas</v>
          </cell>
          <cell r="J388" t="str">
            <v>ADRAP</v>
          </cell>
          <cell r="N388" t="str">
            <v>F</v>
          </cell>
          <cell r="P388">
            <v>37444</v>
          </cell>
        </row>
        <row r="389">
          <cell r="A389">
            <v>15278365</v>
          </cell>
          <cell r="B389">
            <v>1464</v>
          </cell>
          <cell r="F389" t="str">
            <v>Lisandra Alves</v>
          </cell>
          <cell r="G389" t="str">
            <v>Lisandra Rafaela Faria Alves</v>
          </cell>
          <cell r="J389" t="str">
            <v>ADRAP</v>
          </cell>
          <cell r="N389" t="str">
            <v>F</v>
          </cell>
          <cell r="P389">
            <v>36429</v>
          </cell>
        </row>
        <row r="390">
          <cell r="A390">
            <v>14540202</v>
          </cell>
          <cell r="B390">
            <v>1909</v>
          </cell>
          <cell r="F390" t="str">
            <v>Luís Fernandes</v>
          </cell>
          <cell r="G390" t="str">
            <v>Luís Francisco Coelho Fernandes</v>
          </cell>
          <cell r="J390" t="str">
            <v>ADRAP</v>
          </cell>
          <cell r="N390" t="str">
            <v>M</v>
          </cell>
          <cell r="P390">
            <v>36631</v>
          </cell>
        </row>
        <row r="391">
          <cell r="A391">
            <v>13864208</v>
          </cell>
          <cell r="B391">
            <v>947</v>
          </cell>
          <cell r="F391" t="str">
            <v>Miguel Gonçalves</v>
          </cell>
          <cell r="G391" t="str">
            <v>Luís Miguel do Nascimento Gonçalves</v>
          </cell>
          <cell r="J391" t="str">
            <v>ADRAP</v>
          </cell>
          <cell r="N391" t="str">
            <v>M</v>
          </cell>
          <cell r="P391">
            <v>29822</v>
          </cell>
        </row>
        <row r="392">
          <cell r="A392">
            <v>14424173</v>
          </cell>
          <cell r="B392">
            <v>1774</v>
          </cell>
          <cell r="F392" t="str">
            <v>Luna Freitas</v>
          </cell>
          <cell r="G392" t="str">
            <v>Luna Maria Viveiros Freitas</v>
          </cell>
          <cell r="J392" t="str">
            <v>ADRAP</v>
          </cell>
          <cell r="N392" t="str">
            <v>F</v>
          </cell>
          <cell r="P392">
            <v>37610</v>
          </cell>
        </row>
        <row r="393">
          <cell r="A393">
            <v>11753077</v>
          </cell>
          <cell r="B393">
            <v>557</v>
          </cell>
          <cell r="F393" t="str">
            <v>Élio da Costa</v>
          </cell>
          <cell r="G393" t="str">
            <v>Manuel Élio Gomes da Costa</v>
          </cell>
          <cell r="J393" t="str">
            <v>ADRAP</v>
          </cell>
          <cell r="N393" t="str">
            <v>M</v>
          </cell>
          <cell r="P393">
            <v>29468</v>
          </cell>
        </row>
        <row r="394">
          <cell r="A394">
            <v>10097104</v>
          </cell>
          <cell r="B394">
            <v>453</v>
          </cell>
          <cell r="F394" t="str">
            <v>Manuel Almeida</v>
          </cell>
          <cell r="G394" t="str">
            <v>Manuel José de Araújo Almeida</v>
          </cell>
          <cell r="J394" t="str">
            <v>ADRAP</v>
          </cell>
          <cell r="N394" t="str">
            <v>M</v>
          </cell>
          <cell r="P394">
            <v>26672</v>
          </cell>
        </row>
        <row r="395">
          <cell r="A395">
            <v>15125332</v>
          </cell>
          <cell r="B395">
            <v>1798</v>
          </cell>
          <cell r="F395" t="str">
            <v>Mara Viveiros</v>
          </cell>
          <cell r="G395" t="str">
            <v>Mara Andreia Santos Viveiros</v>
          </cell>
          <cell r="J395" t="str">
            <v>ADRAP</v>
          </cell>
          <cell r="N395" t="str">
            <v>F</v>
          </cell>
          <cell r="P395">
            <v>36970</v>
          </cell>
        </row>
        <row r="396">
          <cell r="A396">
            <v>10589990</v>
          </cell>
          <cell r="B396">
            <v>821</v>
          </cell>
          <cell r="F396" t="str">
            <v>Marco Fernandes</v>
          </cell>
          <cell r="G396" t="str">
            <v>Marco Nuno Henriques Lourenço Fernandes</v>
          </cell>
          <cell r="J396" t="str">
            <v>ADRAP</v>
          </cell>
          <cell r="N396" t="str">
            <v>M</v>
          </cell>
          <cell r="P396">
            <v>27698</v>
          </cell>
        </row>
        <row r="397">
          <cell r="A397">
            <v>6333214</v>
          </cell>
          <cell r="B397">
            <v>206</v>
          </cell>
          <cell r="F397" t="str">
            <v>Fátima Caldeira</v>
          </cell>
          <cell r="G397" t="str">
            <v>Maria Fátima da Silva Caldeira</v>
          </cell>
          <cell r="J397" t="str">
            <v>ADRAP</v>
          </cell>
          <cell r="N397" t="str">
            <v>F</v>
          </cell>
          <cell r="P397">
            <v>19201</v>
          </cell>
        </row>
        <row r="398">
          <cell r="A398">
            <v>14956717</v>
          </cell>
          <cell r="B398">
            <v>1775</v>
          </cell>
          <cell r="F398" t="str">
            <v>Inês Pereira</v>
          </cell>
          <cell r="G398" t="str">
            <v>Maria Inês Alves Pereira</v>
          </cell>
          <cell r="J398" t="str">
            <v>ADRAP</v>
          </cell>
          <cell r="N398" t="str">
            <v>F</v>
          </cell>
          <cell r="P398">
            <v>37528</v>
          </cell>
        </row>
        <row r="399">
          <cell r="A399">
            <v>12253740</v>
          </cell>
          <cell r="B399">
            <v>214</v>
          </cell>
          <cell r="F399" t="str">
            <v>Maria José Freitas</v>
          </cell>
          <cell r="G399" t="str">
            <v>Maria José Freitas</v>
          </cell>
          <cell r="J399" t="str">
            <v>ADRAP</v>
          </cell>
          <cell r="N399" t="str">
            <v>F</v>
          </cell>
          <cell r="P399">
            <v>20088</v>
          </cell>
        </row>
        <row r="400">
          <cell r="A400">
            <v>14326357</v>
          </cell>
          <cell r="B400">
            <v>1802</v>
          </cell>
          <cell r="F400" t="str">
            <v>Maria Olim</v>
          </cell>
          <cell r="G400" t="str">
            <v>Maria Mendonça de Olim</v>
          </cell>
          <cell r="J400" t="str">
            <v>ADRAP</v>
          </cell>
          <cell r="N400" t="str">
            <v>F</v>
          </cell>
          <cell r="P400">
            <v>37460</v>
          </cell>
        </row>
        <row r="401">
          <cell r="A401">
            <v>13984364</v>
          </cell>
          <cell r="B401">
            <v>254</v>
          </cell>
          <cell r="F401" t="str">
            <v>Marília Aveiro</v>
          </cell>
          <cell r="G401" t="str">
            <v>Marília José Silva Aveiro</v>
          </cell>
          <cell r="J401" t="str">
            <v>ADRAP</v>
          </cell>
          <cell r="N401" t="str">
            <v>F</v>
          </cell>
          <cell r="P401">
            <v>33329</v>
          </cell>
        </row>
        <row r="402">
          <cell r="A402">
            <v>153735</v>
          </cell>
          <cell r="B402">
            <v>805</v>
          </cell>
          <cell r="F402" t="str">
            <v>Mário Cruz</v>
          </cell>
          <cell r="G402" t="str">
            <v>Mário Augusto Freitas da Cruz</v>
          </cell>
          <cell r="J402" t="str">
            <v>ADRAP</v>
          </cell>
          <cell r="N402" t="str">
            <v>M</v>
          </cell>
          <cell r="P402">
            <v>15946</v>
          </cell>
        </row>
        <row r="403">
          <cell r="A403">
            <v>14150084</v>
          </cell>
          <cell r="B403">
            <v>64</v>
          </cell>
          <cell r="F403" t="str">
            <v>Marisa Alves</v>
          </cell>
          <cell r="G403" t="str">
            <v>Marisa Sofia Faria Alves</v>
          </cell>
          <cell r="J403" t="str">
            <v>ADRAP</v>
          </cell>
          <cell r="N403" t="str">
            <v>F</v>
          </cell>
          <cell r="P403">
            <v>34633</v>
          </cell>
        </row>
        <row r="404">
          <cell r="A404">
            <v>14691217</v>
          </cell>
          <cell r="B404">
            <v>1449</v>
          </cell>
          <cell r="F404" t="str">
            <v>Marta Sousa</v>
          </cell>
          <cell r="G404" t="str">
            <v>Marta Filipa Martins Sousa</v>
          </cell>
          <cell r="J404" t="str">
            <v>ADRAP</v>
          </cell>
          <cell r="N404" t="str">
            <v>F</v>
          </cell>
          <cell r="P404">
            <v>36219</v>
          </cell>
        </row>
        <row r="405">
          <cell r="A405">
            <v>14843901</v>
          </cell>
          <cell r="B405">
            <v>1758</v>
          </cell>
          <cell r="F405" t="str">
            <v>Marta Cardoso</v>
          </cell>
          <cell r="G405" t="str">
            <v>Marta Raquel Fernandes Cardoso</v>
          </cell>
          <cell r="J405" t="str">
            <v>ADRAP</v>
          </cell>
          <cell r="N405" t="str">
            <v>F</v>
          </cell>
          <cell r="P405">
            <v>37289</v>
          </cell>
        </row>
        <row r="406">
          <cell r="A406">
            <v>14098313</v>
          </cell>
          <cell r="B406">
            <v>354</v>
          </cell>
          <cell r="F406" t="str">
            <v>Micael Franco</v>
          </cell>
          <cell r="G406" t="str">
            <v>Micael Franco e Franco</v>
          </cell>
          <cell r="J406" t="str">
            <v>ADRAP</v>
          </cell>
          <cell r="N406" t="str">
            <v>M</v>
          </cell>
          <cell r="P406">
            <v>34942</v>
          </cell>
        </row>
        <row r="407">
          <cell r="A407">
            <v>14244448</v>
          </cell>
          <cell r="B407">
            <v>554</v>
          </cell>
          <cell r="F407" t="str">
            <v>Miguel M. Fernandes</v>
          </cell>
          <cell r="G407" t="str">
            <v>Miguel Moreira Fernandes</v>
          </cell>
          <cell r="J407" t="str">
            <v>ADRAP</v>
          </cell>
          <cell r="N407" t="str">
            <v>M</v>
          </cell>
          <cell r="P407">
            <v>33802</v>
          </cell>
        </row>
        <row r="408">
          <cell r="A408">
            <v>15018571</v>
          </cell>
          <cell r="B408">
            <v>1101</v>
          </cell>
          <cell r="F408" t="str">
            <v>Mónica Vasconcelos</v>
          </cell>
          <cell r="G408" t="str">
            <v>Mónica Luísa Santos Vasconcelos</v>
          </cell>
          <cell r="J408" t="str">
            <v>ADRAP</v>
          </cell>
          <cell r="N408" t="str">
            <v>F</v>
          </cell>
          <cell r="P408">
            <v>36035</v>
          </cell>
        </row>
        <row r="409">
          <cell r="A409">
            <v>14588949</v>
          </cell>
          <cell r="B409">
            <v>1753</v>
          </cell>
          <cell r="F409" t="str">
            <v>Natacha Esp. Santo</v>
          </cell>
          <cell r="G409" t="str">
            <v>Natacha Carina do Espírito Santo</v>
          </cell>
          <cell r="J409" t="str">
            <v>ADRAP</v>
          </cell>
          <cell r="N409" t="str">
            <v>F</v>
          </cell>
          <cell r="P409">
            <v>37395</v>
          </cell>
        </row>
        <row r="410">
          <cell r="A410">
            <v>14585985</v>
          </cell>
          <cell r="B410">
            <v>172</v>
          </cell>
          <cell r="F410" t="str">
            <v>Nicola Marques</v>
          </cell>
          <cell r="G410" t="str">
            <v>Nicola Caldeira Marques</v>
          </cell>
          <cell r="J410" t="str">
            <v>ADRAP</v>
          </cell>
          <cell r="N410" t="str">
            <v>F</v>
          </cell>
          <cell r="P410">
            <v>34362</v>
          </cell>
        </row>
        <row r="411">
          <cell r="A411">
            <v>15193688</v>
          </cell>
          <cell r="B411">
            <v>1883</v>
          </cell>
          <cell r="F411" t="str">
            <v>Nilton Freitas</v>
          </cell>
          <cell r="G411" t="str">
            <v>Nilton Martim Viveiros Freitas</v>
          </cell>
          <cell r="J411" t="str">
            <v>ADRAP</v>
          </cell>
          <cell r="N411" t="str">
            <v>M</v>
          </cell>
          <cell r="P411">
            <v>38334</v>
          </cell>
        </row>
        <row r="412">
          <cell r="A412">
            <v>11912377</v>
          </cell>
          <cell r="B412">
            <v>298</v>
          </cell>
          <cell r="F412" t="str">
            <v>Mara Fernandes</v>
          </cell>
          <cell r="G412" t="str">
            <v>Nilza Mara Gonçalves Lourenço Fernandes</v>
          </cell>
          <cell r="J412" t="str">
            <v>ADRAP</v>
          </cell>
          <cell r="N412" t="str">
            <v>F</v>
          </cell>
          <cell r="P412">
            <v>29764</v>
          </cell>
        </row>
        <row r="413">
          <cell r="A413">
            <v>15120097</v>
          </cell>
          <cell r="B413">
            <v>1596</v>
          </cell>
          <cell r="F413" t="str">
            <v>Nuno G. Vieira</v>
          </cell>
          <cell r="G413" t="str">
            <v>Nuno Gonçalo Santos Vieira</v>
          </cell>
          <cell r="J413" t="str">
            <v>ADRAP</v>
          </cell>
          <cell r="N413" t="str">
            <v>M</v>
          </cell>
          <cell r="P413">
            <v>36166</v>
          </cell>
        </row>
        <row r="414">
          <cell r="A414">
            <v>15174765</v>
          </cell>
          <cell r="B414">
            <v>1297</v>
          </cell>
          <cell r="F414" t="str">
            <v>Óscar Pão</v>
          </cell>
          <cell r="G414" t="str">
            <v>Óscar Xavier Pão Oliveira</v>
          </cell>
          <cell r="J414" t="str">
            <v>ADRAP</v>
          </cell>
          <cell r="N414" t="str">
            <v>M</v>
          </cell>
          <cell r="P414">
            <v>35259</v>
          </cell>
        </row>
        <row r="415">
          <cell r="A415">
            <v>15167759</v>
          </cell>
          <cell r="B415">
            <v>1293</v>
          </cell>
          <cell r="F415" t="str">
            <v>Paulo A. Costa</v>
          </cell>
          <cell r="G415" t="str">
            <v>Paulo Alexandre Gonçalves Costa</v>
          </cell>
          <cell r="J415" t="str">
            <v>ADRAP</v>
          </cell>
          <cell r="N415" t="str">
            <v>M</v>
          </cell>
          <cell r="P415">
            <v>35938</v>
          </cell>
        </row>
        <row r="416">
          <cell r="A416">
            <v>13806551</v>
          </cell>
          <cell r="B416">
            <v>520</v>
          </cell>
          <cell r="F416" t="str">
            <v>Paulo Correia</v>
          </cell>
          <cell r="G416" t="str">
            <v>Paulo Daniel Freitas Correia</v>
          </cell>
          <cell r="J416" t="str">
            <v>ADRAP</v>
          </cell>
          <cell r="N416" t="str">
            <v>M</v>
          </cell>
          <cell r="P416">
            <v>33158</v>
          </cell>
        </row>
        <row r="417">
          <cell r="A417">
            <v>13211882</v>
          </cell>
          <cell r="B417">
            <v>519</v>
          </cell>
          <cell r="F417" t="str">
            <v>Paulo Santos</v>
          </cell>
          <cell r="G417" t="str">
            <v>Paulo Hugo Nóbrega dos Santos</v>
          </cell>
          <cell r="J417" t="str">
            <v>ADRAP</v>
          </cell>
          <cell r="N417" t="str">
            <v>M</v>
          </cell>
          <cell r="P417">
            <v>31824</v>
          </cell>
        </row>
        <row r="418">
          <cell r="A418">
            <v>14825040</v>
          </cell>
          <cell r="B418">
            <v>426</v>
          </cell>
          <cell r="F418" t="str">
            <v>Paulo Nóbrega</v>
          </cell>
          <cell r="G418" t="str">
            <v>Paulo Jorge Góis Nóbrega</v>
          </cell>
          <cell r="J418" t="str">
            <v>ADRAP</v>
          </cell>
          <cell r="N418" t="str">
            <v>M</v>
          </cell>
          <cell r="P418">
            <v>34712</v>
          </cell>
        </row>
        <row r="419">
          <cell r="A419">
            <v>11271920</v>
          </cell>
          <cell r="B419">
            <v>521</v>
          </cell>
          <cell r="F419" t="str">
            <v>Paulo Jardim</v>
          </cell>
          <cell r="G419" t="str">
            <v>Paulo Jorge Pestana Jardim</v>
          </cell>
          <cell r="J419" t="str">
            <v>ADRAP</v>
          </cell>
          <cell r="N419" t="str">
            <v>M</v>
          </cell>
          <cell r="P419">
            <v>28140</v>
          </cell>
        </row>
        <row r="420">
          <cell r="A420">
            <v>14753592</v>
          </cell>
          <cell r="B420">
            <v>818</v>
          </cell>
          <cell r="F420" t="str">
            <v>Paulo Lima</v>
          </cell>
          <cell r="G420" t="str">
            <v>Paulo Jorge Teles Lima</v>
          </cell>
          <cell r="J420" t="str">
            <v>ADRAP</v>
          </cell>
          <cell r="N420" t="str">
            <v>M</v>
          </cell>
          <cell r="P420">
            <v>34090</v>
          </cell>
        </row>
        <row r="421">
          <cell r="A421">
            <v>14956719</v>
          </cell>
          <cell r="B421">
            <v>1314</v>
          </cell>
          <cell r="F421" t="str">
            <v>Pedro M. Pereira</v>
          </cell>
          <cell r="G421" t="str">
            <v>Pedro Manuel Alves Pereira</v>
          </cell>
          <cell r="J421" t="str">
            <v>ADRAP</v>
          </cell>
          <cell r="N421" t="str">
            <v>M</v>
          </cell>
          <cell r="P421">
            <v>35586</v>
          </cell>
        </row>
        <row r="422">
          <cell r="A422">
            <v>14081881</v>
          </cell>
          <cell r="B422">
            <v>350</v>
          </cell>
          <cell r="F422" t="str">
            <v>Roberto Nóbrega</v>
          </cell>
          <cell r="G422" t="str">
            <v>Roberto Diogo de Caires Nóbrega</v>
          </cell>
          <cell r="J422" t="str">
            <v>ADRAP</v>
          </cell>
          <cell r="N422" t="str">
            <v>M</v>
          </cell>
          <cell r="P422">
            <v>33755</v>
          </cell>
        </row>
        <row r="423">
          <cell r="A423">
            <v>14471108</v>
          </cell>
          <cell r="B423">
            <v>542</v>
          </cell>
          <cell r="F423" t="str">
            <v>Rúben Camacho</v>
          </cell>
          <cell r="G423" t="str">
            <v>Rúben Tiago da Conceição Camacho</v>
          </cell>
          <cell r="J423" t="str">
            <v>ADRAP</v>
          </cell>
          <cell r="N423" t="str">
            <v>M</v>
          </cell>
          <cell r="P423">
            <v>35204</v>
          </cell>
        </row>
        <row r="424">
          <cell r="A424">
            <v>9891159</v>
          </cell>
          <cell r="B424">
            <v>262</v>
          </cell>
          <cell r="F424" t="str">
            <v>Sandra Teixeira</v>
          </cell>
          <cell r="G424" t="str">
            <v>Sandra Maria Perestrelo Teixeira</v>
          </cell>
          <cell r="J424" t="str">
            <v>ADRAP</v>
          </cell>
          <cell r="N424" t="str">
            <v>F</v>
          </cell>
          <cell r="P424">
            <v>26196</v>
          </cell>
        </row>
        <row r="425">
          <cell r="A425">
            <v>14151319</v>
          </cell>
          <cell r="B425">
            <v>58</v>
          </cell>
          <cell r="F425" t="str">
            <v>Sofia Santos</v>
          </cell>
          <cell r="G425" t="str">
            <v>Sofia Laura Ferreira Santos</v>
          </cell>
          <cell r="J425" t="str">
            <v>ADRAP</v>
          </cell>
          <cell r="N425" t="str">
            <v>F</v>
          </cell>
          <cell r="P425">
            <v>34487</v>
          </cell>
        </row>
        <row r="426">
          <cell r="A426">
            <v>15398404</v>
          </cell>
          <cell r="B426">
            <v>1646</v>
          </cell>
          <cell r="F426" t="str">
            <v>Steve Cabo</v>
          </cell>
          <cell r="G426" t="str">
            <v>Steve Cabo</v>
          </cell>
          <cell r="J426" t="str">
            <v>ADRAP</v>
          </cell>
          <cell r="N426" t="str">
            <v>M</v>
          </cell>
          <cell r="P426">
            <v>36814</v>
          </cell>
        </row>
        <row r="427">
          <cell r="A427">
            <v>14245229</v>
          </cell>
          <cell r="B427">
            <v>174</v>
          </cell>
          <cell r="F427" t="str">
            <v>Tânia Santos</v>
          </cell>
          <cell r="G427" t="str">
            <v>Tânia Gonçalves dos Santos</v>
          </cell>
          <cell r="J427" t="str">
            <v>ADRAP</v>
          </cell>
          <cell r="N427" t="str">
            <v>F</v>
          </cell>
          <cell r="P427">
            <v>32789</v>
          </cell>
        </row>
        <row r="428">
          <cell r="A428">
            <v>13629303</v>
          </cell>
          <cell r="B428">
            <v>257</v>
          </cell>
          <cell r="F428" t="str">
            <v>Tatiana Carvalho</v>
          </cell>
          <cell r="G428" t="str">
            <v>Tatiana Maria Coelho Carvalho</v>
          </cell>
          <cell r="J428" t="str">
            <v>ADRAP</v>
          </cell>
          <cell r="N428" t="str">
            <v>F</v>
          </cell>
          <cell r="P428">
            <v>33372</v>
          </cell>
        </row>
        <row r="429">
          <cell r="A429">
            <v>13057874</v>
          </cell>
          <cell r="B429">
            <v>817</v>
          </cell>
          <cell r="F429" t="str">
            <v>Tiago F. Silva</v>
          </cell>
          <cell r="G429" t="str">
            <v>Tiago Filipe Abreu da Silva</v>
          </cell>
          <cell r="J429" t="str">
            <v>ADRAP</v>
          </cell>
          <cell r="N429" t="str">
            <v>M</v>
          </cell>
          <cell r="P429">
            <v>31563</v>
          </cell>
        </row>
        <row r="430">
          <cell r="A430">
            <v>15156707</v>
          </cell>
          <cell r="B430">
            <v>1580</v>
          </cell>
          <cell r="F430" t="str">
            <v>Tiago Oliveira</v>
          </cell>
          <cell r="G430" t="str">
            <v>Tiago João Faria Oliveira</v>
          </cell>
          <cell r="J430" t="str">
            <v>ADRAP</v>
          </cell>
          <cell r="N430" t="str">
            <v>M</v>
          </cell>
          <cell r="P430">
            <v>35903</v>
          </cell>
        </row>
        <row r="431">
          <cell r="A431">
            <v>11531241</v>
          </cell>
          <cell r="B431">
            <v>732</v>
          </cell>
          <cell r="F431" t="str">
            <v>Valter Rodrigues</v>
          </cell>
          <cell r="G431" t="str">
            <v>Valter Nuno Cabral Rodrigues</v>
          </cell>
          <cell r="J431" t="str">
            <v>ADRAP</v>
          </cell>
          <cell r="N431" t="str">
            <v>M</v>
          </cell>
          <cell r="P431">
            <v>29116</v>
          </cell>
        </row>
        <row r="432">
          <cell r="A432">
            <v>11939348</v>
          </cell>
          <cell r="B432">
            <v>208</v>
          </cell>
          <cell r="F432" t="str">
            <v>Vera Mata</v>
          </cell>
          <cell r="G432" t="str">
            <v>Vera Lúcia Alves da Mata Pereira</v>
          </cell>
          <cell r="J432" t="str">
            <v>ADRAP</v>
          </cell>
          <cell r="N432" t="str">
            <v>F</v>
          </cell>
          <cell r="P432">
            <v>29349</v>
          </cell>
        </row>
        <row r="433">
          <cell r="A433">
            <v>14129648</v>
          </cell>
          <cell r="B433">
            <v>1120</v>
          </cell>
          <cell r="F433" t="str">
            <v>Melissa Gouveia</v>
          </cell>
          <cell r="G433" t="str">
            <v>Vera Melissa Santos Gouveia</v>
          </cell>
          <cell r="J433" t="str">
            <v>ADRAP</v>
          </cell>
          <cell r="N433" t="str">
            <v>F</v>
          </cell>
          <cell r="P433">
            <v>35647</v>
          </cell>
        </row>
        <row r="434">
          <cell r="A434">
            <v>14777997</v>
          </cell>
          <cell r="B434">
            <v>449</v>
          </cell>
          <cell r="F434" t="str">
            <v>Vítor Paixão</v>
          </cell>
          <cell r="G434" t="str">
            <v>Vítor Hugo Paixão Ferreira</v>
          </cell>
          <cell r="J434" t="str">
            <v>ADRAP</v>
          </cell>
          <cell r="N434" t="str">
            <v>M</v>
          </cell>
          <cell r="P434">
            <v>35024</v>
          </cell>
        </row>
        <row r="435">
          <cell r="A435">
            <v>13806501</v>
          </cell>
          <cell r="B435">
            <v>816</v>
          </cell>
          <cell r="F435" t="str">
            <v>Vítor Silva</v>
          </cell>
          <cell r="G435" t="str">
            <v>Vítor Rafael Gouveia Silva</v>
          </cell>
          <cell r="J435" t="str">
            <v>ADRAP</v>
          </cell>
          <cell r="N435" t="str">
            <v>M</v>
          </cell>
          <cell r="P435">
            <v>33021</v>
          </cell>
        </row>
        <row r="436">
          <cell r="A436">
            <v>10604671</v>
          </cell>
          <cell r="B436">
            <v>766</v>
          </cell>
          <cell r="F436" t="str">
            <v>Alberto Jardim</v>
          </cell>
          <cell r="G436" t="str">
            <v>Alberto Gabriel Rebelo Jardim</v>
          </cell>
          <cell r="J436" t="str">
            <v>ZAPCAR</v>
          </cell>
          <cell r="N436" t="str">
            <v>M</v>
          </cell>
          <cell r="P436">
            <v>27476</v>
          </cell>
        </row>
        <row r="437">
          <cell r="A437">
            <v>14037012</v>
          </cell>
          <cell r="B437">
            <v>802</v>
          </cell>
          <cell r="F437" t="str">
            <v>André Gomes</v>
          </cell>
          <cell r="G437" t="str">
            <v>André Luís Costa Gomes</v>
          </cell>
          <cell r="J437" t="str">
            <v>ZAPCAR</v>
          </cell>
          <cell r="N437" t="str">
            <v>M</v>
          </cell>
          <cell r="P437">
            <v>34114</v>
          </cell>
        </row>
        <row r="438">
          <cell r="A438">
            <v>10586512</v>
          </cell>
          <cell r="B438">
            <v>759</v>
          </cell>
          <cell r="F438" t="str">
            <v>Humberto Gonçalves</v>
          </cell>
          <cell r="G438" t="str">
            <v>António Humberto de Andrade Gonçalves</v>
          </cell>
          <cell r="J438" t="str">
            <v>ZAPCAR</v>
          </cell>
          <cell r="N438" t="str">
            <v>M</v>
          </cell>
          <cell r="P438">
            <v>26613</v>
          </cell>
        </row>
        <row r="439">
          <cell r="A439">
            <v>11653906</v>
          </cell>
          <cell r="B439">
            <v>764</v>
          </cell>
          <cell r="F439" t="str">
            <v>Artur Pestana</v>
          </cell>
          <cell r="G439" t="str">
            <v>Artur Jorge Gomes Pestana</v>
          </cell>
          <cell r="J439" t="str">
            <v>ZAPCAR</v>
          </cell>
          <cell r="N439" t="str">
            <v>M</v>
          </cell>
          <cell r="P439">
            <v>29159</v>
          </cell>
        </row>
        <row r="440">
          <cell r="A440">
            <v>10959682</v>
          </cell>
          <cell r="B440">
            <v>634</v>
          </cell>
          <cell r="F440" t="str">
            <v>Carlos J. Henriques</v>
          </cell>
          <cell r="G440" t="str">
            <v>Carlos Jorge Ribeiro Henriques</v>
          </cell>
          <cell r="J440" t="str">
            <v>ZAPCAR</v>
          </cell>
          <cell r="N440" t="str">
            <v>M</v>
          </cell>
          <cell r="P440">
            <v>28336</v>
          </cell>
        </row>
        <row r="441">
          <cell r="A441">
            <v>11702520</v>
          </cell>
          <cell r="B441">
            <v>676</v>
          </cell>
          <cell r="F441" t="str">
            <v>Dário Gonçalves</v>
          </cell>
          <cell r="G441" t="str">
            <v>Dário João Macedo Lino Gonçalves</v>
          </cell>
          <cell r="J441" t="str">
            <v>ZAPCAR</v>
          </cell>
          <cell r="N441" t="str">
            <v>M</v>
          </cell>
          <cell r="P441">
            <v>29482</v>
          </cell>
        </row>
        <row r="442">
          <cell r="A442">
            <v>12547308</v>
          </cell>
          <cell r="B442">
            <v>920</v>
          </cell>
          <cell r="F442" t="str">
            <v>Élio Santos</v>
          </cell>
          <cell r="G442" t="str">
            <v>Élio David Abreu Santos</v>
          </cell>
          <cell r="J442" t="str">
            <v>ZAPCAR</v>
          </cell>
          <cell r="N442" t="str">
            <v>M</v>
          </cell>
          <cell r="P442">
            <v>30726</v>
          </cell>
        </row>
        <row r="443">
          <cell r="A443">
            <v>11632879</v>
          </cell>
          <cell r="B443">
            <v>762</v>
          </cell>
          <cell r="F443" t="str">
            <v>Emanuel Fortes</v>
          </cell>
          <cell r="G443" t="str">
            <v>Emanuel João Lopes Fortes</v>
          </cell>
          <cell r="J443" t="str">
            <v>ZAPCAR</v>
          </cell>
          <cell r="N443" t="str">
            <v>M</v>
          </cell>
          <cell r="P443">
            <v>26804</v>
          </cell>
        </row>
        <row r="444">
          <cell r="A444">
            <v>14406847</v>
          </cell>
          <cell r="B444">
            <v>61</v>
          </cell>
          <cell r="F444" t="str">
            <v>Fabíola Fernandes</v>
          </cell>
          <cell r="G444" t="str">
            <v>Fabíola Gouveia Fernandes</v>
          </cell>
          <cell r="J444" t="str">
            <v>ZAPCAR</v>
          </cell>
          <cell r="N444" t="str">
            <v>F</v>
          </cell>
          <cell r="P444">
            <v>34417</v>
          </cell>
        </row>
        <row r="445">
          <cell r="A445">
            <v>10619795</v>
          </cell>
          <cell r="B445">
            <v>697</v>
          </cell>
          <cell r="F445" t="str">
            <v>Filipe Câmara</v>
          </cell>
          <cell r="G445" t="str">
            <v>Filipe Miguel Félix Câmara</v>
          </cell>
          <cell r="J445" t="str">
            <v>ZAPCAR</v>
          </cell>
          <cell r="N445" t="str">
            <v>M</v>
          </cell>
          <cell r="P445">
            <v>25699</v>
          </cell>
        </row>
        <row r="446">
          <cell r="A446">
            <v>11466844</v>
          </cell>
          <cell r="B446">
            <v>795</v>
          </cell>
          <cell r="F446" t="str">
            <v>Frederico Andrade</v>
          </cell>
          <cell r="G446" t="str">
            <v>Frederico João Abreu Andrade</v>
          </cell>
          <cell r="J446" t="str">
            <v>ZAPCAR</v>
          </cell>
          <cell r="N446" t="str">
            <v>M</v>
          </cell>
          <cell r="P446">
            <v>28676</v>
          </cell>
        </row>
        <row r="447">
          <cell r="A447">
            <v>10504870</v>
          </cell>
          <cell r="B447">
            <v>765</v>
          </cell>
          <cell r="F447" t="str">
            <v>Gustavo Sousa</v>
          </cell>
          <cell r="G447" t="str">
            <v>Gustavo Marcelino Correia de Sousa</v>
          </cell>
          <cell r="J447" t="str">
            <v>ZAPCAR</v>
          </cell>
          <cell r="N447" t="str">
            <v>M</v>
          </cell>
          <cell r="P447">
            <v>27599</v>
          </cell>
        </row>
        <row r="448">
          <cell r="A448">
            <v>4553354</v>
          </cell>
          <cell r="B448">
            <v>673</v>
          </cell>
          <cell r="F448" t="str">
            <v>Henrique Gonçalves</v>
          </cell>
          <cell r="G448" t="str">
            <v>Henrique Paulo Figueira Gonçalves</v>
          </cell>
          <cell r="J448" t="str">
            <v>ZAPCAR</v>
          </cell>
          <cell r="N448" t="str">
            <v>M</v>
          </cell>
          <cell r="P448">
            <v>19768</v>
          </cell>
        </row>
        <row r="449">
          <cell r="A449">
            <v>6077827</v>
          </cell>
          <cell r="B449">
            <v>791</v>
          </cell>
          <cell r="F449" t="str">
            <v>Joaquim Fernandes</v>
          </cell>
          <cell r="G449" t="str">
            <v>Joaquim José Gomes da Rocha Fernandes</v>
          </cell>
          <cell r="J449" t="str">
            <v>ZAPCAR</v>
          </cell>
          <cell r="N449" t="str">
            <v>M</v>
          </cell>
          <cell r="P449">
            <v>22602</v>
          </cell>
        </row>
        <row r="450">
          <cell r="A450">
            <v>11931287</v>
          </cell>
          <cell r="B450">
            <v>758</v>
          </cell>
          <cell r="F450" t="str">
            <v>Jorge Calaça</v>
          </cell>
          <cell r="G450" t="str">
            <v>Jorge dos Santos Calaça</v>
          </cell>
          <cell r="J450" t="str">
            <v>ZAPCAR</v>
          </cell>
          <cell r="N450" t="str">
            <v>M</v>
          </cell>
          <cell r="P450">
            <v>29421</v>
          </cell>
        </row>
        <row r="451">
          <cell r="A451">
            <v>10626224</v>
          </cell>
          <cell r="B451">
            <v>760</v>
          </cell>
          <cell r="F451" t="str">
            <v>Carlos Drumond</v>
          </cell>
          <cell r="G451" t="str">
            <v>José Carlos de Velosa Drumond</v>
          </cell>
          <cell r="J451" t="str">
            <v>ZAPCAR</v>
          </cell>
          <cell r="N451" t="str">
            <v>M</v>
          </cell>
          <cell r="P451">
            <v>27598</v>
          </cell>
        </row>
        <row r="452">
          <cell r="A452">
            <v>12227563</v>
          </cell>
          <cell r="B452">
            <v>737</v>
          </cell>
          <cell r="F452" t="str">
            <v>Louis Henriques</v>
          </cell>
          <cell r="G452" t="str">
            <v>José Louis Henriques</v>
          </cell>
          <cell r="J452" t="str">
            <v>ZAPCAR</v>
          </cell>
          <cell r="N452" t="str">
            <v>M</v>
          </cell>
          <cell r="P452">
            <v>28096</v>
          </cell>
        </row>
        <row r="453">
          <cell r="A453">
            <v>10297120</v>
          </cell>
          <cell r="B453">
            <v>667</v>
          </cell>
          <cell r="F453" t="str">
            <v>Samuel Correia</v>
          </cell>
          <cell r="G453" t="str">
            <v>José Samuel de Freitas Correia</v>
          </cell>
          <cell r="J453" t="str">
            <v>ZAPCAR</v>
          </cell>
          <cell r="N453" t="str">
            <v>M</v>
          </cell>
          <cell r="P453">
            <v>26677</v>
          </cell>
        </row>
        <row r="454">
          <cell r="A454">
            <v>10487696</v>
          </cell>
          <cell r="B454">
            <v>763</v>
          </cell>
          <cell r="F454" t="str">
            <v>Marco Teixeira</v>
          </cell>
          <cell r="G454" t="str">
            <v>Marco Nuno Freitas Teixeira</v>
          </cell>
          <cell r="J454" t="str">
            <v>ZAPCAR</v>
          </cell>
          <cell r="N454" t="str">
            <v>M</v>
          </cell>
          <cell r="P454">
            <v>27379</v>
          </cell>
        </row>
        <row r="455">
          <cell r="A455">
            <v>11290907</v>
          </cell>
          <cell r="B455">
            <v>711</v>
          </cell>
          <cell r="F455" t="str">
            <v>Marco Antunes</v>
          </cell>
          <cell r="G455" t="str">
            <v>Marco Paulo Barreto Antunes</v>
          </cell>
          <cell r="J455" t="str">
            <v>ZAPCAR</v>
          </cell>
          <cell r="N455" t="str">
            <v>M</v>
          </cell>
          <cell r="P455">
            <v>28705</v>
          </cell>
        </row>
        <row r="456">
          <cell r="A456">
            <v>6198628</v>
          </cell>
          <cell r="B456">
            <v>211</v>
          </cell>
          <cell r="F456" t="str">
            <v>Gorete Pestana</v>
          </cell>
          <cell r="G456" t="str">
            <v>Maria Gorete Fernandes Pestana</v>
          </cell>
          <cell r="J456" t="str">
            <v>ZAPCAR</v>
          </cell>
          <cell r="N456" t="str">
            <v>F</v>
          </cell>
          <cell r="P456">
            <v>21494</v>
          </cell>
        </row>
        <row r="457">
          <cell r="A457">
            <v>14406721</v>
          </cell>
          <cell r="B457">
            <v>1565</v>
          </cell>
          <cell r="F457" t="str">
            <v>Martim Fernandes</v>
          </cell>
          <cell r="G457" t="str">
            <v>Martim Gouveia Fernandes</v>
          </cell>
          <cell r="J457" t="str">
            <v>ZAPCAR</v>
          </cell>
          <cell r="N457" t="str">
            <v>M</v>
          </cell>
          <cell r="P457">
            <v>36349</v>
          </cell>
        </row>
        <row r="458">
          <cell r="A458">
            <v>13376949</v>
          </cell>
          <cell r="B458">
            <v>253</v>
          </cell>
          <cell r="F458" t="str">
            <v>Mónica Pestana</v>
          </cell>
          <cell r="G458" t="str">
            <v>Mónica Raquel Fernandes Pestana</v>
          </cell>
          <cell r="J458" t="str">
            <v>ZAPCAR</v>
          </cell>
          <cell r="N458" t="str">
            <v>F</v>
          </cell>
          <cell r="P458">
            <v>32439</v>
          </cell>
        </row>
        <row r="459">
          <cell r="A459">
            <v>9682971</v>
          </cell>
          <cell r="B459">
            <v>909</v>
          </cell>
          <cell r="F459" t="str">
            <v>Nélio Esteves</v>
          </cell>
          <cell r="G459" t="str">
            <v>Nélio Freitas Pereira Esteves</v>
          </cell>
          <cell r="J459" t="str">
            <v>ZAPCAR</v>
          </cell>
          <cell r="N459" t="str">
            <v>M</v>
          </cell>
          <cell r="P459">
            <v>25966</v>
          </cell>
        </row>
        <row r="460">
          <cell r="A460">
            <v>10506315</v>
          </cell>
          <cell r="B460">
            <v>761</v>
          </cell>
          <cell r="F460" t="str">
            <v>Paulo Araújo</v>
          </cell>
          <cell r="G460" t="str">
            <v>Paulo Perestrelo de Araújo</v>
          </cell>
          <cell r="J460" t="str">
            <v>ZAPCAR</v>
          </cell>
          <cell r="N460" t="str">
            <v>M</v>
          </cell>
          <cell r="P460">
            <v>27658</v>
          </cell>
        </row>
        <row r="461">
          <cell r="A461">
            <v>7311596</v>
          </cell>
          <cell r="B461">
            <v>662</v>
          </cell>
          <cell r="F461" t="str">
            <v>Ricardo Jardim</v>
          </cell>
          <cell r="G461" t="str">
            <v>Ricardo Jorge Ferreira Jardim</v>
          </cell>
          <cell r="J461" t="str">
            <v>ZAPCAR</v>
          </cell>
          <cell r="N461" t="str">
            <v>M</v>
          </cell>
          <cell r="P461">
            <v>24223</v>
          </cell>
        </row>
        <row r="462">
          <cell r="A462">
            <v>11494416</v>
          </cell>
          <cell r="B462">
            <v>712</v>
          </cell>
          <cell r="F462" t="str">
            <v>Rogério Santos</v>
          </cell>
          <cell r="G462" t="str">
            <v>Rogério Maria Gonçalves dos Santos</v>
          </cell>
          <cell r="J462" t="str">
            <v>ZAPCAR</v>
          </cell>
          <cell r="N462" t="str">
            <v>M</v>
          </cell>
          <cell r="P462">
            <v>29088</v>
          </cell>
        </row>
        <row r="463">
          <cell r="A463">
            <v>9891150</v>
          </cell>
          <cell r="B463">
            <v>696</v>
          </cell>
          <cell r="F463" t="str">
            <v>Bruno Gouveia</v>
          </cell>
          <cell r="G463" t="str">
            <v>Sérgio Bruno Gouveia Nascimento</v>
          </cell>
          <cell r="J463" t="str">
            <v>ZAPCAR</v>
          </cell>
          <cell r="N463" t="str">
            <v>M</v>
          </cell>
          <cell r="P463">
            <v>26223</v>
          </cell>
        </row>
        <row r="464">
          <cell r="A464">
            <v>7026679</v>
          </cell>
          <cell r="B464">
            <v>823</v>
          </cell>
          <cell r="F464" t="str">
            <v>Alberto Drumond</v>
          </cell>
          <cell r="G464" t="str">
            <v>Alberto Calisto Drumond</v>
          </cell>
          <cell r="J464" t="str">
            <v>CPC</v>
          </cell>
          <cell r="N464" t="str">
            <v>M</v>
          </cell>
          <cell r="P464">
            <v>23298</v>
          </cell>
        </row>
        <row r="465">
          <cell r="A465">
            <v>12102939</v>
          </cell>
          <cell r="B465">
            <v>880</v>
          </cell>
          <cell r="F465" t="str">
            <v>Daniel Teixeira</v>
          </cell>
          <cell r="G465" t="str">
            <v>Daniel do Carmo Nóbrega Teixeira</v>
          </cell>
          <cell r="J465" t="str">
            <v>CPC</v>
          </cell>
          <cell r="N465" t="str">
            <v>M</v>
          </cell>
          <cell r="P465">
            <v>30083</v>
          </cell>
        </row>
        <row r="466">
          <cell r="A466">
            <v>13010988</v>
          </cell>
          <cell r="B466">
            <v>877</v>
          </cell>
          <cell r="F466" t="str">
            <v>Élvio Correia</v>
          </cell>
          <cell r="G466" t="str">
            <v>Élvio Teixeira Correia</v>
          </cell>
          <cell r="J466" t="str">
            <v>CPC</v>
          </cell>
          <cell r="N466" t="str">
            <v>M</v>
          </cell>
          <cell r="P466">
            <v>31464</v>
          </cell>
        </row>
        <row r="467">
          <cell r="A467">
            <v>9960816</v>
          </cell>
          <cell r="B467">
            <v>967</v>
          </cell>
          <cell r="F467" t="str">
            <v>Gabriel Nóbrega</v>
          </cell>
          <cell r="G467" t="str">
            <v>Gabriel Agostinho Rodrigues Nóbrega</v>
          </cell>
          <cell r="J467" t="str">
            <v>CPC</v>
          </cell>
          <cell r="N467" t="str">
            <v>M</v>
          </cell>
          <cell r="P467">
            <v>25286</v>
          </cell>
        </row>
        <row r="468">
          <cell r="A468">
            <v>5606396</v>
          </cell>
          <cell r="B468">
            <v>716</v>
          </cell>
          <cell r="F468" t="str">
            <v>Horácio Correia</v>
          </cell>
          <cell r="G468" t="str">
            <v>Horácio de Aguiar Correia</v>
          </cell>
          <cell r="J468" t="str">
            <v>CPC</v>
          </cell>
          <cell r="N468" t="str">
            <v>M</v>
          </cell>
          <cell r="P468">
            <v>18158</v>
          </cell>
        </row>
        <row r="469">
          <cell r="A469">
            <v>11494453</v>
          </cell>
          <cell r="B469">
            <v>958</v>
          </cell>
          <cell r="F469" t="str">
            <v>Dinis Gonçalves</v>
          </cell>
          <cell r="G469" t="str">
            <v>Jorge Dinis Gonçalves</v>
          </cell>
          <cell r="J469" t="str">
            <v>CPC</v>
          </cell>
          <cell r="N469" t="str">
            <v>M</v>
          </cell>
          <cell r="P469">
            <v>28080</v>
          </cell>
        </row>
        <row r="470">
          <cell r="A470">
            <v>13892343</v>
          </cell>
          <cell r="B470">
            <v>948</v>
          </cell>
          <cell r="F470" t="str">
            <v>Luís Filipe Ferreira</v>
          </cell>
          <cell r="G470" t="str">
            <v>Luís Filipe Fernandes Ferreira</v>
          </cell>
          <cell r="J470" t="str">
            <v>CPC</v>
          </cell>
          <cell r="N470" t="str">
            <v>M</v>
          </cell>
          <cell r="P470">
            <v>32935</v>
          </cell>
        </row>
        <row r="471">
          <cell r="A471">
            <v>10974638</v>
          </cell>
          <cell r="B471">
            <v>945</v>
          </cell>
          <cell r="F471" t="str">
            <v>Sabino Gouveia</v>
          </cell>
          <cell r="G471" t="str">
            <v>Manuel Sabino Martins Gouveia</v>
          </cell>
          <cell r="J471" t="str">
            <v>CPC</v>
          </cell>
          <cell r="N471" t="str">
            <v>M</v>
          </cell>
          <cell r="P471">
            <v>28124</v>
          </cell>
        </row>
        <row r="472">
          <cell r="A472">
            <v>14977473</v>
          </cell>
          <cell r="B472">
            <v>273</v>
          </cell>
          <cell r="F472" t="str">
            <v>Nádia Freitas</v>
          </cell>
          <cell r="G472" t="str">
            <v>Nádia Vanessa Nóbrega Freitas</v>
          </cell>
          <cell r="J472" t="str">
            <v>CPC</v>
          </cell>
          <cell r="N472" t="str">
            <v>F</v>
          </cell>
          <cell r="P472">
            <v>34621</v>
          </cell>
        </row>
        <row r="473">
          <cell r="A473">
            <v>14386816</v>
          </cell>
          <cell r="B473">
            <v>278</v>
          </cell>
          <cell r="F473" t="str">
            <v>Natalina Nóbrega</v>
          </cell>
          <cell r="G473" t="str">
            <v>Natalina Nóbrega</v>
          </cell>
          <cell r="J473" t="str">
            <v>CPC</v>
          </cell>
          <cell r="N473" t="str">
            <v>F</v>
          </cell>
          <cell r="P473">
            <v>33994</v>
          </cell>
        </row>
        <row r="474">
          <cell r="A474">
            <v>11256946</v>
          </cell>
          <cell r="B474">
            <v>940</v>
          </cell>
          <cell r="F474" t="str">
            <v>Nuno Vieira</v>
          </cell>
          <cell r="G474" t="str">
            <v>Nuno Miguel dos Santos Vieira</v>
          </cell>
          <cell r="J474" t="str">
            <v>CPC</v>
          </cell>
          <cell r="N474" t="str">
            <v>M</v>
          </cell>
          <cell r="P474">
            <v>28677</v>
          </cell>
        </row>
        <row r="475">
          <cell r="A475">
            <v>11059503</v>
          </cell>
          <cell r="B475">
            <v>628</v>
          </cell>
          <cell r="F475" t="str">
            <v>Orlando Teixeira</v>
          </cell>
          <cell r="G475" t="str">
            <v>Orlando da Conceição de Ornelas Teixeira</v>
          </cell>
          <cell r="J475" t="str">
            <v>CPC</v>
          </cell>
          <cell r="N475" t="str">
            <v>M</v>
          </cell>
          <cell r="P475">
            <v>27371</v>
          </cell>
        </row>
        <row r="476">
          <cell r="A476">
            <v>12629199</v>
          </cell>
          <cell r="B476">
            <v>276</v>
          </cell>
          <cell r="F476" t="str">
            <v>Vânia Joaquim</v>
          </cell>
          <cell r="G476" t="str">
            <v>Vânia Andreia Cardoso Joaquim</v>
          </cell>
          <cell r="J476" t="str">
            <v>CPC</v>
          </cell>
          <cell r="N476" t="str">
            <v>F</v>
          </cell>
          <cell r="P476">
            <v>30872</v>
          </cell>
        </row>
        <row r="477">
          <cell r="A477">
            <v>10776367</v>
          </cell>
          <cell r="B477">
            <v>932</v>
          </cell>
          <cell r="F477" t="str">
            <v>Vítor Rodrigues</v>
          </cell>
          <cell r="G477" t="str">
            <v>Vítor Duarte Ferreira Rodrigues</v>
          </cell>
          <cell r="J477" t="str">
            <v>CPC</v>
          </cell>
          <cell r="N477" t="str">
            <v>M</v>
          </cell>
          <cell r="P477">
            <v>27581</v>
          </cell>
        </row>
        <row r="478">
          <cell r="A478">
            <v>13924955</v>
          </cell>
          <cell r="B478">
            <v>923</v>
          </cell>
          <cell r="F478" t="str">
            <v>Vítor F. Jesus</v>
          </cell>
          <cell r="G478" t="str">
            <v>Vítor Freitas de Jesus</v>
          </cell>
          <cell r="J478" t="str">
            <v>CPC</v>
          </cell>
          <cell r="N478" t="str">
            <v>M</v>
          </cell>
          <cell r="P478">
            <v>33497</v>
          </cell>
        </row>
        <row r="479">
          <cell r="A479">
            <v>5237449</v>
          </cell>
          <cell r="B479">
            <v>638</v>
          </cell>
          <cell r="F479" t="str">
            <v>Abraão Vieira</v>
          </cell>
          <cell r="G479" t="str">
            <v>Abraão Manuel Vieira</v>
          </cell>
          <cell r="J479" t="str">
            <v>CPCL</v>
          </cell>
          <cell r="N479" t="str">
            <v>M</v>
          </cell>
          <cell r="P479">
            <v>20609</v>
          </cell>
        </row>
        <row r="480">
          <cell r="A480">
            <v>6061853</v>
          </cell>
          <cell r="B480">
            <v>884</v>
          </cell>
          <cell r="F480" t="str">
            <v>António Plácido</v>
          </cell>
          <cell r="G480" t="str">
            <v>António Ricardo Garcês Plácido</v>
          </cell>
          <cell r="J480" t="str">
            <v>CPCL</v>
          </cell>
          <cell r="N480" t="str">
            <v>M</v>
          </cell>
          <cell r="P480">
            <v>22412</v>
          </cell>
        </row>
        <row r="481">
          <cell r="A481">
            <v>2249655</v>
          </cell>
          <cell r="B481">
            <v>690</v>
          </cell>
          <cell r="F481" t="str">
            <v>Arsénio Ferreira</v>
          </cell>
          <cell r="G481" t="str">
            <v>Arsénio Teixeira Ferreira</v>
          </cell>
          <cell r="J481" t="str">
            <v>CPCL</v>
          </cell>
          <cell r="N481" t="str">
            <v>M</v>
          </cell>
          <cell r="P481">
            <v>14305</v>
          </cell>
        </row>
        <row r="482">
          <cell r="A482">
            <v>10241353</v>
          </cell>
          <cell r="B482">
            <v>801</v>
          </cell>
          <cell r="F482" t="str">
            <v>Aurélio Abreu</v>
          </cell>
          <cell r="G482" t="str">
            <v>Aurélio Camacho de Abreu</v>
          </cell>
          <cell r="J482" t="str">
            <v>CPCL</v>
          </cell>
          <cell r="N482" t="str">
            <v>M</v>
          </cell>
          <cell r="P482">
            <v>26821</v>
          </cell>
        </row>
        <row r="483">
          <cell r="A483">
            <v>6585284</v>
          </cell>
          <cell r="B483">
            <v>717</v>
          </cell>
          <cell r="F483" t="str">
            <v>Edmundo Sousa</v>
          </cell>
          <cell r="G483" t="str">
            <v>Edmundo Jardim Sousa</v>
          </cell>
          <cell r="J483" t="str">
            <v>CPCL</v>
          </cell>
          <cell r="N483" t="str">
            <v>M</v>
          </cell>
          <cell r="P483">
            <v>23399</v>
          </cell>
        </row>
        <row r="484">
          <cell r="A484">
            <v>5414825</v>
          </cell>
          <cell r="B484">
            <v>878</v>
          </cell>
          <cell r="F484" t="str">
            <v>Eleutério Brito</v>
          </cell>
          <cell r="G484" t="str">
            <v>Eleutério Gonçalves Brito</v>
          </cell>
          <cell r="J484" t="str">
            <v>CPCL</v>
          </cell>
          <cell r="N484" t="str">
            <v>M</v>
          </cell>
          <cell r="P484">
            <v>19498</v>
          </cell>
        </row>
        <row r="485">
          <cell r="A485">
            <v>13398294</v>
          </cell>
          <cell r="B485">
            <v>928</v>
          </cell>
          <cell r="F485" t="str">
            <v>Énio Ramos</v>
          </cell>
          <cell r="G485" t="str">
            <v>Énio Luís Cardoso dos Ramos</v>
          </cell>
          <cell r="J485" t="str">
            <v>CPCL</v>
          </cell>
          <cell r="N485" t="str">
            <v>M</v>
          </cell>
          <cell r="P485">
            <v>32269</v>
          </cell>
        </row>
        <row r="486">
          <cell r="A486">
            <v>6161454</v>
          </cell>
          <cell r="B486">
            <v>725</v>
          </cell>
          <cell r="F486" t="str">
            <v>João Pedro Gonçalves</v>
          </cell>
          <cell r="G486" t="str">
            <v>João Pedro Abreu Gonçalves</v>
          </cell>
          <cell r="J486" t="str">
            <v>CPCL</v>
          </cell>
          <cell r="N486" t="str">
            <v>M</v>
          </cell>
          <cell r="P486">
            <v>19681</v>
          </cell>
        </row>
        <row r="487">
          <cell r="A487">
            <v>6223899</v>
          </cell>
          <cell r="B487">
            <v>614</v>
          </cell>
          <cell r="F487" t="str">
            <v>José Olim</v>
          </cell>
          <cell r="G487" t="str">
            <v>José Manuel Correia de Olim</v>
          </cell>
          <cell r="J487" t="str">
            <v>CPCL</v>
          </cell>
          <cell r="N487" t="str">
            <v>M</v>
          </cell>
          <cell r="P487">
            <v>22582</v>
          </cell>
        </row>
        <row r="488">
          <cell r="A488">
            <v>8875014</v>
          </cell>
          <cell r="B488">
            <v>949</v>
          </cell>
          <cell r="F488" t="str">
            <v>Paulo Nunes</v>
          </cell>
          <cell r="G488" t="str">
            <v>José Paulo Nunes</v>
          </cell>
          <cell r="J488" t="str">
            <v>CPCL</v>
          </cell>
          <cell r="N488" t="str">
            <v>M</v>
          </cell>
          <cell r="P488">
            <v>24569</v>
          </cell>
        </row>
        <row r="489">
          <cell r="A489">
            <v>6952889</v>
          </cell>
          <cell r="B489">
            <v>286</v>
          </cell>
          <cell r="F489" t="str">
            <v>Luísa Ramos</v>
          </cell>
          <cell r="G489" t="str">
            <v>Luísa Maria Dias dos Ramos Gonçalves</v>
          </cell>
          <cell r="J489" t="str">
            <v>CPCL</v>
          </cell>
          <cell r="N489" t="str">
            <v>F</v>
          </cell>
          <cell r="P489">
            <v>22092</v>
          </cell>
        </row>
        <row r="490">
          <cell r="A490">
            <v>6435115089</v>
          </cell>
          <cell r="B490">
            <v>946</v>
          </cell>
          <cell r="F490" t="str">
            <v>Manfred Gebel</v>
          </cell>
          <cell r="G490" t="str">
            <v>Manfred Gebel</v>
          </cell>
          <cell r="J490" t="str">
            <v>CPCL</v>
          </cell>
          <cell r="N490" t="str">
            <v>M</v>
          </cell>
          <cell r="P490">
            <v>15319</v>
          </cell>
        </row>
        <row r="491">
          <cell r="A491">
            <v>8484421</v>
          </cell>
          <cell r="B491">
            <v>666</v>
          </cell>
          <cell r="F491" t="str">
            <v>Marcelo Vieira</v>
          </cell>
          <cell r="G491" t="str">
            <v>Marcelo Paulo Moniz Vieira</v>
          </cell>
          <cell r="J491" t="str">
            <v>CPCL</v>
          </cell>
          <cell r="N491" t="str">
            <v>M</v>
          </cell>
          <cell r="P491">
            <v>25310</v>
          </cell>
        </row>
        <row r="492">
          <cell r="A492">
            <v>1337281</v>
          </cell>
          <cell r="B492">
            <v>785</v>
          </cell>
          <cell r="F492" t="str">
            <v>Maurício Branco</v>
          </cell>
          <cell r="G492" t="str">
            <v>Maurício Jorge Gomes Branco</v>
          </cell>
          <cell r="J492" t="str">
            <v>CPCL</v>
          </cell>
          <cell r="N492" t="str">
            <v>M</v>
          </cell>
          <cell r="P492">
            <v>14734</v>
          </cell>
        </row>
        <row r="493">
          <cell r="A493">
            <v>706841296</v>
          </cell>
          <cell r="B493">
            <v>936</v>
          </cell>
          <cell r="F493" t="str">
            <v>Quintin Barry</v>
          </cell>
          <cell r="G493" t="str">
            <v>Quintin John Barry</v>
          </cell>
          <cell r="J493" t="str">
            <v>CPCL</v>
          </cell>
          <cell r="N493" t="str">
            <v>M</v>
          </cell>
          <cell r="P493">
            <v>23837</v>
          </cell>
        </row>
        <row r="494">
          <cell r="A494">
            <v>6877803</v>
          </cell>
          <cell r="B494">
            <v>924</v>
          </cell>
          <cell r="F494" t="str">
            <v>Rui Carvalho</v>
          </cell>
          <cell r="G494" t="str">
            <v>Rui Alexandre Rodrigues Carvalho</v>
          </cell>
          <cell r="J494" t="str">
            <v>CPCL</v>
          </cell>
          <cell r="N494" t="str">
            <v>M</v>
          </cell>
          <cell r="P494">
            <v>23546</v>
          </cell>
        </row>
        <row r="495">
          <cell r="A495">
            <v>5256942</v>
          </cell>
          <cell r="B495">
            <v>780</v>
          </cell>
          <cell r="F495" t="str">
            <v>Tiago Brito</v>
          </cell>
          <cell r="G495" t="str">
            <v>Tiago Gonçalves de Brito</v>
          </cell>
          <cell r="J495" t="str">
            <v>CPCL</v>
          </cell>
          <cell r="N495" t="str">
            <v>M</v>
          </cell>
          <cell r="P495">
            <v>16681</v>
          </cell>
        </row>
        <row r="496">
          <cell r="A496">
            <v>4762088</v>
          </cell>
          <cell r="B496">
            <v>921</v>
          </cell>
          <cell r="F496" t="str">
            <v>Armando Mendonça</v>
          </cell>
          <cell r="G496" t="str">
            <v>Armando Mendonça</v>
          </cell>
          <cell r="J496" t="str">
            <v>CPPM</v>
          </cell>
          <cell r="N496" t="str">
            <v>M</v>
          </cell>
          <cell r="P496">
            <v>18316</v>
          </cell>
        </row>
        <row r="497">
          <cell r="A497">
            <v>195834</v>
          </cell>
          <cell r="B497">
            <v>685</v>
          </cell>
          <cell r="F497" t="str">
            <v>Fernando Júnior</v>
          </cell>
          <cell r="G497" t="str">
            <v>Fernando Figueira de Faria Júnior</v>
          </cell>
          <cell r="J497" t="str">
            <v>CPPM</v>
          </cell>
          <cell r="N497" t="str">
            <v>M</v>
          </cell>
          <cell r="P497">
            <v>17513</v>
          </cell>
        </row>
        <row r="498">
          <cell r="A498">
            <v>5051132</v>
          </cell>
          <cell r="B498">
            <v>916</v>
          </cell>
          <cell r="F498" t="str">
            <v>João Conceição</v>
          </cell>
          <cell r="G498" t="str">
            <v>João Carlos da Conceição</v>
          </cell>
          <cell r="J498" t="str">
            <v>CPPM</v>
          </cell>
          <cell r="N498" t="str">
            <v>M</v>
          </cell>
          <cell r="P498">
            <v>20867</v>
          </cell>
        </row>
        <row r="499">
          <cell r="A499">
            <v>11315213</v>
          </cell>
          <cell r="B499">
            <v>668</v>
          </cell>
          <cell r="F499" t="str">
            <v>José G. Santos</v>
          </cell>
          <cell r="G499" t="str">
            <v>José Gabriel Cavaleiro dos Santos</v>
          </cell>
          <cell r="J499" t="str">
            <v>CPPM</v>
          </cell>
          <cell r="N499" t="str">
            <v>M</v>
          </cell>
          <cell r="P499">
            <v>28071</v>
          </cell>
        </row>
        <row r="500">
          <cell r="A500">
            <v>9960012</v>
          </cell>
          <cell r="B500">
            <v>915</v>
          </cell>
          <cell r="F500" t="str">
            <v>Norberto Lima</v>
          </cell>
          <cell r="G500" t="str">
            <v>Norberto Rodrigues de Lima</v>
          </cell>
          <cell r="J500" t="str">
            <v>CPPM</v>
          </cell>
          <cell r="N500" t="str">
            <v>M</v>
          </cell>
          <cell r="P500">
            <v>25889</v>
          </cell>
        </row>
        <row r="501">
          <cell r="A501">
            <v>13494559</v>
          </cell>
          <cell r="B501">
            <v>914</v>
          </cell>
          <cell r="F501" t="str">
            <v>Roberto Sousa</v>
          </cell>
          <cell r="G501" t="str">
            <v>Roberto do Vale de Sousa</v>
          </cell>
          <cell r="J501" t="str">
            <v>CPPM</v>
          </cell>
          <cell r="N501" t="str">
            <v>M</v>
          </cell>
          <cell r="P501">
            <v>27373</v>
          </cell>
        </row>
        <row r="502">
          <cell r="A502">
            <v>13823491</v>
          </cell>
          <cell r="B502">
            <v>646</v>
          </cell>
          <cell r="F502" t="str">
            <v>Diogo A. Rodrigues</v>
          </cell>
          <cell r="G502" t="str">
            <v>Diogo Afonso Gonçalves Rodrigues</v>
          </cell>
          <cell r="J502" t="str">
            <v>CCDCMF</v>
          </cell>
          <cell r="N502" t="str">
            <v>M</v>
          </cell>
          <cell r="P502">
            <v>33380</v>
          </cell>
        </row>
        <row r="503">
          <cell r="A503">
            <v>4694525</v>
          </cell>
          <cell r="B503">
            <v>798</v>
          </cell>
          <cell r="F503" t="str">
            <v>Ferdinando Faria</v>
          </cell>
          <cell r="G503" t="str">
            <v>Ferdinando Faria</v>
          </cell>
          <cell r="J503" t="str">
            <v>CCDCMF</v>
          </cell>
          <cell r="N503" t="str">
            <v>M</v>
          </cell>
          <cell r="P503">
            <v>18977</v>
          </cell>
        </row>
        <row r="504">
          <cell r="A504">
            <v>7049551</v>
          </cell>
          <cell r="B504">
            <v>684</v>
          </cell>
          <cell r="F504" t="str">
            <v>Francisco J. Correia</v>
          </cell>
          <cell r="G504" t="str">
            <v>Francisco José Correia</v>
          </cell>
          <cell r="J504" t="str">
            <v>CCDCMF</v>
          </cell>
          <cell r="N504" t="str">
            <v>M</v>
          </cell>
          <cell r="P504">
            <v>21410</v>
          </cell>
        </row>
        <row r="505">
          <cell r="A505">
            <v>8152854</v>
          </cell>
          <cell r="B505">
            <v>794</v>
          </cell>
          <cell r="F505" t="str">
            <v>Hodório Pereira</v>
          </cell>
          <cell r="G505" t="str">
            <v>Hodório António Pestana Pereira</v>
          </cell>
          <cell r="J505" t="str">
            <v>CCDCMF</v>
          </cell>
          <cell r="N505" t="str">
            <v>M</v>
          </cell>
          <cell r="P505">
            <v>21987</v>
          </cell>
        </row>
        <row r="506">
          <cell r="A506">
            <v>10124247</v>
          </cell>
          <cell r="B506">
            <v>790</v>
          </cell>
          <cell r="F506" t="str">
            <v>Carlos Fernandes</v>
          </cell>
          <cell r="G506" t="str">
            <v>José Carlos Pereira Fernandes</v>
          </cell>
          <cell r="J506" t="str">
            <v>CCDCMF</v>
          </cell>
          <cell r="N506" t="str">
            <v>M</v>
          </cell>
          <cell r="P506">
            <v>25217</v>
          </cell>
        </row>
        <row r="507">
          <cell r="A507">
            <v>13503197</v>
          </cell>
          <cell r="B507">
            <v>599</v>
          </cell>
          <cell r="F507" t="str">
            <v>Adriano Tanque</v>
          </cell>
          <cell r="G507" t="str">
            <v>Adriano Gaspar do Tanque</v>
          </cell>
          <cell r="J507" t="str">
            <v>CCDTHF</v>
          </cell>
          <cell r="N507" t="str">
            <v>M</v>
          </cell>
          <cell r="P507">
            <v>32532</v>
          </cell>
        </row>
        <row r="508">
          <cell r="A508">
            <v>9651026</v>
          </cell>
          <cell r="B508">
            <v>643</v>
          </cell>
          <cell r="F508" t="str">
            <v>António Gonçalves</v>
          </cell>
          <cell r="G508" t="str">
            <v>António Fernandes Gonçalves</v>
          </cell>
          <cell r="J508" t="str">
            <v>CCDTHF</v>
          </cell>
          <cell r="N508" t="str">
            <v>M</v>
          </cell>
          <cell r="P508">
            <v>25515</v>
          </cell>
        </row>
        <row r="509">
          <cell r="A509">
            <v>10496712</v>
          </cell>
          <cell r="B509">
            <v>642</v>
          </cell>
          <cell r="F509" t="str">
            <v>Carlos Freitas</v>
          </cell>
          <cell r="G509" t="str">
            <v>Carlos Alberto de Nóbrega Freitas</v>
          </cell>
          <cell r="J509" t="str">
            <v>CCDTHF</v>
          </cell>
          <cell r="N509" t="str">
            <v>M</v>
          </cell>
          <cell r="P509">
            <v>27411</v>
          </cell>
        </row>
        <row r="510">
          <cell r="A510">
            <v>8040332</v>
          </cell>
          <cell r="B510">
            <v>212</v>
          </cell>
          <cell r="F510" t="str">
            <v>Celina Rodrigues</v>
          </cell>
          <cell r="G510" t="str">
            <v>Celina Maria Teixeira Gonçalves Rodrigues</v>
          </cell>
          <cell r="J510" t="str">
            <v>CCDTHF</v>
          </cell>
          <cell r="N510" t="str">
            <v>F</v>
          </cell>
          <cell r="P510">
            <v>24262</v>
          </cell>
        </row>
        <row r="511">
          <cell r="A511">
            <v>10165277</v>
          </cell>
          <cell r="B511">
            <v>964</v>
          </cell>
          <cell r="F511" t="str">
            <v>Jaime Silva</v>
          </cell>
          <cell r="G511" t="str">
            <v>Jaime Casimiro Nunes da Silva</v>
          </cell>
          <cell r="J511" t="str">
            <v>CCDTHF</v>
          </cell>
          <cell r="N511" t="str">
            <v>M</v>
          </cell>
          <cell r="P511">
            <v>25631</v>
          </cell>
        </row>
        <row r="512">
          <cell r="A512">
            <v>14043421</v>
          </cell>
          <cell r="B512">
            <v>216</v>
          </cell>
          <cell r="F512" t="str">
            <v>Joana Luís</v>
          </cell>
          <cell r="G512" t="str">
            <v>Joana Patricia Santos Fernandes Luís</v>
          </cell>
          <cell r="J512" t="str">
            <v>CCDTHF</v>
          </cell>
          <cell r="N512" t="str">
            <v>F</v>
          </cell>
          <cell r="P512">
            <v>33751</v>
          </cell>
        </row>
        <row r="513">
          <cell r="A513">
            <v>10760321</v>
          </cell>
          <cell r="B513">
            <v>959</v>
          </cell>
          <cell r="F513" t="str">
            <v>Joel Vasconcelos</v>
          </cell>
          <cell r="G513" t="str">
            <v>Joel da Silva Vasconcelos</v>
          </cell>
          <cell r="J513" t="str">
            <v>CCDTHF</v>
          </cell>
          <cell r="N513" t="str">
            <v>M</v>
          </cell>
          <cell r="P513">
            <v>28083</v>
          </cell>
        </row>
        <row r="514">
          <cell r="A514">
            <v>7691914</v>
          </cell>
          <cell r="B514">
            <v>719</v>
          </cell>
          <cell r="F514" t="str">
            <v>Agostinho Freitas</v>
          </cell>
          <cell r="G514" t="str">
            <v>José Agostinho de Sá Freitas</v>
          </cell>
          <cell r="J514" t="str">
            <v>CCDTHF</v>
          </cell>
          <cell r="N514" t="str">
            <v>M</v>
          </cell>
          <cell r="P514">
            <v>24525</v>
          </cell>
        </row>
        <row r="515">
          <cell r="A515">
            <v>10518541</v>
          </cell>
          <cell r="B515">
            <v>954</v>
          </cell>
          <cell r="F515" t="str">
            <v>Bernardino Morgado</v>
          </cell>
          <cell r="G515" t="str">
            <v>José Bernardino Andrade Silva Morgado</v>
          </cell>
          <cell r="J515" t="str">
            <v>CCDTHF</v>
          </cell>
          <cell r="N515" t="str">
            <v>M</v>
          </cell>
          <cell r="P515">
            <v>26804</v>
          </cell>
        </row>
        <row r="516">
          <cell r="A516">
            <v>11415315</v>
          </cell>
          <cell r="B516">
            <v>953</v>
          </cell>
          <cell r="F516" t="str">
            <v>José Rodrigues</v>
          </cell>
          <cell r="G516" t="str">
            <v>José Crispim Fernandes Rodrigues</v>
          </cell>
          <cell r="J516" t="str">
            <v>CCDTHF</v>
          </cell>
          <cell r="N516" t="str">
            <v>M</v>
          </cell>
          <cell r="P516">
            <v>26881</v>
          </cell>
        </row>
        <row r="517">
          <cell r="A517">
            <v>11266528</v>
          </cell>
          <cell r="B517">
            <v>215</v>
          </cell>
          <cell r="F517" t="str">
            <v>Julieta Gonçalves</v>
          </cell>
          <cell r="G517" t="str">
            <v>Julieta Pereira de Faria Gonçalves</v>
          </cell>
          <cell r="J517" t="str">
            <v>CCDTHF</v>
          </cell>
          <cell r="N517" t="str">
            <v>F</v>
          </cell>
          <cell r="P517">
            <v>27083</v>
          </cell>
        </row>
        <row r="518">
          <cell r="A518">
            <v>5250268</v>
          </cell>
          <cell r="B518">
            <v>284</v>
          </cell>
          <cell r="F518" t="str">
            <v>Maria Sousa</v>
          </cell>
          <cell r="G518" t="str">
            <v>Maria do Carmo Ferreira Rodrigues Sousa</v>
          </cell>
          <cell r="J518" t="str">
            <v>CCDTHF</v>
          </cell>
          <cell r="N518" t="str">
            <v>F</v>
          </cell>
          <cell r="P518">
            <v>21630</v>
          </cell>
        </row>
        <row r="519">
          <cell r="A519">
            <v>10329983</v>
          </cell>
          <cell r="B519">
            <v>283</v>
          </cell>
          <cell r="F519" t="str">
            <v>Gilberta Vasconcelos</v>
          </cell>
          <cell r="G519" t="str">
            <v>Maria Gilberta Sousa Gomes Vasconcelos</v>
          </cell>
          <cell r="J519" t="str">
            <v>CCDTHF</v>
          </cell>
          <cell r="N519" t="str">
            <v>F</v>
          </cell>
          <cell r="P519">
            <v>27237</v>
          </cell>
        </row>
        <row r="520">
          <cell r="A520">
            <v>10634557</v>
          </cell>
          <cell r="B520">
            <v>281</v>
          </cell>
          <cell r="F520" t="str">
            <v>Manuela Morgado</v>
          </cell>
          <cell r="G520" t="str">
            <v>Maria Manuela Cabral Freitas Morgado</v>
          </cell>
          <cell r="J520" t="str">
            <v>CCDTHF</v>
          </cell>
          <cell r="N520" t="str">
            <v>F</v>
          </cell>
          <cell r="P520">
            <v>26412</v>
          </cell>
        </row>
        <row r="521">
          <cell r="A521">
            <v>7006557</v>
          </cell>
          <cell r="B521">
            <v>280</v>
          </cell>
          <cell r="F521" t="str">
            <v>Zita Jesus</v>
          </cell>
          <cell r="G521" t="str">
            <v>Maria Zita de Barros de Jesus</v>
          </cell>
          <cell r="J521" t="str">
            <v>CCDTHF</v>
          </cell>
          <cell r="N521" t="str">
            <v>F</v>
          </cell>
          <cell r="P521">
            <v>23249</v>
          </cell>
        </row>
        <row r="522">
          <cell r="A522">
            <v>10046664</v>
          </cell>
          <cell r="B522">
            <v>937</v>
          </cell>
          <cell r="F522" t="str">
            <v>Paulo Nuno Santos</v>
          </cell>
          <cell r="G522" t="str">
            <v>Paulo Nuno Mendonça dos Santos</v>
          </cell>
          <cell r="J522" t="str">
            <v>CCDTHF</v>
          </cell>
          <cell r="N522" t="str">
            <v>M</v>
          </cell>
          <cell r="P522">
            <v>25703</v>
          </cell>
        </row>
        <row r="523">
          <cell r="A523">
            <v>7775860</v>
          </cell>
          <cell r="B523">
            <v>639</v>
          </cell>
          <cell r="F523" t="str">
            <v>Raúl Mendes</v>
          </cell>
          <cell r="G523" t="str">
            <v>Raúl da Graça Mendes</v>
          </cell>
          <cell r="J523" t="str">
            <v>CCDTHF</v>
          </cell>
          <cell r="N523" t="str">
            <v>M</v>
          </cell>
          <cell r="P523">
            <v>22567</v>
          </cell>
        </row>
        <row r="524">
          <cell r="A524">
            <v>10562416</v>
          </cell>
          <cell r="B524">
            <v>213</v>
          </cell>
          <cell r="F524" t="str">
            <v>Sílvia Silva</v>
          </cell>
          <cell r="G524" t="str">
            <v>Sílvia Márcia Fernandes Ferreira Silva</v>
          </cell>
          <cell r="J524" t="str">
            <v>CCDTHF</v>
          </cell>
          <cell r="N524" t="str">
            <v>F</v>
          </cell>
          <cell r="P524">
            <v>27510</v>
          </cell>
        </row>
        <row r="525">
          <cell r="A525">
            <v>12226895</v>
          </cell>
          <cell r="B525">
            <v>277</v>
          </cell>
          <cell r="F525" t="str">
            <v>Sónia Santos</v>
          </cell>
          <cell r="G525" t="str">
            <v>Sónia Patrícia Nunes dos Santos</v>
          </cell>
          <cell r="J525" t="str">
            <v>CCDTHF</v>
          </cell>
          <cell r="N525" t="str">
            <v>F</v>
          </cell>
          <cell r="P525">
            <v>28062</v>
          </cell>
        </row>
        <row r="526">
          <cell r="A526">
            <v>15159069</v>
          </cell>
          <cell r="B526">
            <v>707</v>
          </cell>
          <cell r="F526" t="str">
            <v>Vítor Hugo Morgado</v>
          </cell>
          <cell r="G526" t="str">
            <v>Vítor Hugo Freitas Morgado</v>
          </cell>
          <cell r="J526" t="str">
            <v>CCDTHF</v>
          </cell>
          <cell r="N526" t="str">
            <v>M</v>
          </cell>
          <cell r="P526">
            <v>35112</v>
          </cell>
        </row>
        <row r="527">
          <cell r="A527">
            <v>14702365</v>
          </cell>
          <cell r="B527">
            <v>499</v>
          </cell>
          <cell r="F527" t="str">
            <v>Abel Freitas</v>
          </cell>
          <cell r="G527" t="str">
            <v>Abel Henrique Silva Freitas</v>
          </cell>
          <cell r="J527" t="str">
            <v>CSM</v>
          </cell>
          <cell r="N527" t="str">
            <v>M</v>
          </cell>
          <cell r="P527">
            <v>35383</v>
          </cell>
        </row>
        <row r="528">
          <cell r="A528">
            <v>13552999</v>
          </cell>
          <cell r="B528">
            <v>138</v>
          </cell>
          <cell r="F528" t="str">
            <v>Adília Fernandes</v>
          </cell>
          <cell r="G528" t="str">
            <v>Adília Fernandes</v>
          </cell>
          <cell r="J528" t="str">
            <v>CSM</v>
          </cell>
          <cell r="N528" t="str">
            <v>F</v>
          </cell>
          <cell r="P528">
            <v>32700</v>
          </cell>
        </row>
        <row r="529">
          <cell r="A529">
            <v>15130629</v>
          </cell>
          <cell r="B529">
            <v>1744</v>
          </cell>
          <cell r="F529" t="str">
            <v>Adriana E. Jardim</v>
          </cell>
          <cell r="G529" t="str">
            <v>Adriana da Encarnação Jardim</v>
          </cell>
          <cell r="J529" t="str">
            <v>CSM</v>
          </cell>
          <cell r="N529" t="str">
            <v>F</v>
          </cell>
          <cell r="P529">
            <v>36903</v>
          </cell>
        </row>
        <row r="530">
          <cell r="A530">
            <v>15141228</v>
          </cell>
          <cell r="B530">
            <v>1807</v>
          </cell>
          <cell r="F530" t="str">
            <v>Alexandra Silva</v>
          </cell>
          <cell r="G530" t="str">
            <v>Alexandra Carina Fernandes Silva</v>
          </cell>
          <cell r="J530" t="str">
            <v>CSM</v>
          </cell>
          <cell r="N530" t="str">
            <v>F</v>
          </cell>
          <cell r="P530">
            <v>37145</v>
          </cell>
        </row>
        <row r="531">
          <cell r="A531">
            <v>14290788</v>
          </cell>
          <cell r="B531">
            <v>1295</v>
          </cell>
          <cell r="F531" t="str">
            <v>Alexandre Rebelo</v>
          </cell>
          <cell r="G531" t="str">
            <v>Alexandre Jorge de Araújo Rebelo</v>
          </cell>
          <cell r="J531" t="str">
            <v>CSM</v>
          </cell>
          <cell r="N531" t="str">
            <v>M</v>
          </cell>
          <cell r="P531">
            <v>35636</v>
          </cell>
        </row>
        <row r="532">
          <cell r="A532">
            <v>15078560</v>
          </cell>
          <cell r="B532">
            <v>1711</v>
          </cell>
          <cell r="F532" t="str">
            <v>Ana Gomes</v>
          </cell>
          <cell r="G532" t="str">
            <v>Ana Beatriz de Aguiar Gomes</v>
          </cell>
          <cell r="J532" t="str">
            <v>CSM</v>
          </cell>
          <cell r="N532" t="str">
            <v>F</v>
          </cell>
          <cell r="P532">
            <v>36856</v>
          </cell>
        </row>
        <row r="533">
          <cell r="A533">
            <v>14347491</v>
          </cell>
          <cell r="B533">
            <v>1159</v>
          </cell>
          <cell r="F533" t="str">
            <v>A. Carolina Andrade</v>
          </cell>
          <cell r="G533" t="str">
            <v>Ana Carolina Pestana Andrade</v>
          </cell>
          <cell r="J533" t="str">
            <v>CSM</v>
          </cell>
          <cell r="N533" t="str">
            <v>F</v>
          </cell>
          <cell r="P533">
            <v>35793</v>
          </cell>
        </row>
        <row r="534">
          <cell r="A534">
            <v>14474132</v>
          </cell>
          <cell r="B534">
            <v>67</v>
          </cell>
          <cell r="F534" t="str">
            <v>Carolina Ascensão</v>
          </cell>
          <cell r="G534" t="str">
            <v>Ana Carolina Teixeira Ascensão</v>
          </cell>
          <cell r="J534" t="str">
            <v>CSM</v>
          </cell>
          <cell r="N534" t="str">
            <v>F</v>
          </cell>
          <cell r="P534">
            <v>34750</v>
          </cell>
        </row>
        <row r="535">
          <cell r="A535">
            <v>14228787</v>
          </cell>
          <cell r="B535">
            <v>204</v>
          </cell>
          <cell r="F535" t="str">
            <v>Ana Barros</v>
          </cell>
          <cell r="G535" t="str">
            <v>Ana Fátima Viveiros Sousa Barros</v>
          </cell>
          <cell r="J535" t="str">
            <v>CSM</v>
          </cell>
          <cell r="N535" t="str">
            <v>F</v>
          </cell>
          <cell r="P535">
            <v>35294</v>
          </cell>
        </row>
        <row r="536">
          <cell r="A536">
            <v>15137067</v>
          </cell>
          <cell r="B536">
            <v>1835</v>
          </cell>
          <cell r="F536" t="str">
            <v>Ana Betencourt</v>
          </cell>
          <cell r="G536" t="str">
            <v>Ana Margarida Fernandes Betencourt</v>
          </cell>
          <cell r="J536" t="str">
            <v>CSM</v>
          </cell>
          <cell r="N536" t="str">
            <v>F</v>
          </cell>
          <cell r="P536">
            <v>37647</v>
          </cell>
        </row>
        <row r="537">
          <cell r="A537">
            <v>14430404</v>
          </cell>
          <cell r="B537">
            <v>1828</v>
          </cell>
          <cell r="F537" t="str">
            <v>Ana Maria Martins</v>
          </cell>
          <cell r="G537" t="str">
            <v>Ana Maria Oliveira Martins</v>
          </cell>
          <cell r="J537" t="str">
            <v>CSM</v>
          </cell>
          <cell r="N537" t="str">
            <v>F</v>
          </cell>
          <cell r="P537">
            <v>37160</v>
          </cell>
        </row>
        <row r="538">
          <cell r="A538">
            <v>11499736</v>
          </cell>
          <cell r="B538">
            <v>68</v>
          </cell>
          <cell r="F538" t="str">
            <v>Marisa Vieira</v>
          </cell>
          <cell r="G538" t="str">
            <v>Ana Marisa Sá Vieira</v>
          </cell>
          <cell r="J538" t="str">
            <v>CSM</v>
          </cell>
          <cell r="N538" t="str">
            <v>F</v>
          </cell>
          <cell r="P538">
            <v>29219</v>
          </cell>
        </row>
        <row r="539">
          <cell r="A539">
            <v>10414493</v>
          </cell>
          <cell r="B539">
            <v>136</v>
          </cell>
          <cell r="F539" t="str">
            <v>Ana Demetrio</v>
          </cell>
          <cell r="G539" t="str">
            <v>Ana Paula Demétrio Pereira</v>
          </cell>
          <cell r="J539" t="str">
            <v>CSM</v>
          </cell>
          <cell r="N539" t="str">
            <v>F</v>
          </cell>
          <cell r="P539">
            <v>26499</v>
          </cell>
        </row>
        <row r="540">
          <cell r="A540">
            <v>15148146</v>
          </cell>
          <cell r="B540">
            <v>1462</v>
          </cell>
          <cell r="F540" t="str">
            <v>Ana Henriques</v>
          </cell>
          <cell r="G540" t="str">
            <v>Ana Verónica Abreu Henriques</v>
          </cell>
          <cell r="J540" t="str">
            <v>CSM</v>
          </cell>
          <cell r="N540" t="str">
            <v>F</v>
          </cell>
          <cell r="P540">
            <v>36837</v>
          </cell>
        </row>
        <row r="541">
          <cell r="A541">
            <v>14078739</v>
          </cell>
          <cell r="B541">
            <v>364</v>
          </cell>
          <cell r="F541" t="str">
            <v>Fidélio Sá</v>
          </cell>
          <cell r="G541" t="str">
            <v>André Fidélio Azevedo Sá</v>
          </cell>
          <cell r="J541" t="str">
            <v>CSM</v>
          </cell>
          <cell r="N541" t="str">
            <v>M</v>
          </cell>
          <cell r="P541">
            <v>34927</v>
          </cell>
        </row>
        <row r="542">
          <cell r="A542">
            <v>12989983</v>
          </cell>
          <cell r="B542">
            <v>500</v>
          </cell>
          <cell r="F542" t="str">
            <v>André Gonçalves</v>
          </cell>
          <cell r="G542" t="str">
            <v>André Gonçalo Andrade Gonçalves</v>
          </cell>
          <cell r="J542" t="str">
            <v>CSM</v>
          </cell>
          <cell r="N542" t="str">
            <v>M</v>
          </cell>
          <cell r="P542">
            <v>31516</v>
          </cell>
        </row>
        <row r="543">
          <cell r="A543">
            <v>12585345</v>
          </cell>
          <cell r="B543">
            <v>69</v>
          </cell>
          <cell r="F543" t="str">
            <v>Andreia Freitas</v>
          </cell>
          <cell r="G543" t="str">
            <v>Andreia José Gomes Freitas</v>
          </cell>
          <cell r="J543" t="str">
            <v>CSM</v>
          </cell>
          <cell r="N543" t="str">
            <v>F</v>
          </cell>
          <cell r="P543">
            <v>30408</v>
          </cell>
        </row>
        <row r="544">
          <cell r="A544">
            <v>12877737</v>
          </cell>
          <cell r="B544">
            <v>202</v>
          </cell>
          <cell r="F544" t="str">
            <v>Andreia Bargante</v>
          </cell>
          <cell r="G544" t="str">
            <v>Andreia Maria Rodrigues Bargante</v>
          </cell>
          <cell r="J544" t="str">
            <v>CSM</v>
          </cell>
          <cell r="N544" t="str">
            <v>F</v>
          </cell>
          <cell r="P544">
            <v>31386</v>
          </cell>
        </row>
        <row r="545">
          <cell r="A545">
            <v>13613950</v>
          </cell>
          <cell r="B545">
            <v>181</v>
          </cell>
          <cell r="F545" t="str">
            <v>Andreia P. Silva</v>
          </cell>
          <cell r="G545" t="str">
            <v>Andreia Patrícia Drumond Silva</v>
          </cell>
          <cell r="J545" t="str">
            <v>CSM</v>
          </cell>
          <cell r="N545" t="str">
            <v>F</v>
          </cell>
          <cell r="P545">
            <v>32127</v>
          </cell>
        </row>
        <row r="546">
          <cell r="A546">
            <v>14702363</v>
          </cell>
          <cell r="B546">
            <v>1438</v>
          </cell>
          <cell r="F546" t="str">
            <v>Angélica Freitas</v>
          </cell>
          <cell r="G546" t="str">
            <v>Angélica José Silva Freitas</v>
          </cell>
          <cell r="J546" t="str">
            <v>CSM</v>
          </cell>
          <cell r="N546" t="str">
            <v>F</v>
          </cell>
          <cell r="P546">
            <v>36305</v>
          </cell>
        </row>
        <row r="547">
          <cell r="A547">
            <v>10108629</v>
          </cell>
          <cell r="B547">
            <v>595</v>
          </cell>
          <cell r="F547" t="str">
            <v>António Nunes</v>
          </cell>
          <cell r="G547" t="str">
            <v>António Eleutério Nunes</v>
          </cell>
          <cell r="J547" t="str">
            <v>CSM</v>
          </cell>
          <cell r="N547" t="str">
            <v>M</v>
          </cell>
          <cell r="P547">
            <v>25110</v>
          </cell>
        </row>
        <row r="548">
          <cell r="A548">
            <v>6608886</v>
          </cell>
          <cell r="B548">
            <v>679</v>
          </cell>
          <cell r="F548" t="str">
            <v>Jorge Mendes</v>
          </cell>
          <cell r="G548" t="str">
            <v>António Jorge Mendes</v>
          </cell>
          <cell r="J548" t="str">
            <v>CSM</v>
          </cell>
          <cell r="N548" t="str">
            <v>M</v>
          </cell>
          <cell r="P548">
            <v>22607</v>
          </cell>
        </row>
        <row r="549">
          <cell r="A549">
            <v>14317380</v>
          </cell>
          <cell r="B549">
            <v>1623</v>
          </cell>
          <cell r="F549" t="str">
            <v>António M. Ramos</v>
          </cell>
          <cell r="G549" t="str">
            <v>António Manuel Luís Ramos</v>
          </cell>
          <cell r="J549" t="str">
            <v>CSM</v>
          </cell>
          <cell r="N549" t="str">
            <v>M</v>
          </cell>
          <cell r="P549">
            <v>36706</v>
          </cell>
        </row>
        <row r="550">
          <cell r="A550">
            <v>12648824</v>
          </cell>
          <cell r="B550">
            <v>182</v>
          </cell>
          <cell r="F550" t="str">
            <v>Artur Aguiar</v>
          </cell>
          <cell r="G550" t="str">
            <v>Artur Jorge da Silva Aguiar</v>
          </cell>
          <cell r="J550" t="str">
            <v>CSM</v>
          </cell>
          <cell r="N550" t="str">
            <v>M</v>
          </cell>
          <cell r="P550">
            <v>30975</v>
          </cell>
        </row>
        <row r="551">
          <cell r="A551">
            <v>10966230</v>
          </cell>
          <cell r="B551">
            <v>592</v>
          </cell>
          <cell r="F551" t="str">
            <v>Bruno Sousa</v>
          </cell>
          <cell r="G551" t="str">
            <v>Bruno Miguel Jesus de Sousa</v>
          </cell>
          <cell r="J551" t="str">
            <v>CSM</v>
          </cell>
          <cell r="N551" t="str">
            <v>M</v>
          </cell>
          <cell r="P551">
            <v>28463</v>
          </cell>
        </row>
        <row r="552">
          <cell r="A552">
            <v>12787485</v>
          </cell>
          <cell r="B552">
            <v>120</v>
          </cell>
          <cell r="F552" t="str">
            <v>Cândida Bairrada</v>
          </cell>
          <cell r="G552" t="str">
            <v>Cândida Patrícia Duarte Bairrada</v>
          </cell>
          <cell r="J552" t="str">
            <v>CSM</v>
          </cell>
          <cell r="N552" t="str">
            <v>F</v>
          </cell>
          <cell r="P552">
            <v>31047</v>
          </cell>
        </row>
        <row r="553">
          <cell r="A553">
            <v>14840454</v>
          </cell>
          <cell r="B553">
            <v>71</v>
          </cell>
          <cell r="F553" t="str">
            <v>Carla Sá</v>
          </cell>
          <cell r="G553" t="str">
            <v>Carla Patrícia Matias Sá</v>
          </cell>
          <cell r="J553" t="str">
            <v>CSM</v>
          </cell>
          <cell r="N553" t="str">
            <v>F</v>
          </cell>
          <cell r="P553">
            <v>34929</v>
          </cell>
        </row>
        <row r="554">
          <cell r="A554">
            <v>14670894</v>
          </cell>
          <cell r="B554">
            <v>1164</v>
          </cell>
          <cell r="F554" t="str">
            <v>Carolina Santos</v>
          </cell>
          <cell r="G554" t="str">
            <v>Carolina Sofia Henriques Santos</v>
          </cell>
          <cell r="J554" t="str">
            <v>CSM</v>
          </cell>
          <cell r="N554" t="str">
            <v>F</v>
          </cell>
          <cell r="P554">
            <v>35720</v>
          </cell>
        </row>
        <row r="555">
          <cell r="A555">
            <v>14412134</v>
          </cell>
          <cell r="B555">
            <v>1409</v>
          </cell>
          <cell r="F555" t="str">
            <v>Cassandra Oliveira</v>
          </cell>
          <cell r="G555" t="str">
            <v>Cassandra Ferreira Oliveira</v>
          </cell>
          <cell r="J555" t="str">
            <v>CSM</v>
          </cell>
          <cell r="N555" t="str">
            <v>F</v>
          </cell>
          <cell r="P555">
            <v>35977</v>
          </cell>
        </row>
        <row r="556">
          <cell r="A556" t="str">
            <v>KJ4731073</v>
          </cell>
          <cell r="B556">
            <v>1616</v>
          </cell>
          <cell r="F556" t="str">
            <v>Catalin Rusu</v>
          </cell>
          <cell r="G556" t="str">
            <v>Catalin Rusu</v>
          </cell>
          <cell r="J556" t="str">
            <v>CSM</v>
          </cell>
          <cell r="N556" t="str">
            <v>M</v>
          </cell>
          <cell r="P556">
            <v>36674</v>
          </cell>
        </row>
        <row r="557">
          <cell r="A557">
            <v>15004689</v>
          </cell>
          <cell r="B557">
            <v>159</v>
          </cell>
          <cell r="F557" t="str">
            <v>Beatriz Noronha</v>
          </cell>
          <cell r="G557" t="str">
            <v>Catarina Beatriz Gomes Noronha</v>
          </cell>
          <cell r="J557" t="str">
            <v>CSM</v>
          </cell>
          <cell r="N557" t="str">
            <v>F</v>
          </cell>
          <cell r="P557">
            <v>35303</v>
          </cell>
        </row>
        <row r="558">
          <cell r="A558">
            <v>14287283</v>
          </cell>
          <cell r="B558">
            <v>1171</v>
          </cell>
          <cell r="F558" t="str">
            <v>Catarina Rosa</v>
          </cell>
          <cell r="G558" t="str">
            <v>Catarina Ferreira Rosa</v>
          </cell>
          <cell r="J558" t="str">
            <v>CSM</v>
          </cell>
          <cell r="N558" t="str">
            <v>F</v>
          </cell>
          <cell r="P558">
            <v>35979</v>
          </cell>
        </row>
        <row r="559">
          <cell r="A559">
            <v>14649720</v>
          </cell>
          <cell r="B559">
            <v>1173</v>
          </cell>
          <cell r="F559" t="str">
            <v>Catarina Jesus</v>
          </cell>
          <cell r="G559" t="str">
            <v>Catarina Isabel Figueira da Silva Teixeira de Jesus</v>
          </cell>
          <cell r="J559" t="str">
            <v>CSM</v>
          </cell>
          <cell r="N559" t="str">
            <v>F</v>
          </cell>
          <cell r="P559">
            <v>35647</v>
          </cell>
        </row>
        <row r="560">
          <cell r="A560">
            <v>15131577</v>
          </cell>
          <cell r="B560">
            <v>1822</v>
          </cell>
          <cell r="F560" t="str">
            <v>Catarina Pinto</v>
          </cell>
          <cell r="G560" t="str">
            <v>Catarina Jardim Pinto</v>
          </cell>
          <cell r="J560" t="str">
            <v>CSM</v>
          </cell>
          <cell r="N560" t="str">
            <v>F</v>
          </cell>
          <cell r="P560">
            <v>37671</v>
          </cell>
        </row>
        <row r="561">
          <cell r="A561">
            <v>6228099</v>
          </cell>
          <cell r="B561">
            <v>975</v>
          </cell>
          <cell r="F561" t="str">
            <v>Cipriano Teles</v>
          </cell>
          <cell r="G561" t="str">
            <v>Cipriano de Jesus Teles</v>
          </cell>
          <cell r="J561" t="str">
            <v>CSM</v>
          </cell>
          <cell r="N561" t="str">
            <v>M</v>
          </cell>
          <cell r="P561">
            <v>22968</v>
          </cell>
        </row>
        <row r="562">
          <cell r="A562">
            <v>14385813</v>
          </cell>
          <cell r="B562">
            <v>200</v>
          </cell>
          <cell r="F562" t="str">
            <v>Clara Nunes</v>
          </cell>
          <cell r="G562" t="str">
            <v>Clara Maria Nóbrega Nunes</v>
          </cell>
          <cell r="J562" t="str">
            <v>CSM</v>
          </cell>
          <cell r="N562" t="str">
            <v>F</v>
          </cell>
          <cell r="P562">
            <v>34333</v>
          </cell>
        </row>
        <row r="563">
          <cell r="A563">
            <v>14592738</v>
          </cell>
          <cell r="B563">
            <v>1136</v>
          </cell>
          <cell r="F563" t="str">
            <v>Cláudia Silva</v>
          </cell>
          <cell r="G563" t="str">
            <v>Cláudia Cristina Martins da Silva</v>
          </cell>
          <cell r="J563" t="str">
            <v>CSM</v>
          </cell>
          <cell r="N563" t="str">
            <v>F</v>
          </cell>
          <cell r="P563">
            <v>35494</v>
          </cell>
        </row>
        <row r="564">
          <cell r="A564">
            <v>13536567</v>
          </cell>
          <cell r="B564">
            <v>183</v>
          </cell>
          <cell r="F564" t="str">
            <v>Cláudio Gonçalves</v>
          </cell>
          <cell r="G564" t="str">
            <v>Cláudio Lino Ascensão Gonçalves</v>
          </cell>
          <cell r="J564" t="str">
            <v>CSM</v>
          </cell>
          <cell r="N564" t="str">
            <v>M</v>
          </cell>
          <cell r="P564">
            <v>32686</v>
          </cell>
        </row>
        <row r="565">
          <cell r="A565">
            <v>14231780</v>
          </cell>
          <cell r="B565">
            <v>165</v>
          </cell>
          <cell r="F565" t="str">
            <v>Cristina Ramos</v>
          </cell>
          <cell r="G565" t="str">
            <v>Cristina Fabíola Silva Ramos</v>
          </cell>
          <cell r="J565" t="str">
            <v>CSM</v>
          </cell>
          <cell r="N565" t="str">
            <v>F</v>
          </cell>
          <cell r="P565">
            <v>35012</v>
          </cell>
        </row>
        <row r="566">
          <cell r="A566">
            <v>14938617</v>
          </cell>
          <cell r="B566">
            <v>369</v>
          </cell>
          <cell r="F566" t="str">
            <v>Danilo Nóbrega</v>
          </cell>
          <cell r="G566" t="str">
            <v>Danilo Valério Rodrigues Nóbrega</v>
          </cell>
          <cell r="J566" t="str">
            <v>CSM</v>
          </cell>
          <cell r="N566" t="str">
            <v>M</v>
          </cell>
          <cell r="P566">
            <v>34501</v>
          </cell>
        </row>
        <row r="567">
          <cell r="A567">
            <v>13009983</v>
          </cell>
          <cell r="B567">
            <v>370</v>
          </cell>
          <cell r="F567" t="str">
            <v>Dany Gonçalves</v>
          </cell>
          <cell r="G567" t="str">
            <v>Dany João Mendes Gonçalves</v>
          </cell>
          <cell r="J567" t="str">
            <v>CSM</v>
          </cell>
          <cell r="N567" t="str">
            <v>M</v>
          </cell>
          <cell r="P567">
            <v>31120</v>
          </cell>
        </row>
        <row r="568">
          <cell r="A568">
            <v>14254739</v>
          </cell>
          <cell r="B568">
            <v>179</v>
          </cell>
          <cell r="F568" t="str">
            <v>Décio Dória</v>
          </cell>
          <cell r="G568" t="str">
            <v>Décio Renato Caires Dória</v>
          </cell>
          <cell r="J568" t="str">
            <v>CSM</v>
          </cell>
          <cell r="N568" t="str">
            <v>M</v>
          </cell>
          <cell r="P568">
            <v>34593</v>
          </cell>
        </row>
        <row r="569">
          <cell r="A569">
            <v>14517855</v>
          </cell>
          <cell r="B569">
            <v>130</v>
          </cell>
          <cell r="F569" t="str">
            <v>Diana Santa</v>
          </cell>
          <cell r="G569" t="str">
            <v>Diana Janete Freitas Rodrigues Santa</v>
          </cell>
          <cell r="J569" t="str">
            <v>CSM</v>
          </cell>
          <cell r="N569" t="str">
            <v>F</v>
          </cell>
          <cell r="P569">
            <v>34398</v>
          </cell>
        </row>
        <row r="570">
          <cell r="A570">
            <v>14510382</v>
          </cell>
          <cell r="B570">
            <v>1836</v>
          </cell>
          <cell r="F570" t="str">
            <v>Diana Ferreira</v>
          </cell>
          <cell r="G570" t="str">
            <v>Diana Marques Ferreira</v>
          </cell>
          <cell r="J570" t="str">
            <v>CSM</v>
          </cell>
          <cell r="N570" t="str">
            <v>F</v>
          </cell>
          <cell r="P570">
            <v>37805</v>
          </cell>
        </row>
        <row r="571">
          <cell r="A571">
            <v>14092426</v>
          </cell>
          <cell r="B571">
            <v>494</v>
          </cell>
          <cell r="F571" t="str">
            <v>Dinarte Gomes</v>
          </cell>
          <cell r="G571" t="str">
            <v>Dinarte Fernandes Gomes</v>
          </cell>
          <cell r="J571" t="str">
            <v>CSM</v>
          </cell>
          <cell r="N571" t="str">
            <v>M</v>
          </cell>
          <cell r="P571">
            <v>33369</v>
          </cell>
        </row>
        <row r="572">
          <cell r="A572">
            <v>15200252</v>
          </cell>
          <cell r="B572">
            <v>1991</v>
          </cell>
          <cell r="F572" t="str">
            <v>Diogo F. Sousa</v>
          </cell>
          <cell r="G572" t="str">
            <v>Diogo Francisco Ramos de Sousa</v>
          </cell>
          <cell r="J572" t="str">
            <v>CSM</v>
          </cell>
          <cell r="N572" t="str">
            <v>M</v>
          </cell>
          <cell r="P572">
            <v>37840</v>
          </cell>
        </row>
        <row r="573">
          <cell r="A573">
            <v>14009296</v>
          </cell>
          <cell r="B573">
            <v>529</v>
          </cell>
          <cell r="F573" t="str">
            <v>Diogo Faria</v>
          </cell>
          <cell r="G573" t="str">
            <v>Diogo Tiago Gonçalves Faria</v>
          </cell>
          <cell r="J573" t="str">
            <v>CSM</v>
          </cell>
          <cell r="N573" t="str">
            <v>M</v>
          </cell>
          <cell r="P573">
            <v>34174</v>
          </cell>
        </row>
        <row r="574">
          <cell r="A574">
            <v>12932011</v>
          </cell>
          <cell r="B574">
            <v>586</v>
          </cell>
          <cell r="F574" t="str">
            <v>Duarte Dias</v>
          </cell>
          <cell r="G574" t="str">
            <v>Duarte Nuno Sargo Dias</v>
          </cell>
          <cell r="J574" t="str">
            <v>CSM</v>
          </cell>
          <cell r="N574" t="str">
            <v>M</v>
          </cell>
          <cell r="P574">
            <v>31419</v>
          </cell>
        </row>
        <row r="575">
          <cell r="A575">
            <v>10145429</v>
          </cell>
          <cell r="B575">
            <v>482</v>
          </cell>
          <cell r="F575" t="str">
            <v>Duarte Nunes</v>
          </cell>
          <cell r="G575" t="str">
            <v>Duarte Nuno Spínola Nunes</v>
          </cell>
          <cell r="J575" t="str">
            <v>CSM</v>
          </cell>
          <cell r="N575" t="str">
            <v>M</v>
          </cell>
          <cell r="P575">
            <v>26929</v>
          </cell>
        </row>
        <row r="576">
          <cell r="A576">
            <v>11468800</v>
          </cell>
          <cell r="B576">
            <v>703</v>
          </cell>
          <cell r="F576" t="str">
            <v>Duarte Teixeira</v>
          </cell>
          <cell r="G576" t="str">
            <v>Duarte Nuno Teixeira</v>
          </cell>
          <cell r="J576" t="str">
            <v>CSM</v>
          </cell>
          <cell r="N576" t="str">
            <v>M</v>
          </cell>
          <cell r="P576">
            <v>29086</v>
          </cell>
        </row>
        <row r="577">
          <cell r="A577" t="str">
            <v>I070215</v>
          </cell>
          <cell r="B577">
            <v>371</v>
          </cell>
          <cell r="F577" t="str">
            <v>Éder Pires</v>
          </cell>
          <cell r="G577" t="str">
            <v>Éder Juari Rocha Pires</v>
          </cell>
          <cell r="J577" t="str">
            <v>CSM</v>
          </cell>
          <cell r="N577" t="str">
            <v>M</v>
          </cell>
          <cell r="P577">
            <v>33178</v>
          </cell>
        </row>
        <row r="578">
          <cell r="A578">
            <v>15184756</v>
          </cell>
          <cell r="B578">
            <v>1714</v>
          </cell>
          <cell r="F578" t="str">
            <v>Ema Camacho</v>
          </cell>
          <cell r="G578" t="str">
            <v>Ema Isabel Baptista Gouveia Camacho</v>
          </cell>
          <cell r="J578" t="str">
            <v>CSM</v>
          </cell>
          <cell r="N578" t="str">
            <v>F</v>
          </cell>
          <cell r="P578">
            <v>36667</v>
          </cell>
        </row>
        <row r="579">
          <cell r="A579">
            <v>15382516</v>
          </cell>
          <cell r="B579">
            <v>1875</v>
          </cell>
          <cell r="F579" t="str">
            <v>Énio A. Freitas</v>
          </cell>
          <cell r="G579" t="str">
            <v>Énio Álison Gonçalves Freitas</v>
          </cell>
          <cell r="J579" t="str">
            <v>CSM</v>
          </cell>
          <cell r="N579" t="str">
            <v>M</v>
          </cell>
          <cell r="P579">
            <v>37923</v>
          </cell>
        </row>
        <row r="580">
          <cell r="A580">
            <v>15161543</v>
          </cell>
          <cell r="B580">
            <v>1331</v>
          </cell>
          <cell r="F580" t="str">
            <v>Énio Gomes</v>
          </cell>
          <cell r="G580" t="str">
            <v>Énio Humberto Santos Gomes</v>
          </cell>
          <cell r="J580" t="str">
            <v>CSM</v>
          </cell>
          <cell r="N580" t="str">
            <v>M</v>
          </cell>
          <cell r="P580">
            <v>35932</v>
          </cell>
        </row>
        <row r="581">
          <cell r="A581">
            <v>9812698</v>
          </cell>
          <cell r="B581">
            <v>492</v>
          </cell>
          <cell r="F581" t="str">
            <v>Énio Freitas</v>
          </cell>
          <cell r="G581" t="str">
            <v>Énio Mário Gonçalves Freitas</v>
          </cell>
          <cell r="J581" t="str">
            <v>CSM</v>
          </cell>
          <cell r="N581" t="str">
            <v>M</v>
          </cell>
          <cell r="P581">
            <v>26404</v>
          </cell>
        </row>
        <row r="582">
          <cell r="A582">
            <v>15089208</v>
          </cell>
          <cell r="B582">
            <v>1427</v>
          </cell>
          <cell r="F582" t="str">
            <v>Eva Fernandes</v>
          </cell>
          <cell r="G582" t="str">
            <v>Eva Figueira Jardim Fernandes</v>
          </cell>
          <cell r="J582" t="str">
            <v>CSM</v>
          </cell>
          <cell r="N582" t="str">
            <v>F</v>
          </cell>
          <cell r="P582">
            <v>36419</v>
          </cell>
        </row>
        <row r="583">
          <cell r="A583">
            <v>13942295</v>
          </cell>
          <cell r="B583">
            <v>72</v>
          </cell>
          <cell r="F583" t="str">
            <v>Fátima Ribeiro</v>
          </cell>
          <cell r="G583" t="str">
            <v>Fátima Letícia Pontes Ribeiro</v>
          </cell>
          <cell r="J583" t="str">
            <v>CSM</v>
          </cell>
          <cell r="N583" t="str">
            <v>F</v>
          </cell>
          <cell r="P583">
            <v>33386</v>
          </cell>
        </row>
        <row r="584">
          <cell r="A584">
            <v>10545232</v>
          </cell>
          <cell r="B584">
            <v>109</v>
          </cell>
          <cell r="F584" t="str">
            <v>Fernanda A. Pereira</v>
          </cell>
          <cell r="G584" t="str">
            <v>Fernanda Angélica Gomes Martins Pereira</v>
          </cell>
          <cell r="J584" t="str">
            <v>CSM</v>
          </cell>
          <cell r="N584" t="str">
            <v>F</v>
          </cell>
          <cell r="P584">
            <v>27486</v>
          </cell>
        </row>
        <row r="585">
          <cell r="A585">
            <v>14133227</v>
          </cell>
          <cell r="B585">
            <v>486</v>
          </cell>
          <cell r="F585" t="str">
            <v>Fernando Almeida</v>
          </cell>
          <cell r="G585" t="str">
            <v>Fernando Manuel Sousa Carvalho de Almeida</v>
          </cell>
          <cell r="J585" t="str">
            <v>CSM</v>
          </cell>
          <cell r="N585" t="str">
            <v>M</v>
          </cell>
          <cell r="P585">
            <v>33887</v>
          </cell>
        </row>
        <row r="586">
          <cell r="A586">
            <v>14313060</v>
          </cell>
          <cell r="B586">
            <v>1292</v>
          </cell>
          <cell r="F586" t="str">
            <v>Fernando Brito</v>
          </cell>
          <cell r="G586" t="str">
            <v>Fernando Valentim Sousa Brito</v>
          </cell>
          <cell r="J586" t="str">
            <v>CSM</v>
          </cell>
          <cell r="N586" t="str">
            <v>M</v>
          </cell>
          <cell r="P586">
            <v>35109</v>
          </cell>
        </row>
        <row r="587">
          <cell r="A587">
            <v>13981264</v>
          </cell>
          <cell r="B587">
            <v>147</v>
          </cell>
          <cell r="F587" t="str">
            <v>Filipa Vasconcelos</v>
          </cell>
          <cell r="G587" t="str">
            <v>Filipa Carolina Rodrigues de Vasconcelos</v>
          </cell>
          <cell r="J587" t="str">
            <v>CSM</v>
          </cell>
          <cell r="N587" t="str">
            <v>F</v>
          </cell>
          <cell r="P587">
            <v>33532</v>
          </cell>
        </row>
        <row r="588">
          <cell r="A588">
            <v>14741467</v>
          </cell>
          <cell r="B588">
            <v>1837</v>
          </cell>
          <cell r="F588" t="str">
            <v>Filipa Berenguer</v>
          </cell>
          <cell r="G588" t="str">
            <v>Filipa Susana dos Santos Berenguer</v>
          </cell>
          <cell r="J588" t="str">
            <v>CSM</v>
          </cell>
          <cell r="N588" t="str">
            <v>F</v>
          </cell>
          <cell r="P588">
            <v>37897</v>
          </cell>
        </row>
        <row r="589">
          <cell r="A589">
            <v>14832667</v>
          </cell>
          <cell r="B589">
            <v>582</v>
          </cell>
          <cell r="F589" t="str">
            <v>Flávio Monteiro</v>
          </cell>
          <cell r="G589" t="str">
            <v>Flávio Lopes Monteiro</v>
          </cell>
          <cell r="J589" t="str">
            <v>CSM</v>
          </cell>
          <cell r="N589" t="str">
            <v>M</v>
          </cell>
          <cell r="P589">
            <v>28184</v>
          </cell>
        </row>
        <row r="590">
          <cell r="A590">
            <v>14706764</v>
          </cell>
          <cell r="B590">
            <v>157</v>
          </cell>
          <cell r="F590" t="str">
            <v>Francisca Gonçalves</v>
          </cell>
          <cell r="G590" t="str">
            <v>Francisca José Pestana Gonçalves</v>
          </cell>
          <cell r="J590" t="str">
            <v>CSM</v>
          </cell>
          <cell r="N590" t="str">
            <v>F</v>
          </cell>
          <cell r="P590">
            <v>35269</v>
          </cell>
        </row>
        <row r="591">
          <cell r="A591">
            <v>11344098</v>
          </cell>
          <cell r="B591">
            <v>772</v>
          </cell>
          <cell r="F591" t="str">
            <v>Francisco Romão</v>
          </cell>
          <cell r="G591" t="str">
            <v>Francisco Feliciano Abreu Gomes Romão</v>
          </cell>
          <cell r="J591" t="str">
            <v>CSM</v>
          </cell>
          <cell r="N591" t="str">
            <v>M</v>
          </cell>
          <cell r="P591">
            <v>28397</v>
          </cell>
        </row>
        <row r="592">
          <cell r="A592">
            <v>15253133</v>
          </cell>
          <cell r="B592">
            <v>1992</v>
          </cell>
          <cell r="F592" t="str">
            <v>Francisco Martins</v>
          </cell>
          <cell r="G592" t="str">
            <v>Francisco José Amaro Martins</v>
          </cell>
          <cell r="J592" t="str">
            <v>CSM</v>
          </cell>
          <cell r="N592" t="str">
            <v>M</v>
          </cell>
          <cell r="P592">
            <v>37976</v>
          </cell>
        </row>
        <row r="593">
          <cell r="A593">
            <v>14905503</v>
          </cell>
          <cell r="B593">
            <v>1999</v>
          </cell>
          <cell r="F593" t="str">
            <v>Francisco Ferreira</v>
          </cell>
          <cell r="G593" t="str">
            <v>Francisco Ramos Ferreira</v>
          </cell>
          <cell r="J593" t="str">
            <v>CSM</v>
          </cell>
          <cell r="N593" t="str">
            <v>M</v>
          </cell>
          <cell r="P593">
            <v>37824</v>
          </cell>
        </row>
        <row r="594">
          <cell r="A594">
            <v>10982135</v>
          </cell>
          <cell r="B594">
            <v>373</v>
          </cell>
          <cell r="F594" t="str">
            <v>Hélder Fernandes</v>
          </cell>
          <cell r="G594" t="str">
            <v>Hélder de Jesus Duarte Fernandes</v>
          </cell>
          <cell r="J594" t="str">
            <v>CSM</v>
          </cell>
          <cell r="N594" t="str">
            <v>M</v>
          </cell>
          <cell r="P594">
            <v>28186</v>
          </cell>
        </row>
        <row r="595">
          <cell r="A595">
            <v>14096729</v>
          </cell>
          <cell r="B595">
            <v>401</v>
          </cell>
          <cell r="F595" t="str">
            <v>Hugo Silva</v>
          </cell>
          <cell r="G595" t="str">
            <v>Hugo Dantas Silva</v>
          </cell>
          <cell r="J595" t="str">
            <v>CSM</v>
          </cell>
          <cell r="N595" t="str">
            <v>M</v>
          </cell>
          <cell r="P595">
            <v>33242</v>
          </cell>
        </row>
        <row r="596">
          <cell r="A596">
            <v>14735405</v>
          </cell>
          <cell r="B596">
            <v>1416</v>
          </cell>
          <cell r="F596" t="str">
            <v>Iara Silva</v>
          </cell>
          <cell r="G596" t="str">
            <v>Iara Sofia Freitas Silva</v>
          </cell>
          <cell r="J596" t="str">
            <v>CSM</v>
          </cell>
          <cell r="N596" t="str">
            <v>F</v>
          </cell>
          <cell r="P596">
            <v>36354</v>
          </cell>
        </row>
        <row r="597">
          <cell r="A597">
            <v>14532748</v>
          </cell>
          <cell r="B597">
            <v>1172</v>
          </cell>
          <cell r="F597" t="str">
            <v>Inês Gonçalves</v>
          </cell>
          <cell r="G597" t="str">
            <v>Inês Filipa Andrade Gonçalves</v>
          </cell>
          <cell r="J597" t="str">
            <v>CSM</v>
          </cell>
          <cell r="N597" t="str">
            <v>F</v>
          </cell>
          <cell r="P597">
            <v>35948</v>
          </cell>
        </row>
        <row r="598">
          <cell r="A598">
            <v>14741462</v>
          </cell>
          <cell r="B598">
            <v>1838</v>
          </cell>
          <cell r="F598" t="str">
            <v>Isabel Berenguer</v>
          </cell>
          <cell r="G598" t="str">
            <v>Isabel Catarina dos Santos Berenguer</v>
          </cell>
          <cell r="J598" t="str">
            <v>CSM</v>
          </cell>
          <cell r="N598" t="str">
            <v>F</v>
          </cell>
          <cell r="P598">
            <v>37897</v>
          </cell>
        </row>
        <row r="599">
          <cell r="A599">
            <v>15088492</v>
          </cell>
          <cell r="B599">
            <v>176</v>
          </cell>
          <cell r="F599" t="str">
            <v>Isabel Oliveira</v>
          </cell>
          <cell r="G599" t="str">
            <v>Isabel Marisa Serrão Oliveira</v>
          </cell>
          <cell r="J599" t="str">
            <v>CSM</v>
          </cell>
          <cell r="N599" t="str">
            <v>F</v>
          </cell>
          <cell r="P599">
            <v>35370</v>
          </cell>
        </row>
        <row r="600">
          <cell r="A600">
            <v>15116915</v>
          </cell>
          <cell r="B600">
            <v>1571</v>
          </cell>
          <cell r="F600" t="str">
            <v>Jaime Pestana</v>
          </cell>
          <cell r="G600" t="str">
            <v>Jaime Guilherme Ramos Pestana</v>
          </cell>
          <cell r="J600" t="str">
            <v>CSM</v>
          </cell>
          <cell r="N600" t="str">
            <v>M</v>
          </cell>
          <cell r="P600">
            <v>36556</v>
          </cell>
        </row>
        <row r="601">
          <cell r="A601">
            <v>14528410</v>
          </cell>
          <cell r="B601">
            <v>199</v>
          </cell>
          <cell r="F601" t="str">
            <v>Jennire Gonçalves</v>
          </cell>
          <cell r="G601" t="str">
            <v>Jennire Indira Gonçalves Vargas</v>
          </cell>
          <cell r="J601" t="str">
            <v>CSM</v>
          </cell>
          <cell r="N601" t="str">
            <v>F</v>
          </cell>
          <cell r="P601">
            <v>34053</v>
          </cell>
        </row>
        <row r="602">
          <cell r="A602">
            <v>14510556</v>
          </cell>
          <cell r="B602">
            <v>160</v>
          </cell>
          <cell r="F602" t="str">
            <v>Jéssica Jesus</v>
          </cell>
          <cell r="G602" t="str">
            <v>Jéssica Sofia Teixeira de Jesus</v>
          </cell>
          <cell r="J602" t="str">
            <v>CSM</v>
          </cell>
          <cell r="N602" t="str">
            <v>F</v>
          </cell>
          <cell r="P602">
            <v>35267</v>
          </cell>
        </row>
        <row r="603">
          <cell r="A603">
            <v>14713937</v>
          </cell>
          <cell r="B603">
            <v>1839</v>
          </cell>
          <cell r="F603" t="str">
            <v>Joana Viveiros</v>
          </cell>
          <cell r="G603" t="str">
            <v>Joana Gouveia Viveiros</v>
          </cell>
          <cell r="J603" t="str">
            <v>CSM</v>
          </cell>
          <cell r="N603" t="str">
            <v>F</v>
          </cell>
          <cell r="P603">
            <v>37692</v>
          </cell>
        </row>
        <row r="604">
          <cell r="A604">
            <v>14389340</v>
          </cell>
          <cell r="B604">
            <v>1840</v>
          </cell>
          <cell r="F604" t="str">
            <v>Joana M. Silva</v>
          </cell>
          <cell r="G604" t="str">
            <v>Joana Mariana Lopes da Silva</v>
          </cell>
          <cell r="J604" t="str">
            <v>CSM</v>
          </cell>
          <cell r="N604" t="str">
            <v>F</v>
          </cell>
          <cell r="P604">
            <v>37672</v>
          </cell>
        </row>
        <row r="605">
          <cell r="A605">
            <v>15142307</v>
          </cell>
          <cell r="B605">
            <v>37</v>
          </cell>
          <cell r="F605" t="str">
            <v>Joana M. Oliveira</v>
          </cell>
          <cell r="G605" t="str">
            <v>Joana Micaela Silva Oliveira</v>
          </cell>
          <cell r="J605" t="str">
            <v>CSM</v>
          </cell>
          <cell r="N605" t="str">
            <v>F</v>
          </cell>
          <cell r="P605">
            <v>34892</v>
          </cell>
        </row>
        <row r="606">
          <cell r="A606">
            <v>13324815</v>
          </cell>
          <cell r="B606">
            <v>376</v>
          </cell>
          <cell r="F606" t="str">
            <v>João Venade</v>
          </cell>
          <cell r="G606" t="str">
            <v>João Alberto Granja Venade</v>
          </cell>
          <cell r="J606" t="str">
            <v>CSM</v>
          </cell>
          <cell r="N606" t="str">
            <v>M</v>
          </cell>
          <cell r="P606">
            <v>32167</v>
          </cell>
        </row>
        <row r="607">
          <cell r="A607">
            <v>15110551</v>
          </cell>
          <cell r="B607">
            <v>1558</v>
          </cell>
          <cell r="F607" t="str">
            <v>João Araújo</v>
          </cell>
          <cell r="G607" t="str">
            <v>João Carlos Jardim Araújo</v>
          </cell>
          <cell r="J607" t="str">
            <v>CSM</v>
          </cell>
          <cell r="N607" t="str">
            <v>M</v>
          </cell>
          <cell r="P607">
            <v>36518</v>
          </cell>
        </row>
        <row r="608">
          <cell r="A608">
            <v>9810860</v>
          </cell>
          <cell r="B608">
            <v>536</v>
          </cell>
          <cell r="F608" t="str">
            <v>João Camacho</v>
          </cell>
          <cell r="G608" t="str">
            <v>João Carlos Oliveira Camacho</v>
          </cell>
          <cell r="J608" t="str">
            <v>CSM</v>
          </cell>
          <cell r="N608" t="str">
            <v>M</v>
          </cell>
          <cell r="P608">
            <v>25377</v>
          </cell>
        </row>
        <row r="609">
          <cell r="A609">
            <v>12635207</v>
          </cell>
          <cell r="B609">
            <v>579</v>
          </cell>
          <cell r="F609" t="str">
            <v>João Garanito</v>
          </cell>
          <cell r="G609" t="str">
            <v>João Dinarte Sousa Garanito</v>
          </cell>
          <cell r="J609" t="str">
            <v>CSM</v>
          </cell>
          <cell r="N609" t="str">
            <v>M</v>
          </cell>
          <cell r="P609">
            <v>30807</v>
          </cell>
        </row>
        <row r="610">
          <cell r="A610">
            <v>14586911</v>
          </cell>
          <cell r="B610">
            <v>1865</v>
          </cell>
          <cell r="F610" t="str">
            <v>Diogo Gonçalves</v>
          </cell>
          <cell r="G610" t="str">
            <v>João Diogo Martins Gonçalves</v>
          </cell>
          <cell r="J610" t="str">
            <v>CSM</v>
          </cell>
          <cell r="N610" t="str">
            <v>M</v>
          </cell>
          <cell r="P610">
            <v>36963</v>
          </cell>
        </row>
        <row r="611">
          <cell r="A611">
            <v>7653486</v>
          </cell>
          <cell r="B611">
            <v>577</v>
          </cell>
          <cell r="F611" t="str">
            <v>João Dantas</v>
          </cell>
          <cell r="G611" t="str">
            <v>João Evangelista Fernandes Dantas</v>
          </cell>
          <cell r="J611" t="str">
            <v>CSM</v>
          </cell>
          <cell r="N611" t="str">
            <v>M</v>
          </cell>
          <cell r="P611">
            <v>23223</v>
          </cell>
        </row>
        <row r="612">
          <cell r="A612">
            <v>13904131</v>
          </cell>
          <cell r="B612">
            <v>315</v>
          </cell>
          <cell r="F612" t="str">
            <v>João Gonçalves</v>
          </cell>
          <cell r="G612" t="str">
            <v>João Fernando Gonçalves Gonçalves</v>
          </cell>
          <cell r="J612" t="str">
            <v>CSM</v>
          </cell>
          <cell r="N612" t="str">
            <v>M</v>
          </cell>
          <cell r="P612">
            <v>33382</v>
          </cell>
        </row>
        <row r="613">
          <cell r="A613">
            <v>13897213</v>
          </cell>
          <cell r="B613">
            <v>474</v>
          </cell>
          <cell r="F613" t="str">
            <v>João F. Rodrigues</v>
          </cell>
          <cell r="G613" t="str">
            <v>João Filipe Freitas Rodrigues</v>
          </cell>
          <cell r="J613" t="str">
            <v>CSM</v>
          </cell>
          <cell r="N613" t="str">
            <v>M</v>
          </cell>
          <cell r="P613">
            <v>34172</v>
          </cell>
        </row>
        <row r="614">
          <cell r="A614">
            <v>14712432</v>
          </cell>
          <cell r="B614">
            <v>1348</v>
          </cell>
          <cell r="F614" t="str">
            <v>João H. Neves</v>
          </cell>
          <cell r="G614" t="str">
            <v>João Henrique Jarimba Neves</v>
          </cell>
          <cell r="J614" t="str">
            <v>CSM</v>
          </cell>
          <cell r="N614" t="str">
            <v>M</v>
          </cell>
          <cell r="P614">
            <v>35986</v>
          </cell>
        </row>
        <row r="615">
          <cell r="A615">
            <v>15139862</v>
          </cell>
          <cell r="B615">
            <v>1611</v>
          </cell>
          <cell r="F615" t="str">
            <v>Nicolau Ferreira</v>
          </cell>
          <cell r="G615" t="str">
            <v>João Nicolau Gomes Ferreira</v>
          </cell>
          <cell r="J615" t="str">
            <v>CSM</v>
          </cell>
          <cell r="N615" t="str">
            <v>M</v>
          </cell>
          <cell r="P615">
            <v>36787</v>
          </cell>
        </row>
        <row r="616">
          <cell r="A616">
            <v>14466524</v>
          </cell>
          <cell r="B616">
            <v>1940</v>
          </cell>
          <cell r="F616" t="str">
            <v>João Pedro Olim</v>
          </cell>
          <cell r="G616" t="str">
            <v>João Pedro Salvador Olim</v>
          </cell>
          <cell r="J616" t="str">
            <v>CSM</v>
          </cell>
          <cell r="N616" t="str">
            <v>M</v>
          </cell>
          <cell r="P616">
            <v>37748</v>
          </cell>
        </row>
        <row r="617">
          <cell r="A617">
            <v>14405747</v>
          </cell>
          <cell r="B617">
            <v>1278</v>
          </cell>
          <cell r="F617" t="str">
            <v>J. Tiago Henriques</v>
          </cell>
          <cell r="G617" t="str">
            <v>João Tiago Soares Henriques</v>
          </cell>
          <cell r="J617" t="str">
            <v>CSM</v>
          </cell>
          <cell r="N617" t="str">
            <v>M</v>
          </cell>
          <cell r="P617">
            <v>35251</v>
          </cell>
        </row>
        <row r="618">
          <cell r="A618">
            <v>14309693</v>
          </cell>
          <cell r="B618">
            <v>514</v>
          </cell>
          <cell r="F618" t="str">
            <v>Jorge Abreu</v>
          </cell>
          <cell r="G618" t="str">
            <v>Jorge Fernandes Abreu</v>
          </cell>
          <cell r="J618" t="str">
            <v>CSM</v>
          </cell>
          <cell r="N618" t="str">
            <v>M</v>
          </cell>
          <cell r="P618">
            <v>34271</v>
          </cell>
        </row>
        <row r="619">
          <cell r="A619">
            <v>9890467</v>
          </cell>
          <cell r="B619">
            <v>572</v>
          </cell>
          <cell r="F619" t="str">
            <v>Jorge Francisco</v>
          </cell>
          <cell r="G619" t="str">
            <v>Jorge Manuel da Silva Francisco</v>
          </cell>
          <cell r="J619" t="str">
            <v>CSM</v>
          </cell>
          <cell r="N619" t="str">
            <v>M</v>
          </cell>
          <cell r="P619">
            <v>26048</v>
          </cell>
        </row>
        <row r="620">
          <cell r="A620">
            <v>13757692</v>
          </cell>
          <cell r="B620">
            <v>570</v>
          </cell>
          <cell r="F620" t="str">
            <v>David Faria</v>
          </cell>
          <cell r="G620" t="str">
            <v>José David Faria Soares</v>
          </cell>
          <cell r="J620" t="str">
            <v>CSM</v>
          </cell>
          <cell r="N620" t="str">
            <v>M</v>
          </cell>
          <cell r="P620">
            <v>33220</v>
          </cell>
        </row>
        <row r="621">
          <cell r="A621">
            <v>14237907</v>
          </cell>
          <cell r="B621">
            <v>377</v>
          </cell>
          <cell r="F621" t="str">
            <v>José Fernandes</v>
          </cell>
          <cell r="G621" t="str">
            <v>José Fernandes</v>
          </cell>
          <cell r="J621" t="str">
            <v>CSM</v>
          </cell>
          <cell r="N621" t="str">
            <v>M</v>
          </cell>
          <cell r="P621">
            <v>33975</v>
          </cell>
        </row>
        <row r="622">
          <cell r="A622">
            <v>14526056</v>
          </cell>
          <cell r="B622">
            <v>567</v>
          </cell>
          <cell r="F622" t="str">
            <v>J. Manuel Silva</v>
          </cell>
          <cell r="G622" t="str">
            <v>José Manuel Correia da Silva</v>
          </cell>
          <cell r="J622" t="str">
            <v>CSM</v>
          </cell>
          <cell r="N622" t="str">
            <v>M</v>
          </cell>
          <cell r="P622">
            <v>34457</v>
          </cell>
        </row>
        <row r="623">
          <cell r="A623">
            <v>15133149</v>
          </cell>
          <cell r="B623">
            <v>1298</v>
          </cell>
          <cell r="F623" t="str">
            <v>Rafael Ponte</v>
          </cell>
          <cell r="G623" t="str">
            <v>José Rafael Alves Ponte</v>
          </cell>
          <cell r="J623" t="str">
            <v>CSM</v>
          </cell>
          <cell r="N623" t="str">
            <v>M</v>
          </cell>
          <cell r="P623">
            <v>35559</v>
          </cell>
        </row>
        <row r="624">
          <cell r="A624">
            <v>11250623</v>
          </cell>
          <cell r="B624">
            <v>461</v>
          </cell>
          <cell r="F624" t="str">
            <v>Rodolfo Alves</v>
          </cell>
          <cell r="G624" t="str">
            <v>José Rodolfo Sousa Alves</v>
          </cell>
          <cell r="J624" t="str">
            <v>CSM</v>
          </cell>
          <cell r="N624" t="str">
            <v>M</v>
          </cell>
          <cell r="P624">
            <v>27985</v>
          </cell>
        </row>
        <row r="625">
          <cell r="A625">
            <v>12869454</v>
          </cell>
          <cell r="B625">
            <v>566</v>
          </cell>
          <cell r="F625" t="str">
            <v>José Jesus</v>
          </cell>
          <cell r="G625" t="str">
            <v>José Rúben de Jesus Sousa</v>
          </cell>
          <cell r="J625" t="str">
            <v>CSM</v>
          </cell>
          <cell r="N625" t="str">
            <v>M</v>
          </cell>
          <cell r="P625">
            <v>31050</v>
          </cell>
        </row>
        <row r="626">
          <cell r="A626">
            <v>14228392</v>
          </cell>
          <cell r="B626">
            <v>379</v>
          </cell>
          <cell r="F626" t="str">
            <v>Josué Ferreira</v>
          </cell>
          <cell r="G626" t="str">
            <v>Josué Duarte de Sousa Ferreira</v>
          </cell>
          <cell r="J626" t="str">
            <v>CSM</v>
          </cell>
          <cell r="N626" t="str">
            <v>M</v>
          </cell>
          <cell r="P626">
            <v>34102</v>
          </cell>
        </row>
        <row r="627">
          <cell r="A627">
            <v>14247291</v>
          </cell>
          <cell r="B627">
            <v>1484</v>
          </cell>
          <cell r="F627" t="str">
            <v>Júlia Baptista</v>
          </cell>
          <cell r="G627" t="str">
            <v>Júlia Leonor Sousa Lemos Baptista</v>
          </cell>
          <cell r="J627" t="str">
            <v>CSM</v>
          </cell>
          <cell r="N627" t="str">
            <v>F</v>
          </cell>
          <cell r="P627">
            <v>36335</v>
          </cell>
        </row>
        <row r="628">
          <cell r="A628">
            <v>15150547</v>
          </cell>
          <cell r="B628">
            <v>1704</v>
          </cell>
          <cell r="F628" t="str">
            <v>Laura Freitas</v>
          </cell>
          <cell r="G628" t="str">
            <v>Laura Catarina Gomes Freitas</v>
          </cell>
          <cell r="J628" t="str">
            <v>CSM</v>
          </cell>
          <cell r="N628" t="str">
            <v>F</v>
          </cell>
          <cell r="P628">
            <v>36651</v>
          </cell>
        </row>
        <row r="629">
          <cell r="A629">
            <v>15133626</v>
          </cell>
          <cell r="B629">
            <v>1617</v>
          </cell>
          <cell r="F629" t="str">
            <v>Leonardo Rosa</v>
          </cell>
          <cell r="G629" t="str">
            <v>Leonardo Miguel Brito Rosa</v>
          </cell>
          <cell r="J629" t="str">
            <v>CSM</v>
          </cell>
          <cell r="N629" t="str">
            <v>M</v>
          </cell>
          <cell r="P629">
            <v>36273</v>
          </cell>
        </row>
        <row r="630">
          <cell r="A630">
            <v>14412526</v>
          </cell>
          <cell r="B630">
            <v>1486</v>
          </cell>
          <cell r="F630" t="str">
            <v>Letícia Sousa</v>
          </cell>
          <cell r="G630" t="str">
            <v>Letícia Raquel Pita Sousa</v>
          </cell>
          <cell r="J630" t="str">
            <v>CSM</v>
          </cell>
          <cell r="N630" t="str">
            <v>F</v>
          </cell>
          <cell r="P630">
            <v>36493</v>
          </cell>
        </row>
        <row r="631">
          <cell r="A631">
            <v>15115036</v>
          </cell>
          <cell r="B631">
            <v>162</v>
          </cell>
          <cell r="F631" t="str">
            <v>Liliana Gomes</v>
          </cell>
          <cell r="G631" t="str">
            <v>Liliana Sofia Santos Gomes</v>
          </cell>
          <cell r="J631" t="str">
            <v>CSM</v>
          </cell>
          <cell r="N631" t="str">
            <v>F</v>
          </cell>
          <cell r="P631">
            <v>34972</v>
          </cell>
        </row>
        <row r="632">
          <cell r="A632">
            <v>15135701</v>
          </cell>
          <cell r="B632">
            <v>1608</v>
          </cell>
          <cell r="F632" t="str">
            <v>Lourenço Soares</v>
          </cell>
          <cell r="G632" t="str">
            <v>Lourenço José Freitas Soares</v>
          </cell>
          <cell r="J632" t="str">
            <v>CSM</v>
          </cell>
          <cell r="N632" t="str">
            <v>M</v>
          </cell>
          <cell r="P632">
            <v>36071</v>
          </cell>
        </row>
        <row r="633">
          <cell r="A633" t="str">
            <v>BA945334</v>
          </cell>
          <cell r="B633">
            <v>1844</v>
          </cell>
          <cell r="F633" t="str">
            <v>Lúcia Afonso</v>
          </cell>
          <cell r="G633" t="str">
            <v>Lúcia Adelina Cas Afonso</v>
          </cell>
          <cell r="J633" t="str">
            <v>CSM</v>
          </cell>
          <cell r="N633" t="str">
            <v>F</v>
          </cell>
          <cell r="P633">
            <v>36937</v>
          </cell>
        </row>
        <row r="634">
          <cell r="A634">
            <v>13445008</v>
          </cell>
          <cell r="B634">
            <v>561</v>
          </cell>
          <cell r="F634" t="str">
            <v>Luís C. Gonçalves</v>
          </cell>
          <cell r="G634" t="str">
            <v>Luís Carlos Martins Gonçalves</v>
          </cell>
          <cell r="J634" t="str">
            <v>CSM</v>
          </cell>
          <cell r="N634" t="str">
            <v>M</v>
          </cell>
          <cell r="P634">
            <v>32062</v>
          </cell>
        </row>
        <row r="635">
          <cell r="A635">
            <v>14289941</v>
          </cell>
          <cell r="B635">
            <v>489</v>
          </cell>
          <cell r="F635" t="str">
            <v>Luís E. Santos</v>
          </cell>
          <cell r="G635" t="str">
            <v>Luís Enrique de Freitas dos Santos</v>
          </cell>
          <cell r="J635" t="str">
            <v>CSM</v>
          </cell>
          <cell r="N635" t="str">
            <v>M</v>
          </cell>
          <cell r="P635">
            <v>35285</v>
          </cell>
        </row>
        <row r="636">
          <cell r="A636">
            <v>13457736</v>
          </cell>
          <cell r="B636">
            <v>483</v>
          </cell>
          <cell r="F636" t="str">
            <v>Luís F. Fernandes</v>
          </cell>
          <cell r="G636" t="str">
            <v>Luís Fernando Correia Fernandes</v>
          </cell>
          <cell r="J636" t="str">
            <v>CSM</v>
          </cell>
          <cell r="N636" t="str">
            <v>M</v>
          </cell>
          <cell r="P636">
            <v>31861</v>
          </cell>
        </row>
        <row r="637">
          <cell r="A637">
            <v>14292130</v>
          </cell>
          <cell r="B637">
            <v>530</v>
          </cell>
          <cell r="F637" t="str">
            <v>Luís Caldeira</v>
          </cell>
          <cell r="G637" t="str">
            <v>Luís Henrique Tavares Caldeira</v>
          </cell>
          <cell r="J637" t="str">
            <v>CSM</v>
          </cell>
          <cell r="N637" t="str">
            <v>M</v>
          </cell>
          <cell r="P637">
            <v>34668</v>
          </cell>
        </row>
        <row r="638">
          <cell r="A638">
            <v>10610005</v>
          </cell>
          <cell r="B638">
            <v>381</v>
          </cell>
          <cell r="F638" t="str">
            <v>Luís Gil</v>
          </cell>
          <cell r="G638" t="str">
            <v>Luís Miguel Marques Gil</v>
          </cell>
          <cell r="J638" t="str">
            <v>CSM</v>
          </cell>
          <cell r="N638" t="str">
            <v>M</v>
          </cell>
          <cell r="P638">
            <v>27490</v>
          </cell>
        </row>
        <row r="639">
          <cell r="A639">
            <v>13540815</v>
          </cell>
          <cell r="B639">
            <v>558</v>
          </cell>
          <cell r="F639" t="str">
            <v>Luís Ferraz</v>
          </cell>
          <cell r="G639" t="str">
            <v>Luís Miguel Passos Ferraz</v>
          </cell>
          <cell r="J639" t="str">
            <v>CSM</v>
          </cell>
          <cell r="N639" t="str">
            <v>M</v>
          </cell>
          <cell r="P639">
            <v>32744</v>
          </cell>
        </row>
        <row r="640">
          <cell r="A640">
            <v>13821039</v>
          </cell>
          <cell r="B640">
            <v>439</v>
          </cell>
          <cell r="F640" t="str">
            <v>Luís Paixão</v>
          </cell>
          <cell r="G640" t="str">
            <v>Luís Zeferino Abreu Paixão</v>
          </cell>
          <cell r="J640" t="str">
            <v>CSM</v>
          </cell>
          <cell r="N640" t="str">
            <v>M</v>
          </cell>
          <cell r="P640">
            <v>32842</v>
          </cell>
        </row>
        <row r="641">
          <cell r="A641">
            <v>12585339</v>
          </cell>
          <cell r="B641">
            <v>76</v>
          </cell>
          <cell r="F641" t="str">
            <v>Filipa Freitas</v>
          </cell>
          <cell r="G641" t="str">
            <v>Luísa Filipa Gomes Freitas</v>
          </cell>
          <cell r="J641" t="str">
            <v>CSM</v>
          </cell>
          <cell r="N641" t="str">
            <v>F</v>
          </cell>
          <cell r="P641">
            <v>30723</v>
          </cell>
        </row>
        <row r="642">
          <cell r="A642">
            <v>15110556</v>
          </cell>
          <cell r="B642">
            <v>1706</v>
          </cell>
          <cell r="F642" t="str">
            <v>Lurdes Araújo</v>
          </cell>
          <cell r="G642" t="str">
            <v>Lurdes Beatriz Jardim Araújo</v>
          </cell>
          <cell r="J642" t="str">
            <v>CSM</v>
          </cell>
          <cell r="N642" t="str">
            <v>F</v>
          </cell>
          <cell r="P642">
            <v>37215</v>
          </cell>
        </row>
        <row r="643">
          <cell r="A643">
            <v>13800050</v>
          </cell>
          <cell r="B643">
            <v>382</v>
          </cell>
          <cell r="F643" t="str">
            <v>Magno Mendes</v>
          </cell>
          <cell r="G643" t="str">
            <v>Magno André Nunes Mendes</v>
          </cell>
          <cell r="J643" t="str">
            <v>CSM</v>
          </cell>
          <cell r="N643" t="str">
            <v>M</v>
          </cell>
          <cell r="P643">
            <v>32724</v>
          </cell>
        </row>
        <row r="644">
          <cell r="A644">
            <v>14468222</v>
          </cell>
          <cell r="B644">
            <v>1613</v>
          </cell>
          <cell r="F644" t="str">
            <v>Afonso Pereira</v>
          </cell>
          <cell r="G644" t="str">
            <v>Manuel Afonso Soares Pereira</v>
          </cell>
          <cell r="J644" t="str">
            <v>CSM</v>
          </cell>
          <cell r="N644" t="str">
            <v>M</v>
          </cell>
          <cell r="P644">
            <v>36053</v>
          </cell>
        </row>
        <row r="645">
          <cell r="A645">
            <v>14238844</v>
          </cell>
          <cell r="B645">
            <v>383</v>
          </cell>
          <cell r="F645" t="str">
            <v>Manuel Fernandes</v>
          </cell>
          <cell r="G645" t="str">
            <v>Manuel Armando Pestana Fernandes</v>
          </cell>
          <cell r="J645" t="str">
            <v>CSM</v>
          </cell>
          <cell r="N645" t="str">
            <v>M</v>
          </cell>
          <cell r="P645">
            <v>33679</v>
          </cell>
        </row>
        <row r="646">
          <cell r="A646">
            <v>10501992</v>
          </cell>
          <cell r="B646">
            <v>556</v>
          </cell>
          <cell r="F646" t="str">
            <v>Marco A. Gonçalves</v>
          </cell>
          <cell r="G646" t="str">
            <v>Marco António Rodrigues Gonçalves</v>
          </cell>
          <cell r="J646" t="str">
            <v>CSM</v>
          </cell>
          <cell r="N646" t="str">
            <v>M</v>
          </cell>
          <cell r="P646">
            <v>27472</v>
          </cell>
        </row>
        <row r="647">
          <cell r="A647">
            <v>14818472</v>
          </cell>
          <cell r="B647">
            <v>1624</v>
          </cell>
          <cell r="F647" t="str">
            <v>Marco Nóbrega</v>
          </cell>
          <cell r="G647" t="str">
            <v>Marco Miguel Brito Nóbrega</v>
          </cell>
          <cell r="J647" t="str">
            <v>CSM</v>
          </cell>
          <cell r="N647" t="str">
            <v>M</v>
          </cell>
          <cell r="P647">
            <v>36854</v>
          </cell>
        </row>
        <row r="648">
          <cell r="A648">
            <v>10270162</v>
          </cell>
          <cell r="B648">
            <v>433</v>
          </cell>
          <cell r="F648" t="str">
            <v>Marco Rebelo</v>
          </cell>
          <cell r="G648" t="str">
            <v>Marco Paulo Silva Rebelo</v>
          </cell>
          <cell r="J648" t="str">
            <v>CSM</v>
          </cell>
          <cell r="N648" t="str">
            <v>M</v>
          </cell>
          <cell r="P648">
            <v>26833</v>
          </cell>
        </row>
        <row r="649">
          <cell r="A649">
            <v>14831527</v>
          </cell>
          <cell r="B649">
            <v>1461</v>
          </cell>
          <cell r="F649" t="str">
            <v>Margarida Monteiro</v>
          </cell>
          <cell r="G649" t="str">
            <v>Margarida Afonso Sousa Sepúlveda Monteiro</v>
          </cell>
          <cell r="J649" t="str">
            <v>CSM</v>
          </cell>
          <cell r="N649" t="str">
            <v>F</v>
          </cell>
          <cell r="P649">
            <v>36216</v>
          </cell>
        </row>
        <row r="650">
          <cell r="A650">
            <v>14938612</v>
          </cell>
          <cell r="B650">
            <v>1476</v>
          </cell>
          <cell r="F650" t="str">
            <v>Margarida Santos</v>
          </cell>
          <cell r="G650" t="str">
            <v>Margarida Carlota Rodrigues dos Santos</v>
          </cell>
          <cell r="J650" t="str">
            <v>CSM</v>
          </cell>
          <cell r="N650" t="str">
            <v>F</v>
          </cell>
          <cell r="P650">
            <v>36509</v>
          </cell>
        </row>
        <row r="651">
          <cell r="A651">
            <v>14502050</v>
          </cell>
          <cell r="B651">
            <v>1156</v>
          </cell>
          <cell r="F651" t="str">
            <v>Margarida Nunes</v>
          </cell>
          <cell r="G651" t="str">
            <v>Margarida Gonçalves Nunes</v>
          </cell>
          <cell r="J651" t="str">
            <v>CSM</v>
          </cell>
          <cell r="N651" t="str">
            <v>F</v>
          </cell>
          <cell r="P651">
            <v>35683</v>
          </cell>
        </row>
        <row r="652">
          <cell r="A652">
            <v>14436868</v>
          </cell>
          <cell r="B652">
            <v>1148</v>
          </cell>
          <cell r="F652" t="str">
            <v>Carlota Spínola</v>
          </cell>
          <cell r="G652" t="str">
            <v>Maria Carlota Garrido Spínola</v>
          </cell>
          <cell r="J652" t="str">
            <v>CSM</v>
          </cell>
          <cell r="N652" t="str">
            <v>F</v>
          </cell>
          <cell r="P652">
            <v>35568</v>
          </cell>
        </row>
        <row r="653">
          <cell r="A653">
            <v>13624488</v>
          </cell>
          <cell r="B653">
            <v>77</v>
          </cell>
          <cell r="F653" t="str">
            <v>Carolina Duarte</v>
          </cell>
          <cell r="G653" t="str">
            <v>Maria Carolina de Santa Rita Oliveira Duarte</v>
          </cell>
          <cell r="J653" t="str">
            <v>CSM</v>
          </cell>
          <cell r="N653" t="str">
            <v>F</v>
          </cell>
          <cell r="P653">
            <v>32881</v>
          </cell>
        </row>
        <row r="654">
          <cell r="A654">
            <v>14933299</v>
          </cell>
          <cell r="B654">
            <v>1483</v>
          </cell>
          <cell r="F654" t="str">
            <v>Maria Ferreira</v>
          </cell>
          <cell r="G654" t="str">
            <v>Maria Eduarda Borges Ferreira</v>
          </cell>
          <cell r="J654" t="str">
            <v>CSM</v>
          </cell>
          <cell r="N654" t="str">
            <v>F</v>
          </cell>
          <cell r="P654">
            <v>36529</v>
          </cell>
        </row>
        <row r="655">
          <cell r="A655">
            <v>13923898</v>
          </cell>
          <cell r="B655">
            <v>197</v>
          </cell>
          <cell r="F655" t="str">
            <v>Maria Figueira</v>
          </cell>
          <cell r="G655" t="str">
            <v>Maria Ilda Ventura Figueira</v>
          </cell>
          <cell r="J655" t="str">
            <v>CSM</v>
          </cell>
          <cell r="N655" t="str">
            <v>F</v>
          </cell>
          <cell r="P655">
            <v>33426</v>
          </cell>
        </row>
        <row r="656">
          <cell r="A656">
            <v>14220293</v>
          </cell>
          <cell r="B656">
            <v>1157</v>
          </cell>
          <cell r="F656" t="str">
            <v>Inês Teles</v>
          </cell>
          <cell r="G656" t="str">
            <v>Maria Inês Oliveira Teles</v>
          </cell>
          <cell r="J656" t="str">
            <v>CSM</v>
          </cell>
          <cell r="N656" t="str">
            <v>F</v>
          </cell>
          <cell r="P656">
            <v>35889</v>
          </cell>
        </row>
        <row r="657">
          <cell r="A657">
            <v>11497219</v>
          </cell>
          <cell r="B657">
            <v>78</v>
          </cell>
          <cell r="F657" t="str">
            <v>Madalena Carriço</v>
          </cell>
          <cell r="G657" t="str">
            <v>Maria Madalena Antunes Carriço</v>
          </cell>
          <cell r="J657" t="str">
            <v>CSM</v>
          </cell>
          <cell r="N657" t="str">
            <v>F</v>
          </cell>
          <cell r="P657">
            <v>28861</v>
          </cell>
        </row>
        <row r="658">
          <cell r="A658">
            <v>13457136</v>
          </cell>
          <cell r="B658">
            <v>129</v>
          </cell>
          <cell r="F658" t="str">
            <v>Mariana Freitas</v>
          </cell>
          <cell r="G658" t="str">
            <v>Mariana Sofia Camacho Freitas</v>
          </cell>
          <cell r="J658" t="str">
            <v>CSM</v>
          </cell>
          <cell r="N658" t="str">
            <v>F</v>
          </cell>
          <cell r="P658">
            <v>31737</v>
          </cell>
        </row>
        <row r="659">
          <cell r="A659">
            <v>14474139</v>
          </cell>
          <cell r="B659">
            <v>1108</v>
          </cell>
          <cell r="F659" t="str">
            <v>Marisa Ascensão</v>
          </cell>
          <cell r="G659" t="str">
            <v>Marisa Andreia Teixeira Ascensão</v>
          </cell>
          <cell r="J659" t="str">
            <v>CSM</v>
          </cell>
          <cell r="N659" t="str">
            <v>F</v>
          </cell>
          <cell r="P659">
            <v>35368</v>
          </cell>
        </row>
        <row r="660">
          <cell r="A660">
            <v>15141883</v>
          </cell>
          <cell r="B660">
            <v>1609</v>
          </cell>
          <cell r="F660" t="str">
            <v>Mílton Ferreira</v>
          </cell>
          <cell r="G660" t="str">
            <v>Mílton Ivan Fernandes Ferreira</v>
          </cell>
          <cell r="J660" t="str">
            <v>CSM</v>
          </cell>
          <cell r="N660" t="str">
            <v>M</v>
          </cell>
          <cell r="P660">
            <v>36062</v>
          </cell>
        </row>
        <row r="661">
          <cell r="A661">
            <v>14006245</v>
          </cell>
          <cell r="B661">
            <v>80</v>
          </cell>
          <cell r="F661" t="str">
            <v>Miriam Tavares</v>
          </cell>
          <cell r="G661" t="str">
            <v>Miriam Goulão Tavares</v>
          </cell>
          <cell r="J661" t="str">
            <v>CSM</v>
          </cell>
          <cell r="N661" t="str">
            <v>F</v>
          </cell>
          <cell r="P661">
            <v>33372</v>
          </cell>
        </row>
        <row r="662">
          <cell r="A662">
            <v>15145134</v>
          </cell>
          <cell r="B662">
            <v>1466</v>
          </cell>
          <cell r="F662" t="str">
            <v>Mónica Ramos</v>
          </cell>
          <cell r="G662" t="str">
            <v>Mónica Sofia dos Santos Ramos</v>
          </cell>
          <cell r="J662" t="str">
            <v>CSM</v>
          </cell>
          <cell r="N662" t="str">
            <v>F</v>
          </cell>
          <cell r="P662">
            <v>36870</v>
          </cell>
        </row>
        <row r="663">
          <cell r="A663">
            <v>47591</v>
          </cell>
          <cell r="B663">
            <v>190</v>
          </cell>
          <cell r="F663" t="str">
            <v>Natalia Danici</v>
          </cell>
          <cell r="G663" t="str">
            <v>Natalia Danici</v>
          </cell>
          <cell r="J663" t="str">
            <v>CSM</v>
          </cell>
          <cell r="N663" t="str">
            <v>F</v>
          </cell>
          <cell r="P663">
            <v>20290</v>
          </cell>
        </row>
        <row r="664">
          <cell r="A664">
            <v>11499601</v>
          </cell>
          <cell r="B664">
            <v>150</v>
          </cell>
          <cell r="F664" t="str">
            <v>Neide Vieira</v>
          </cell>
          <cell r="G664" t="str">
            <v>Neide Cristina Sá Vieira Rodrigues</v>
          </cell>
          <cell r="J664" t="str">
            <v>CSM</v>
          </cell>
          <cell r="N664" t="str">
            <v>F</v>
          </cell>
          <cell r="P664">
            <v>29219</v>
          </cell>
        </row>
        <row r="665">
          <cell r="A665">
            <v>14698771</v>
          </cell>
          <cell r="B665">
            <v>1309</v>
          </cell>
          <cell r="F665" t="str">
            <v>Nelson de Jesus</v>
          </cell>
          <cell r="G665" t="str">
            <v>Nelson Duarte Rocha de Jesus</v>
          </cell>
          <cell r="J665" t="str">
            <v>CSM</v>
          </cell>
          <cell r="N665" t="str">
            <v>M</v>
          </cell>
          <cell r="P665">
            <v>35990</v>
          </cell>
        </row>
        <row r="666">
          <cell r="A666">
            <v>13900125</v>
          </cell>
          <cell r="B666">
            <v>476</v>
          </cell>
          <cell r="F666" t="str">
            <v>Nuno Miguel Sá</v>
          </cell>
          <cell r="G666" t="str">
            <v>Nuno Miguel Matias Sá</v>
          </cell>
          <cell r="J666" t="str">
            <v>CSM</v>
          </cell>
          <cell r="N666" t="str">
            <v>M</v>
          </cell>
          <cell r="P666">
            <v>33747</v>
          </cell>
        </row>
        <row r="667">
          <cell r="A667">
            <v>15133932</v>
          </cell>
          <cell r="B667">
            <v>1454</v>
          </cell>
          <cell r="F667" t="str">
            <v>Patrícia Ornelas</v>
          </cell>
          <cell r="G667" t="str">
            <v>Patrícia Serrão Ornelas</v>
          </cell>
          <cell r="J667" t="str">
            <v>CSM</v>
          </cell>
          <cell r="N667" t="str">
            <v>F</v>
          </cell>
          <cell r="P667">
            <v>36420</v>
          </cell>
        </row>
        <row r="668">
          <cell r="A668">
            <v>14968379</v>
          </cell>
          <cell r="B668">
            <v>1318</v>
          </cell>
          <cell r="F668" t="str">
            <v>Paulo A. Rodrigues</v>
          </cell>
          <cell r="G668" t="str">
            <v>Paulo Adriano Jardim Rodrigues</v>
          </cell>
          <cell r="J668" t="str">
            <v>CSM</v>
          </cell>
          <cell r="N668" t="str">
            <v>M</v>
          </cell>
          <cell r="P668">
            <v>35752</v>
          </cell>
        </row>
        <row r="669">
          <cell r="A669">
            <v>12144800</v>
          </cell>
          <cell r="B669">
            <v>493</v>
          </cell>
          <cell r="F669" t="str">
            <v>Paulo Henriques</v>
          </cell>
          <cell r="G669" t="str">
            <v>Paulo Sérgio Jardim Henriques</v>
          </cell>
          <cell r="J669" t="str">
            <v>CSM</v>
          </cell>
          <cell r="N669" t="str">
            <v>M</v>
          </cell>
          <cell r="P669">
            <v>30075</v>
          </cell>
        </row>
        <row r="670">
          <cell r="A670">
            <v>13494140</v>
          </cell>
          <cell r="B670">
            <v>388</v>
          </cell>
          <cell r="F670" t="str">
            <v>Pedro Freitas</v>
          </cell>
          <cell r="G670" t="str">
            <v>Pedro Guilherme Franco Escaleira Freitas</v>
          </cell>
          <cell r="J670" t="str">
            <v>CSM</v>
          </cell>
          <cell r="N670" t="str">
            <v>M</v>
          </cell>
          <cell r="P670">
            <v>32638</v>
          </cell>
        </row>
        <row r="671">
          <cell r="A671">
            <v>14840442</v>
          </cell>
          <cell r="B671">
            <v>1271</v>
          </cell>
          <cell r="F671" t="str">
            <v>Pedro Fernandes</v>
          </cell>
          <cell r="G671" t="str">
            <v>Pedro Tomás Mendonça Fernandes</v>
          </cell>
          <cell r="J671" t="str">
            <v>CSM</v>
          </cell>
          <cell r="N671" t="str">
            <v>M</v>
          </cell>
          <cell r="P671">
            <v>35570</v>
          </cell>
        </row>
        <row r="672">
          <cell r="A672">
            <v>15552686</v>
          </cell>
          <cell r="B672">
            <v>546</v>
          </cell>
          <cell r="F672" t="str">
            <v>Petr Danich</v>
          </cell>
          <cell r="G672" t="str">
            <v>Petr Danich</v>
          </cell>
          <cell r="J672" t="str">
            <v>CSM</v>
          </cell>
          <cell r="N672" t="str">
            <v>M</v>
          </cell>
          <cell r="P672">
            <v>19518</v>
          </cell>
        </row>
        <row r="673">
          <cell r="A673">
            <v>14750068</v>
          </cell>
          <cell r="B673">
            <v>143</v>
          </cell>
          <cell r="F673" t="str">
            <v>Petra L. Sousa</v>
          </cell>
          <cell r="G673" t="str">
            <v>Petra Luísa Silva Sousa</v>
          </cell>
          <cell r="J673" t="str">
            <v>CSM</v>
          </cell>
          <cell r="N673" t="str">
            <v>F</v>
          </cell>
          <cell r="P673">
            <v>35087</v>
          </cell>
        </row>
        <row r="674">
          <cell r="A674">
            <v>85212233</v>
          </cell>
          <cell r="B674">
            <v>1319</v>
          </cell>
          <cell r="F674" t="str">
            <v>Popa Andrei</v>
          </cell>
          <cell r="G674" t="str">
            <v>Popa Andrei Dumitru</v>
          </cell>
          <cell r="J674" t="str">
            <v>CSM</v>
          </cell>
          <cell r="N674" t="str">
            <v>M</v>
          </cell>
          <cell r="P674">
            <v>35957</v>
          </cell>
        </row>
        <row r="675">
          <cell r="A675">
            <v>15023324</v>
          </cell>
          <cell r="B675">
            <v>1570</v>
          </cell>
          <cell r="F675" t="str">
            <v>Rafael A. Sousa</v>
          </cell>
          <cell r="G675" t="str">
            <v>Rafael André Sousa</v>
          </cell>
          <cell r="J675" t="str">
            <v>CSM</v>
          </cell>
          <cell r="N675" t="str">
            <v>M</v>
          </cell>
          <cell r="P675">
            <v>36264</v>
          </cell>
        </row>
        <row r="676">
          <cell r="A676">
            <v>14256104</v>
          </cell>
          <cell r="B676">
            <v>324</v>
          </cell>
          <cell r="F676" t="str">
            <v>Renato Araújo</v>
          </cell>
          <cell r="G676" t="str">
            <v>Renato Gonçalves Fernandes Araújo</v>
          </cell>
          <cell r="J676" t="str">
            <v>CSM</v>
          </cell>
          <cell r="N676" t="str">
            <v>M</v>
          </cell>
          <cell r="P676">
            <v>34220</v>
          </cell>
        </row>
        <row r="677">
          <cell r="A677">
            <v>14433043</v>
          </cell>
          <cell r="B677">
            <v>185</v>
          </cell>
          <cell r="F677" t="str">
            <v>Ricardo Rodrigues</v>
          </cell>
          <cell r="G677" t="str">
            <v>Ricardo Augusto Rodrigues</v>
          </cell>
          <cell r="J677" t="str">
            <v>CSM</v>
          </cell>
          <cell r="N677" t="str">
            <v>M</v>
          </cell>
          <cell r="P677">
            <v>33975</v>
          </cell>
        </row>
        <row r="678">
          <cell r="A678">
            <v>11442384</v>
          </cell>
          <cell r="B678">
            <v>389</v>
          </cell>
          <cell r="F678" t="str">
            <v>Ricardo Abreu</v>
          </cell>
          <cell r="G678" t="str">
            <v>Ricardo Filipe de Gramacho e Abreu</v>
          </cell>
          <cell r="J678" t="str">
            <v>CSM</v>
          </cell>
          <cell r="N678" t="str">
            <v>M</v>
          </cell>
          <cell r="P678">
            <v>29079</v>
          </cell>
        </row>
        <row r="679">
          <cell r="A679">
            <v>15133386</v>
          </cell>
          <cell r="B679">
            <v>531</v>
          </cell>
          <cell r="F679" t="str">
            <v>Richard Fernandes</v>
          </cell>
          <cell r="G679" t="str">
            <v>Richard Miguel Figueira Fernandes</v>
          </cell>
          <cell r="J679" t="str">
            <v>CSM</v>
          </cell>
          <cell r="N679" t="str">
            <v>M</v>
          </cell>
          <cell r="P679">
            <v>35291</v>
          </cell>
        </row>
        <row r="680">
          <cell r="A680">
            <v>14150877</v>
          </cell>
          <cell r="B680">
            <v>438</v>
          </cell>
          <cell r="F680" t="str">
            <v>Roberto Faria</v>
          </cell>
          <cell r="G680" t="str">
            <v>Roberto Carlos Figueira de Faria</v>
          </cell>
          <cell r="J680" t="str">
            <v>CSM</v>
          </cell>
          <cell r="N680" t="str">
            <v>M</v>
          </cell>
          <cell r="P680">
            <v>33591</v>
          </cell>
        </row>
        <row r="681">
          <cell r="A681">
            <v>13218349</v>
          </cell>
          <cell r="B681">
            <v>478</v>
          </cell>
          <cell r="F681" t="str">
            <v>Roberto Jesus</v>
          </cell>
          <cell r="G681" t="str">
            <v>Roberto Mauro Pereira de Jesus</v>
          </cell>
          <cell r="J681" t="str">
            <v>CSM</v>
          </cell>
          <cell r="N681" t="str">
            <v>M</v>
          </cell>
          <cell r="P681">
            <v>31761</v>
          </cell>
        </row>
        <row r="682">
          <cell r="A682">
            <v>15175200</v>
          </cell>
          <cell r="B682">
            <v>1984</v>
          </cell>
          <cell r="F682" t="str">
            <v>Rodrigo Fidalgo</v>
          </cell>
          <cell r="G682" t="str">
            <v>Rodrigo Afonso Ramos Fidalgo</v>
          </cell>
          <cell r="J682" t="str">
            <v>CSM</v>
          </cell>
          <cell r="N682" t="str">
            <v>M</v>
          </cell>
          <cell r="P682">
            <v>37147</v>
          </cell>
        </row>
        <row r="683">
          <cell r="A683">
            <v>14308128</v>
          </cell>
          <cell r="B683">
            <v>1993</v>
          </cell>
          <cell r="F683" t="str">
            <v>Rodrigo Albuquerque</v>
          </cell>
          <cell r="G683" t="str">
            <v>Rodrigo Albuquerque Ribeiro</v>
          </cell>
          <cell r="J683" t="str">
            <v>CSM</v>
          </cell>
          <cell r="N683" t="str">
            <v>M</v>
          </cell>
          <cell r="P683">
            <v>36905</v>
          </cell>
        </row>
        <row r="684">
          <cell r="A684">
            <v>14231779</v>
          </cell>
          <cell r="B684">
            <v>1310</v>
          </cell>
          <cell r="F684" t="str">
            <v>Rodrigo Ramos</v>
          </cell>
          <cell r="G684" t="str">
            <v>Rodrigo Maurício Silva Ramos</v>
          </cell>
          <cell r="J684" t="str">
            <v>CSM</v>
          </cell>
          <cell r="N684" t="str">
            <v>M</v>
          </cell>
          <cell r="P684">
            <v>35978</v>
          </cell>
        </row>
        <row r="685">
          <cell r="A685">
            <v>4833209</v>
          </cell>
          <cell r="B685">
            <v>207</v>
          </cell>
          <cell r="F685" t="str">
            <v>Rosa Campos</v>
          </cell>
          <cell r="G685" t="str">
            <v>Rosa Maria Pestana Campos de Sousa</v>
          </cell>
          <cell r="J685" t="str">
            <v>CSM</v>
          </cell>
          <cell r="N685" t="str">
            <v>F</v>
          </cell>
          <cell r="P685">
            <v>20097</v>
          </cell>
        </row>
        <row r="686">
          <cell r="A686">
            <v>12178890</v>
          </cell>
          <cell r="B686">
            <v>115</v>
          </cell>
          <cell r="F686" t="str">
            <v>Rubina Serrão</v>
          </cell>
          <cell r="G686" t="str">
            <v>Rubina Sofia Camacho Serrão</v>
          </cell>
          <cell r="J686" t="str">
            <v>CSM</v>
          </cell>
          <cell r="N686" t="str">
            <v>F</v>
          </cell>
          <cell r="P686">
            <v>29945</v>
          </cell>
        </row>
        <row r="687">
          <cell r="A687">
            <v>12416702</v>
          </cell>
          <cell r="B687">
            <v>189</v>
          </cell>
          <cell r="F687" t="str">
            <v>Salvina Monteiro</v>
          </cell>
          <cell r="G687" t="str">
            <v>Salvina de Faria Soares Monteiro</v>
          </cell>
          <cell r="J687" t="str">
            <v>CSM</v>
          </cell>
          <cell r="N687" t="str">
            <v>F</v>
          </cell>
          <cell r="P687">
            <v>30508</v>
          </cell>
        </row>
        <row r="688">
          <cell r="A688" t="str">
            <v>1b7c79273</v>
          </cell>
          <cell r="B688">
            <v>416</v>
          </cell>
          <cell r="F688" t="str">
            <v>Samuel Oliveira</v>
          </cell>
          <cell r="G688" t="str">
            <v>Samuel Noleto da Silva Oliveira</v>
          </cell>
          <cell r="J688" t="str">
            <v>CSM</v>
          </cell>
          <cell r="N688" t="str">
            <v>M</v>
          </cell>
          <cell r="P688">
            <v>34760</v>
          </cell>
        </row>
        <row r="689">
          <cell r="A689">
            <v>14084360</v>
          </cell>
          <cell r="B689">
            <v>428</v>
          </cell>
          <cell r="F689" t="str">
            <v>Samuel R. Freitas</v>
          </cell>
          <cell r="G689" t="str">
            <v>Samuel Rafael Faria Teixeira de Freitas</v>
          </cell>
          <cell r="J689" t="str">
            <v>CSM</v>
          </cell>
          <cell r="N689" t="str">
            <v>M</v>
          </cell>
          <cell r="P689">
            <v>33493</v>
          </cell>
        </row>
        <row r="690">
          <cell r="A690">
            <v>13900951</v>
          </cell>
          <cell r="B690">
            <v>82</v>
          </cell>
          <cell r="F690" t="str">
            <v>Sara Gonçalves</v>
          </cell>
          <cell r="G690" t="str">
            <v>Sara Filipa Andrade Gonçalves</v>
          </cell>
          <cell r="J690" t="str">
            <v>CSM</v>
          </cell>
          <cell r="N690" t="str">
            <v>F</v>
          </cell>
          <cell r="P690">
            <v>33410</v>
          </cell>
        </row>
        <row r="691">
          <cell r="A691">
            <v>14361597</v>
          </cell>
          <cell r="B691">
            <v>83</v>
          </cell>
          <cell r="F691" t="str">
            <v>Sara Sousa</v>
          </cell>
          <cell r="G691" t="str">
            <v>Sara Joana Abreu Sousa</v>
          </cell>
          <cell r="J691" t="str">
            <v>CSM</v>
          </cell>
          <cell r="N691" t="str">
            <v>F</v>
          </cell>
          <cell r="P691">
            <v>34195</v>
          </cell>
        </row>
        <row r="692">
          <cell r="A692">
            <v>14411107</v>
          </cell>
          <cell r="B692">
            <v>1721</v>
          </cell>
          <cell r="F692" t="str">
            <v>Sara J. Nóbrega</v>
          </cell>
          <cell r="G692" t="str">
            <v>Sara José Barradas Nóbrega</v>
          </cell>
          <cell r="J692" t="str">
            <v>CSM</v>
          </cell>
          <cell r="N692" t="str">
            <v>F</v>
          </cell>
          <cell r="P692">
            <v>37053</v>
          </cell>
        </row>
        <row r="693">
          <cell r="A693">
            <v>14320431</v>
          </cell>
          <cell r="B693">
            <v>1460</v>
          </cell>
          <cell r="F693" t="str">
            <v>Sofia Vasconcelos</v>
          </cell>
          <cell r="G693" t="str">
            <v>Sofia Alves Vasconcelos</v>
          </cell>
          <cell r="J693" t="str">
            <v>CSM</v>
          </cell>
          <cell r="N693" t="str">
            <v>F</v>
          </cell>
          <cell r="P693">
            <v>36365</v>
          </cell>
        </row>
        <row r="694">
          <cell r="A694">
            <v>14406826</v>
          </cell>
          <cell r="B694">
            <v>1478</v>
          </cell>
          <cell r="F694" t="str">
            <v>Sofia Araújo</v>
          </cell>
          <cell r="G694" t="str">
            <v>Sofia Pestana Araújo</v>
          </cell>
          <cell r="J694" t="str">
            <v>CSM</v>
          </cell>
          <cell r="N694" t="str">
            <v>F</v>
          </cell>
          <cell r="P694">
            <v>36179</v>
          </cell>
        </row>
        <row r="695">
          <cell r="A695">
            <v>14514058</v>
          </cell>
          <cell r="B695">
            <v>188</v>
          </cell>
          <cell r="F695" t="str">
            <v>Stephanie Dantas</v>
          </cell>
          <cell r="G695" t="str">
            <v>Stephanie Brenda Faria Dantas</v>
          </cell>
          <cell r="J695" t="str">
            <v>CSM</v>
          </cell>
          <cell r="N695" t="str">
            <v>F</v>
          </cell>
          <cell r="P695">
            <v>34584</v>
          </cell>
        </row>
        <row r="696">
          <cell r="A696">
            <v>12606489</v>
          </cell>
          <cell r="B696">
            <v>187</v>
          </cell>
          <cell r="F696" t="str">
            <v>Suse Ornelas</v>
          </cell>
          <cell r="G696" t="str">
            <v>Suse Marina Abreu da Silva Ornelas</v>
          </cell>
          <cell r="J696" t="str">
            <v>CSM</v>
          </cell>
          <cell r="N696" t="str">
            <v>F</v>
          </cell>
          <cell r="P696">
            <v>30795</v>
          </cell>
        </row>
        <row r="697">
          <cell r="A697">
            <v>13254855</v>
          </cell>
          <cell r="B697">
            <v>100</v>
          </cell>
          <cell r="F697" t="str">
            <v>Tânia Caires</v>
          </cell>
          <cell r="G697" t="str">
            <v>Tânia José Freitas Caires</v>
          </cell>
          <cell r="J697" t="str">
            <v>CSM</v>
          </cell>
          <cell r="N697" t="str">
            <v>F</v>
          </cell>
          <cell r="P697">
            <v>32114</v>
          </cell>
        </row>
        <row r="698">
          <cell r="A698">
            <v>15023871</v>
          </cell>
          <cell r="B698">
            <v>540</v>
          </cell>
          <cell r="F698" t="str">
            <v>Telmo Ferreira</v>
          </cell>
          <cell r="G698" t="str">
            <v>Telmo André Henriques Ferreira</v>
          </cell>
          <cell r="J698" t="str">
            <v>CSM</v>
          </cell>
          <cell r="N698" t="str">
            <v>M</v>
          </cell>
          <cell r="P698">
            <v>34875</v>
          </cell>
        </row>
        <row r="699">
          <cell r="A699">
            <v>14228316</v>
          </cell>
          <cell r="B699">
            <v>177</v>
          </cell>
          <cell r="F699" t="str">
            <v>Tiago Lima</v>
          </cell>
          <cell r="G699" t="str">
            <v>Tiago André Santos Lima</v>
          </cell>
          <cell r="J699" t="str">
            <v>CSM</v>
          </cell>
          <cell r="N699" t="str">
            <v>M</v>
          </cell>
          <cell r="P699">
            <v>33903</v>
          </cell>
        </row>
        <row r="700">
          <cell r="A700">
            <v>14905500</v>
          </cell>
          <cell r="B700">
            <v>1912</v>
          </cell>
          <cell r="F700" t="str">
            <v>Tiago R. Ferreira</v>
          </cell>
          <cell r="G700" t="str">
            <v>Tiago Ramos Ferreira</v>
          </cell>
          <cell r="J700" t="str">
            <v>CSM</v>
          </cell>
          <cell r="N700" t="str">
            <v>M</v>
          </cell>
          <cell r="P700">
            <v>37824</v>
          </cell>
        </row>
        <row r="701">
          <cell r="A701">
            <v>13563047</v>
          </cell>
          <cell r="B701">
            <v>538</v>
          </cell>
          <cell r="F701" t="str">
            <v>Timóteo Dantas</v>
          </cell>
          <cell r="G701" t="str">
            <v>Timóteo Rúben Faria Dantas</v>
          </cell>
          <cell r="J701" t="str">
            <v>CSM</v>
          </cell>
          <cell r="N701" t="str">
            <v>M</v>
          </cell>
          <cell r="P701">
            <v>32580</v>
          </cell>
        </row>
        <row r="702">
          <cell r="A702">
            <v>12890617</v>
          </cell>
          <cell r="B702">
            <v>86</v>
          </cell>
          <cell r="F702" t="str">
            <v>Vanessa Rocha</v>
          </cell>
          <cell r="G702" t="str">
            <v>Vanessa Nadine Fortes Rocha</v>
          </cell>
          <cell r="J702" t="str">
            <v>CSM</v>
          </cell>
          <cell r="N702" t="str">
            <v>F</v>
          </cell>
          <cell r="P702">
            <v>32875</v>
          </cell>
        </row>
        <row r="703">
          <cell r="A703">
            <v>14419338</v>
          </cell>
          <cell r="B703">
            <v>1112</v>
          </cell>
          <cell r="F703" t="str">
            <v>Vanessa Sousa</v>
          </cell>
          <cell r="G703" t="str">
            <v>Vanessa Sofia Luz de Sousa</v>
          </cell>
          <cell r="J703" t="str">
            <v>CSM</v>
          </cell>
          <cell r="N703" t="str">
            <v>F</v>
          </cell>
          <cell r="P703">
            <v>35439</v>
          </cell>
        </row>
        <row r="704">
          <cell r="A704">
            <v>10682697</v>
          </cell>
          <cell r="B704">
            <v>431</v>
          </cell>
          <cell r="F704" t="str">
            <v>Vítor Freitas</v>
          </cell>
          <cell r="G704" t="str">
            <v>Vítor Dinarte Henriques Freitas</v>
          </cell>
          <cell r="J704" t="str">
            <v>CSM</v>
          </cell>
          <cell r="N704" t="str">
            <v>M</v>
          </cell>
          <cell r="P704">
            <v>27263</v>
          </cell>
        </row>
        <row r="705">
          <cell r="A705">
            <v>12504429</v>
          </cell>
          <cell r="B705">
            <v>437</v>
          </cell>
          <cell r="F705" t="str">
            <v>Vítor Viveiros</v>
          </cell>
          <cell r="G705" t="str">
            <v>Vítor Emanuel Gonçalves Viveiros</v>
          </cell>
          <cell r="J705" t="str">
            <v>CSM</v>
          </cell>
          <cell r="N705" t="str">
            <v>M</v>
          </cell>
          <cell r="P705">
            <v>30759</v>
          </cell>
        </row>
        <row r="706">
          <cell r="A706">
            <v>14156950</v>
          </cell>
          <cell r="B706">
            <v>537</v>
          </cell>
          <cell r="F706" t="str">
            <v>Vítor Aguiar</v>
          </cell>
          <cell r="G706" t="str">
            <v>Vitor Freitas Aguiar</v>
          </cell>
          <cell r="J706" t="str">
            <v>CSM</v>
          </cell>
          <cell r="N706" t="str">
            <v>M</v>
          </cell>
          <cell r="P706">
            <v>34185</v>
          </cell>
        </row>
        <row r="707">
          <cell r="A707">
            <v>13741466</v>
          </cell>
          <cell r="B707">
            <v>390</v>
          </cell>
          <cell r="F707" t="str">
            <v>Vítor J. Gouveia</v>
          </cell>
          <cell r="G707" t="str">
            <v>Vítor José Abreu Gouveia</v>
          </cell>
          <cell r="J707" t="str">
            <v>CSM</v>
          </cell>
          <cell r="N707" t="str">
            <v>M</v>
          </cell>
          <cell r="P707">
            <v>34761</v>
          </cell>
        </row>
        <row r="708">
          <cell r="A708" t="str">
            <v>P000453617</v>
          </cell>
          <cell r="B708">
            <v>1115</v>
          </cell>
          <cell r="F708" t="str">
            <v>Vitória Santos</v>
          </cell>
          <cell r="G708" t="str">
            <v>Vitória Vasconcelos Barbosa Santos</v>
          </cell>
          <cell r="J708" t="str">
            <v>CSM</v>
          </cell>
          <cell r="N708" t="str">
            <v>F</v>
          </cell>
          <cell r="P708">
            <v>35617</v>
          </cell>
        </row>
        <row r="709">
          <cell r="A709">
            <v>15133294</v>
          </cell>
          <cell r="B709">
            <v>1448</v>
          </cell>
          <cell r="F709" t="str">
            <v>Viviana Ponte</v>
          </cell>
          <cell r="G709" t="str">
            <v>Viviana Vanessa Alves Ponte</v>
          </cell>
          <cell r="J709" t="str">
            <v>CSM</v>
          </cell>
          <cell r="N709" t="str">
            <v>F</v>
          </cell>
          <cell r="P709">
            <v>36067</v>
          </cell>
        </row>
        <row r="710">
          <cell r="A710">
            <v>10760337</v>
          </cell>
          <cell r="B710">
            <v>930</v>
          </cell>
          <cell r="F710" t="str">
            <v>Amílcar Gamelas</v>
          </cell>
          <cell r="G710" t="str">
            <v>Amilcar José Freitas Torres Gamelas</v>
          </cell>
          <cell r="J710" t="str">
            <v>CAMAD</v>
          </cell>
          <cell r="N710" t="str">
            <v>M</v>
          </cell>
          <cell r="P710">
            <v>27836</v>
          </cell>
        </row>
        <row r="711">
          <cell r="A711">
            <v>11447499</v>
          </cell>
          <cell r="B711">
            <v>294</v>
          </cell>
          <cell r="F711" t="str">
            <v>Isabel Fagundes</v>
          </cell>
          <cell r="G711" t="str">
            <v>Ana Isabel Correia Fagundes</v>
          </cell>
          <cell r="J711" t="str">
            <v>CAMAD</v>
          </cell>
          <cell r="N711" t="str">
            <v>F</v>
          </cell>
          <cell r="P711">
            <v>29217</v>
          </cell>
        </row>
        <row r="712">
          <cell r="A712">
            <v>14500539</v>
          </cell>
          <cell r="B712">
            <v>229</v>
          </cell>
          <cell r="F712" t="str">
            <v>Andry Canha</v>
          </cell>
          <cell r="G712" t="str">
            <v>Andreia Marlene Gonçalves Canha</v>
          </cell>
          <cell r="J712" t="str">
            <v>CAMAD</v>
          </cell>
          <cell r="N712" t="str">
            <v>F</v>
          </cell>
          <cell r="P712">
            <v>34606</v>
          </cell>
        </row>
        <row r="713">
          <cell r="A713">
            <v>10023835</v>
          </cell>
          <cell r="B713">
            <v>885</v>
          </cell>
          <cell r="F713" t="str">
            <v>António Olival</v>
          </cell>
          <cell r="G713" t="str">
            <v>António Ferro Pereira de Olival</v>
          </cell>
          <cell r="J713" t="str">
            <v>CAMAD</v>
          </cell>
          <cell r="N713" t="str">
            <v>M</v>
          </cell>
          <cell r="P713">
            <v>26481</v>
          </cell>
        </row>
        <row r="714">
          <cell r="A714">
            <v>11257021</v>
          </cell>
          <cell r="B714">
            <v>622</v>
          </cell>
          <cell r="F714" t="str">
            <v>Bruno Berenguer</v>
          </cell>
          <cell r="G714" t="str">
            <v>Bruno Graciano Berenguer Pestana</v>
          </cell>
          <cell r="J714" t="str">
            <v>CAMAD</v>
          </cell>
          <cell r="N714" t="str">
            <v>M</v>
          </cell>
          <cell r="P714">
            <v>28842</v>
          </cell>
        </row>
        <row r="715">
          <cell r="A715">
            <v>14610751</v>
          </cell>
          <cell r="B715">
            <v>238</v>
          </cell>
          <cell r="F715" t="str">
            <v>Dina Rodriguez</v>
          </cell>
          <cell r="G715" t="str">
            <v>Dina Raquel Ferreira Rodriguez</v>
          </cell>
          <cell r="J715" t="str">
            <v>CAMAD</v>
          </cell>
          <cell r="N715" t="str">
            <v>F</v>
          </cell>
          <cell r="P715">
            <v>35027</v>
          </cell>
        </row>
        <row r="716">
          <cell r="A716">
            <v>12114954</v>
          </cell>
          <cell r="B716">
            <v>905</v>
          </cell>
          <cell r="F716" t="str">
            <v>Edson Pereira</v>
          </cell>
          <cell r="G716" t="str">
            <v>Edson Carlos Gonçalves Pereira</v>
          </cell>
          <cell r="J716" t="str">
            <v>CAMAD</v>
          </cell>
          <cell r="N716" t="str">
            <v>M</v>
          </cell>
          <cell r="P716">
            <v>30285</v>
          </cell>
        </row>
        <row r="717">
          <cell r="A717">
            <v>10016579</v>
          </cell>
          <cell r="B717">
            <v>797</v>
          </cell>
          <cell r="F717" t="str">
            <v>Fernando Freitas</v>
          </cell>
          <cell r="G717" t="str">
            <v>Fernando Gonçalves de Freitas</v>
          </cell>
          <cell r="J717" t="str">
            <v>CAMAD</v>
          </cell>
          <cell r="N717" t="str">
            <v>M</v>
          </cell>
          <cell r="P717">
            <v>24513</v>
          </cell>
        </row>
        <row r="718">
          <cell r="A718">
            <v>14669107</v>
          </cell>
          <cell r="B718">
            <v>226</v>
          </cell>
          <cell r="F718" t="str">
            <v>Glória Pereira</v>
          </cell>
          <cell r="G718" t="str">
            <v>Glória Maria Ramos Pereira</v>
          </cell>
          <cell r="J718" t="str">
            <v>CAMAD</v>
          </cell>
          <cell r="N718" t="str">
            <v>F</v>
          </cell>
          <cell r="P718">
            <v>34619</v>
          </cell>
        </row>
        <row r="719">
          <cell r="A719">
            <v>3780318</v>
          </cell>
          <cell r="B719">
            <v>606</v>
          </cell>
          <cell r="F719" t="str">
            <v>Herculano Pereira</v>
          </cell>
          <cell r="G719" t="str">
            <v>Herculano de Sousa Pereira</v>
          </cell>
          <cell r="J719" t="str">
            <v>CAMAD</v>
          </cell>
          <cell r="N719" t="str">
            <v>M</v>
          </cell>
          <cell r="P719">
            <v>20252</v>
          </cell>
        </row>
        <row r="720">
          <cell r="A720">
            <v>10494968</v>
          </cell>
          <cell r="B720">
            <v>715</v>
          </cell>
          <cell r="F720" t="str">
            <v>Honório Teixeira</v>
          </cell>
          <cell r="G720" t="str">
            <v>Honório Filipe Moniz Teixeira</v>
          </cell>
          <cell r="J720" t="str">
            <v>CAMAD</v>
          </cell>
          <cell r="N720" t="str">
            <v>M</v>
          </cell>
          <cell r="P720">
            <v>27640</v>
          </cell>
        </row>
        <row r="721">
          <cell r="A721">
            <v>7658627</v>
          </cell>
          <cell r="B721">
            <v>965</v>
          </cell>
          <cell r="F721" t="str">
            <v>Horácio Faria</v>
          </cell>
          <cell r="G721" t="str">
            <v>Horácio Rosa Leça Faria</v>
          </cell>
          <cell r="J721" t="str">
            <v>CAMAD</v>
          </cell>
          <cell r="N721" t="str">
            <v>M</v>
          </cell>
          <cell r="P721">
            <v>23258</v>
          </cell>
        </row>
        <row r="722">
          <cell r="A722">
            <v>9597075</v>
          </cell>
          <cell r="B722">
            <v>209</v>
          </cell>
          <cell r="F722" t="str">
            <v>Paula Pestana</v>
          </cell>
          <cell r="G722" t="str">
            <v>Ivone Paula Fernandes Gomes Pestana</v>
          </cell>
          <cell r="J722" t="str">
            <v>CAMAD</v>
          </cell>
          <cell r="N722" t="str">
            <v>F</v>
          </cell>
          <cell r="P722">
            <v>25939</v>
          </cell>
        </row>
        <row r="723">
          <cell r="A723">
            <v>11263275</v>
          </cell>
          <cell r="B723">
            <v>240</v>
          </cell>
          <cell r="F723" t="str">
            <v>Joana Reis</v>
          </cell>
          <cell r="G723" t="str">
            <v>Joana Gomes Reis</v>
          </cell>
          <cell r="J723" t="str">
            <v>CAMAD</v>
          </cell>
          <cell r="N723" t="str">
            <v>F</v>
          </cell>
          <cell r="P723">
            <v>28571</v>
          </cell>
        </row>
        <row r="724">
          <cell r="A724">
            <v>9471979</v>
          </cell>
          <cell r="B724">
            <v>963</v>
          </cell>
          <cell r="F724" t="str">
            <v>João Mendonça</v>
          </cell>
          <cell r="G724" t="str">
            <v>João Carlos Barros de Mendonça</v>
          </cell>
          <cell r="J724" t="str">
            <v>CAMAD</v>
          </cell>
          <cell r="N724" t="str">
            <v>M</v>
          </cell>
          <cell r="P724">
            <v>26152</v>
          </cell>
        </row>
        <row r="725">
          <cell r="A725">
            <v>6274002</v>
          </cell>
          <cell r="B725">
            <v>792</v>
          </cell>
          <cell r="F725" t="str">
            <v>João Soares</v>
          </cell>
          <cell r="G725" t="str">
            <v>João Emanuel Costa Soares</v>
          </cell>
          <cell r="J725" t="str">
            <v>CAMAD</v>
          </cell>
          <cell r="N725" t="str">
            <v>M</v>
          </cell>
          <cell r="P725">
            <v>22937</v>
          </cell>
        </row>
        <row r="726">
          <cell r="A726">
            <v>11272451</v>
          </cell>
          <cell r="B726">
            <v>962</v>
          </cell>
          <cell r="F726" t="str">
            <v>João M. Gomes</v>
          </cell>
          <cell r="G726" t="str">
            <v>João Miguel Figueira Gomes</v>
          </cell>
          <cell r="J726" t="str">
            <v>CAMAD</v>
          </cell>
          <cell r="N726" t="str">
            <v>M</v>
          </cell>
          <cell r="P726">
            <v>28665</v>
          </cell>
        </row>
        <row r="727">
          <cell r="A727">
            <v>11292045</v>
          </cell>
          <cell r="B727">
            <v>961</v>
          </cell>
          <cell r="F727" t="str">
            <v>João Nunes</v>
          </cell>
          <cell r="G727" t="str">
            <v>João Miguel Gouveia Nunes</v>
          </cell>
          <cell r="J727" t="str">
            <v>CAMAD</v>
          </cell>
          <cell r="N727" t="str">
            <v>M</v>
          </cell>
          <cell r="P727">
            <v>28268</v>
          </cell>
        </row>
        <row r="728">
          <cell r="A728">
            <v>5469295</v>
          </cell>
          <cell r="B728">
            <v>955</v>
          </cell>
          <cell r="F728" t="str">
            <v>José Nunes</v>
          </cell>
          <cell r="G728" t="str">
            <v>José António de Jesus Nunes</v>
          </cell>
          <cell r="J728" t="str">
            <v>CAMAD</v>
          </cell>
          <cell r="N728" t="str">
            <v>M</v>
          </cell>
          <cell r="P728">
            <v>22450</v>
          </cell>
        </row>
        <row r="729">
          <cell r="A729">
            <v>7273463</v>
          </cell>
          <cell r="B729">
            <v>925</v>
          </cell>
          <cell r="F729" t="str">
            <v>Duarte Meneses</v>
          </cell>
          <cell r="G729" t="str">
            <v>José Duarte Meneses de Freitas</v>
          </cell>
          <cell r="J729" t="str">
            <v>CAMAD</v>
          </cell>
          <cell r="N729" t="str">
            <v>M</v>
          </cell>
          <cell r="P729">
            <v>23681</v>
          </cell>
        </row>
        <row r="730">
          <cell r="A730">
            <v>11564226</v>
          </cell>
          <cell r="B730">
            <v>624</v>
          </cell>
          <cell r="F730" t="str">
            <v>Luís Barros</v>
          </cell>
          <cell r="G730" t="str">
            <v>José Luís Gonçalves de Barros</v>
          </cell>
          <cell r="J730" t="str">
            <v>CAMAD</v>
          </cell>
          <cell r="N730" t="str">
            <v>M</v>
          </cell>
          <cell r="P730">
            <v>29135</v>
          </cell>
        </row>
        <row r="731">
          <cell r="A731" t="str">
            <v>AH9354458</v>
          </cell>
          <cell r="B731">
            <v>244</v>
          </cell>
          <cell r="F731" t="str">
            <v>Luana Andreoli</v>
          </cell>
          <cell r="G731" t="str">
            <v>Luana Andreoli</v>
          </cell>
          <cell r="J731" t="str">
            <v>CAMAD</v>
          </cell>
          <cell r="N731" t="str">
            <v>F</v>
          </cell>
          <cell r="P731">
            <v>29717</v>
          </cell>
        </row>
        <row r="732">
          <cell r="A732">
            <v>8466626</v>
          </cell>
          <cell r="B732">
            <v>282</v>
          </cell>
          <cell r="F732" t="str">
            <v>Helena Fagundes</v>
          </cell>
          <cell r="G732" t="str">
            <v>Maria Helena Correia Fagundes Oliveira</v>
          </cell>
          <cell r="J732" t="str">
            <v>CAMAD</v>
          </cell>
          <cell r="N732" t="str">
            <v>F</v>
          </cell>
          <cell r="P732">
            <v>24922</v>
          </cell>
        </row>
        <row r="733">
          <cell r="A733">
            <v>7996734</v>
          </cell>
          <cell r="B733">
            <v>787</v>
          </cell>
          <cell r="F733" t="str">
            <v>Mário Gouveia</v>
          </cell>
          <cell r="G733" t="str">
            <v>Mário Miguel Policarpo de Gouveia</v>
          </cell>
          <cell r="J733" t="str">
            <v>CAMAD</v>
          </cell>
          <cell r="N733" t="str">
            <v>M</v>
          </cell>
          <cell r="P733">
            <v>25035</v>
          </cell>
        </row>
        <row r="734">
          <cell r="A734">
            <v>10639039</v>
          </cell>
          <cell r="B734">
            <v>722</v>
          </cell>
          <cell r="F734" t="str">
            <v>Mauro Gomes</v>
          </cell>
          <cell r="G734" t="str">
            <v>Mauro Ângelo Câmara Gomes</v>
          </cell>
          <cell r="J734" t="str">
            <v>CAMAD</v>
          </cell>
          <cell r="N734" t="str">
            <v>M</v>
          </cell>
          <cell r="P734">
            <v>26401</v>
          </cell>
        </row>
        <row r="735">
          <cell r="A735">
            <v>9514846</v>
          </cell>
          <cell r="B735">
            <v>279</v>
          </cell>
          <cell r="F735" t="str">
            <v>Nádia Meroni</v>
          </cell>
          <cell r="G735" t="str">
            <v>Nádia Meroni</v>
          </cell>
          <cell r="J735" t="str">
            <v>CAMAD</v>
          </cell>
          <cell r="N735" t="str">
            <v>F</v>
          </cell>
          <cell r="P735">
            <v>26085</v>
          </cell>
        </row>
        <row r="736">
          <cell r="A736">
            <v>8465135</v>
          </cell>
          <cell r="B736">
            <v>784</v>
          </cell>
          <cell r="F736" t="str">
            <v>Orlando Cardoso</v>
          </cell>
          <cell r="G736" t="str">
            <v>Orlando Pontes Cardoso</v>
          </cell>
          <cell r="J736" t="str">
            <v>CAMAD</v>
          </cell>
          <cell r="N736" t="str">
            <v>M</v>
          </cell>
          <cell r="P736">
            <v>22622</v>
          </cell>
        </row>
        <row r="737">
          <cell r="A737">
            <v>8101965</v>
          </cell>
          <cell r="B737">
            <v>900</v>
          </cell>
          <cell r="F737" t="str">
            <v>Paulo Margarido</v>
          </cell>
          <cell r="G737" t="str">
            <v>Paulo Alexandre Teixeira Margarido</v>
          </cell>
          <cell r="J737" t="str">
            <v>CAMAD</v>
          </cell>
          <cell r="N737" t="str">
            <v>M</v>
          </cell>
          <cell r="P737">
            <v>25039</v>
          </cell>
        </row>
        <row r="738">
          <cell r="A738">
            <v>12998843</v>
          </cell>
          <cell r="B738">
            <v>973</v>
          </cell>
          <cell r="F738" t="str">
            <v>Pedro F. Silva</v>
          </cell>
          <cell r="G738" t="str">
            <v>Pedro Fabrício Pinto Silva</v>
          </cell>
          <cell r="J738" t="str">
            <v>CAMAD</v>
          </cell>
          <cell r="N738" t="str">
            <v>M</v>
          </cell>
          <cell r="P738">
            <v>31581</v>
          </cell>
        </row>
        <row r="739">
          <cell r="A739">
            <v>10205079</v>
          </cell>
          <cell r="B739">
            <v>935</v>
          </cell>
          <cell r="F739" t="str">
            <v>Ricardo Fontes</v>
          </cell>
          <cell r="G739" t="str">
            <v>Ricardo Jorge Fontes</v>
          </cell>
          <cell r="J739" t="str">
            <v>CAMAD</v>
          </cell>
          <cell r="N739" t="str">
            <v>M</v>
          </cell>
          <cell r="P739">
            <v>26585</v>
          </cell>
        </row>
        <row r="740">
          <cell r="A740">
            <v>12175165</v>
          </cell>
          <cell r="B740">
            <v>898</v>
          </cell>
          <cell r="F740" t="str">
            <v>Rodolfo Vasconcelos</v>
          </cell>
          <cell r="G740" t="str">
            <v>Rodolfo Freitas Vasconcelos</v>
          </cell>
          <cell r="J740" t="str">
            <v>CAMAD</v>
          </cell>
          <cell r="N740" t="str">
            <v>M</v>
          </cell>
          <cell r="P740">
            <v>29965</v>
          </cell>
        </row>
        <row r="741">
          <cell r="A741">
            <v>13171512</v>
          </cell>
          <cell r="B741">
            <v>782</v>
          </cell>
          <cell r="F741" t="str">
            <v>Rúben M. Rodrigues</v>
          </cell>
          <cell r="G741" t="str">
            <v>Rúben Miguel Gouveia Rodrigues</v>
          </cell>
          <cell r="J741" t="str">
            <v>CAMAD</v>
          </cell>
          <cell r="N741" t="str">
            <v>M</v>
          </cell>
          <cell r="P741">
            <v>31478</v>
          </cell>
        </row>
        <row r="742">
          <cell r="A742">
            <v>13375993</v>
          </cell>
          <cell r="B742">
            <v>275</v>
          </cell>
          <cell r="F742" t="str">
            <v>Sara Teixeira</v>
          </cell>
          <cell r="G742" t="str">
            <v>Sara Vanessa Jardim Teixeira</v>
          </cell>
          <cell r="J742" t="str">
            <v>CAMAD</v>
          </cell>
          <cell r="N742" t="str">
            <v>F</v>
          </cell>
          <cell r="P742">
            <v>32219</v>
          </cell>
        </row>
        <row r="743">
          <cell r="A743">
            <v>12857907</v>
          </cell>
          <cell r="B743">
            <v>913</v>
          </cell>
          <cell r="F743" t="str">
            <v>Vítor Marques</v>
          </cell>
          <cell r="G743" t="str">
            <v>Vítor Hugo Mendonça Gouveia Marques</v>
          </cell>
          <cell r="J743" t="str">
            <v>CAMAD</v>
          </cell>
          <cell r="N743" t="str">
            <v>M</v>
          </cell>
          <cell r="P743">
            <v>31247</v>
          </cell>
        </row>
        <row r="744">
          <cell r="A744">
            <v>13603357</v>
          </cell>
          <cell r="B744">
            <v>872</v>
          </cell>
          <cell r="F744" t="str">
            <v>Alcino Abreu</v>
          </cell>
          <cell r="G744" t="str">
            <v>Alcino Plácido Câmara Abreu</v>
          </cell>
          <cell r="J744" t="str">
            <v>CAFH</v>
          </cell>
          <cell r="N744" t="str">
            <v>M</v>
          </cell>
          <cell r="P744">
            <v>32603</v>
          </cell>
        </row>
        <row r="745">
          <cell r="A745">
            <v>11783521</v>
          </cell>
          <cell r="B745">
            <v>1002</v>
          </cell>
          <cell r="F745" t="str">
            <v>Américo Caldeira</v>
          </cell>
          <cell r="G745" t="str">
            <v>Américo Joaquim de Sousa Caldeira</v>
          </cell>
          <cell r="J745" t="str">
            <v>CAFH</v>
          </cell>
          <cell r="N745" t="str">
            <v>M</v>
          </cell>
          <cell r="P745">
            <v>28295</v>
          </cell>
        </row>
        <row r="746">
          <cell r="A746">
            <v>12024169</v>
          </cell>
          <cell r="B746">
            <v>271</v>
          </cell>
          <cell r="F746" t="str">
            <v>Cristina Nascimento</v>
          </cell>
          <cell r="G746" t="str">
            <v>Ana Cristina do Nascimento Perestrelo</v>
          </cell>
          <cell r="J746" t="str">
            <v>CAFH</v>
          </cell>
          <cell r="N746" t="str">
            <v>F</v>
          </cell>
          <cell r="P746">
            <v>29151</v>
          </cell>
        </row>
        <row r="747">
          <cell r="A747">
            <v>11921917</v>
          </cell>
          <cell r="B747">
            <v>270</v>
          </cell>
          <cell r="F747" t="str">
            <v>Ana Gouveia</v>
          </cell>
          <cell r="G747" t="str">
            <v>Ana Matilde Fernandes Gouveia</v>
          </cell>
          <cell r="J747" t="str">
            <v>CAFH</v>
          </cell>
          <cell r="N747" t="str">
            <v>F</v>
          </cell>
          <cell r="P747">
            <v>29358</v>
          </cell>
        </row>
        <row r="748">
          <cell r="A748">
            <v>11250891</v>
          </cell>
          <cell r="B748">
            <v>269</v>
          </cell>
          <cell r="F748" t="str">
            <v>Ana Azevedo</v>
          </cell>
          <cell r="G748" t="str">
            <v>Ana Paula Fernandes Azevedo</v>
          </cell>
          <cell r="J748" t="str">
            <v>CAFH</v>
          </cell>
          <cell r="N748" t="str">
            <v>F</v>
          </cell>
          <cell r="P748">
            <v>28664</v>
          </cell>
        </row>
        <row r="749">
          <cell r="A749">
            <v>14773718</v>
          </cell>
          <cell r="B749">
            <v>1307</v>
          </cell>
          <cell r="F749" t="str">
            <v>Angel Gama</v>
          </cell>
          <cell r="G749" t="str">
            <v>Angel Henrique Viloria da Gama</v>
          </cell>
          <cell r="J749" t="str">
            <v>CAFH</v>
          </cell>
          <cell r="N749" t="str">
            <v>M</v>
          </cell>
          <cell r="P749">
            <v>36016</v>
          </cell>
        </row>
        <row r="750">
          <cell r="A750">
            <v>10969679</v>
          </cell>
          <cell r="B750">
            <v>268</v>
          </cell>
          <cell r="F750" t="str">
            <v>Cecília de Freitas</v>
          </cell>
          <cell r="G750" t="str">
            <v>Antónia Cecília Pacheco de Freitas</v>
          </cell>
          <cell r="J750" t="str">
            <v>CAFH</v>
          </cell>
          <cell r="N750" t="str">
            <v>F</v>
          </cell>
          <cell r="P750">
            <v>28192</v>
          </cell>
        </row>
        <row r="751">
          <cell r="A751">
            <v>13039717</v>
          </cell>
          <cell r="B751">
            <v>756</v>
          </cell>
          <cell r="F751" t="str">
            <v>António Jardim</v>
          </cell>
          <cell r="G751" t="str">
            <v>António Emanuel Murzelo Jardim</v>
          </cell>
          <cell r="J751" t="str">
            <v>CAFH</v>
          </cell>
          <cell r="N751" t="str">
            <v>M</v>
          </cell>
          <cell r="P751">
            <v>31717</v>
          </cell>
        </row>
        <row r="752">
          <cell r="A752">
            <v>2317993</v>
          </cell>
          <cell r="B752">
            <v>860</v>
          </cell>
          <cell r="F752" t="str">
            <v>António Lima</v>
          </cell>
          <cell r="G752" t="str">
            <v>António José Freitas Cortez Lima</v>
          </cell>
          <cell r="J752" t="str">
            <v>CAFH</v>
          </cell>
          <cell r="N752" t="str">
            <v>M</v>
          </cell>
          <cell r="P752">
            <v>19582</v>
          </cell>
        </row>
        <row r="753">
          <cell r="A753">
            <v>11735278</v>
          </cell>
          <cell r="B753">
            <v>230</v>
          </cell>
          <cell r="F753" t="str">
            <v>Belinda Ramalho</v>
          </cell>
          <cell r="G753" t="str">
            <v>Belinda Varão Rodrigues Ramalho</v>
          </cell>
          <cell r="J753" t="str">
            <v>CAFH</v>
          </cell>
          <cell r="N753" t="str">
            <v>F</v>
          </cell>
          <cell r="P753">
            <v>29027</v>
          </cell>
        </row>
        <row r="754">
          <cell r="A754">
            <v>11922020</v>
          </cell>
          <cell r="B754">
            <v>859</v>
          </cell>
          <cell r="F754" t="str">
            <v>Bruno Mendes</v>
          </cell>
          <cell r="G754" t="str">
            <v>Bruno Miguel Alves Mendes</v>
          </cell>
          <cell r="J754" t="str">
            <v>CAFH</v>
          </cell>
          <cell r="N754" t="str">
            <v>M</v>
          </cell>
          <cell r="P754">
            <v>29780</v>
          </cell>
        </row>
        <row r="755">
          <cell r="A755">
            <v>12725381</v>
          </cell>
          <cell r="B755">
            <v>252</v>
          </cell>
          <cell r="F755" t="str">
            <v>Carla Neves</v>
          </cell>
          <cell r="G755" t="str">
            <v>Carla Daniela Gonçalves Neves</v>
          </cell>
          <cell r="J755" t="str">
            <v>CAFH</v>
          </cell>
          <cell r="N755" t="str">
            <v>F</v>
          </cell>
          <cell r="P755">
            <v>29102</v>
          </cell>
        </row>
        <row r="756">
          <cell r="A756">
            <v>8785205</v>
          </cell>
          <cell r="B756">
            <v>870</v>
          </cell>
          <cell r="F756" t="str">
            <v>Carlos Nóbrega</v>
          </cell>
          <cell r="G756" t="str">
            <v>Carlos Duarte Vieira de Nóbrega</v>
          </cell>
          <cell r="J756" t="str">
            <v>CAFH</v>
          </cell>
          <cell r="N756" t="str">
            <v>M</v>
          </cell>
          <cell r="P756">
            <v>25679</v>
          </cell>
        </row>
        <row r="757">
          <cell r="A757">
            <v>7711533</v>
          </cell>
          <cell r="B757">
            <v>858</v>
          </cell>
          <cell r="F757" t="str">
            <v>Carlos Becker</v>
          </cell>
          <cell r="G757" t="str">
            <v>Carlos Manuel Menezes Becker</v>
          </cell>
          <cell r="J757" t="str">
            <v>CAFH</v>
          </cell>
          <cell r="N757" t="str">
            <v>M</v>
          </cell>
          <cell r="P757">
            <v>21888</v>
          </cell>
        </row>
        <row r="758">
          <cell r="A758">
            <v>12649385</v>
          </cell>
          <cell r="B758">
            <v>267</v>
          </cell>
          <cell r="F758" t="str">
            <v>Cátia Fiqueli</v>
          </cell>
          <cell r="G758" t="str">
            <v>Cátia Filipa Abreu Gonçalves Fiqueli</v>
          </cell>
          <cell r="J758" t="str">
            <v>CAFH</v>
          </cell>
          <cell r="N758" t="str">
            <v>F</v>
          </cell>
          <cell r="P758">
            <v>30440</v>
          </cell>
        </row>
        <row r="759">
          <cell r="A759">
            <v>10865318</v>
          </cell>
          <cell r="B759">
            <v>687</v>
          </cell>
          <cell r="F759" t="str">
            <v>Celestino Freitas</v>
          </cell>
          <cell r="G759" t="str">
            <v>Celestino Gonçalves de Freitas</v>
          </cell>
          <cell r="J759" t="str">
            <v>CAFH</v>
          </cell>
          <cell r="N759" t="str">
            <v>M</v>
          </cell>
          <cell r="P759">
            <v>28043</v>
          </cell>
        </row>
        <row r="760">
          <cell r="A760">
            <v>14832795</v>
          </cell>
          <cell r="B760">
            <v>857</v>
          </cell>
          <cell r="F760" t="str">
            <v>Cláudio Prioste</v>
          </cell>
          <cell r="G760" t="str">
            <v>Cláudio André Rodrigues Vieira Prioste</v>
          </cell>
          <cell r="J760" t="str">
            <v>CAFH</v>
          </cell>
          <cell r="N760" t="str">
            <v>M</v>
          </cell>
          <cell r="P760">
            <v>34281</v>
          </cell>
        </row>
        <row r="761">
          <cell r="A761">
            <v>15143384</v>
          </cell>
          <cell r="B761">
            <v>1708</v>
          </cell>
          <cell r="F761" t="str">
            <v>Cristina Sousa</v>
          </cell>
          <cell r="G761" t="str">
            <v>Cristina Alice Fiquelo de Sousa</v>
          </cell>
          <cell r="J761" t="str">
            <v>CAFH</v>
          </cell>
          <cell r="N761" t="str">
            <v>F</v>
          </cell>
          <cell r="P761">
            <v>37563</v>
          </cell>
        </row>
        <row r="762">
          <cell r="A762">
            <v>12698035</v>
          </cell>
          <cell r="B762">
            <v>869</v>
          </cell>
          <cell r="F762" t="str">
            <v>Daniel Vieira</v>
          </cell>
          <cell r="G762" t="str">
            <v>Daniel Ilídio Abreu Vieira</v>
          </cell>
          <cell r="J762" t="str">
            <v>CAFH</v>
          </cell>
          <cell r="N762" t="str">
            <v>M</v>
          </cell>
          <cell r="P762">
            <v>29647</v>
          </cell>
        </row>
        <row r="763">
          <cell r="A763">
            <v>13915574</v>
          </cell>
          <cell r="B763">
            <v>856</v>
          </cell>
          <cell r="F763" t="str">
            <v>Davide Silva</v>
          </cell>
          <cell r="G763" t="str">
            <v>Davide José Fernandes Silva</v>
          </cell>
          <cell r="J763" t="str">
            <v>CAFH</v>
          </cell>
          <cell r="N763" t="str">
            <v>M</v>
          </cell>
          <cell r="P763">
            <v>32902</v>
          </cell>
        </row>
        <row r="764">
          <cell r="A764">
            <v>12811811</v>
          </cell>
          <cell r="B764">
            <v>2460</v>
          </cell>
          <cell r="F764" t="str">
            <v>Dina Silva</v>
          </cell>
          <cell r="G764" t="str">
            <v>Dina Luísa Mendonça da Silva</v>
          </cell>
          <cell r="J764" t="str">
            <v>CAFH</v>
          </cell>
          <cell r="N764" t="str">
            <v>F</v>
          </cell>
          <cell r="P764">
            <v>31231</v>
          </cell>
        </row>
        <row r="765">
          <cell r="A765">
            <v>14308736</v>
          </cell>
          <cell r="B765">
            <v>1308</v>
          </cell>
          <cell r="F765" t="str">
            <v>Diogo Nóbrega</v>
          </cell>
          <cell r="G765" t="str">
            <v>Diogo Duarte Rodrigues Nóbrega</v>
          </cell>
          <cell r="J765" t="str">
            <v>CAFH</v>
          </cell>
          <cell r="N765" t="str">
            <v>M</v>
          </cell>
          <cell r="P765">
            <v>35713</v>
          </cell>
        </row>
        <row r="766">
          <cell r="A766">
            <v>12355434</v>
          </cell>
          <cell r="B766">
            <v>867</v>
          </cell>
          <cell r="F766" t="str">
            <v>Duarte Martins</v>
          </cell>
          <cell r="G766" t="str">
            <v>Duarte Miguel Gouveia Martins</v>
          </cell>
          <cell r="J766" t="str">
            <v>CAFH</v>
          </cell>
          <cell r="N766" t="str">
            <v>M</v>
          </cell>
          <cell r="P766">
            <v>30534</v>
          </cell>
        </row>
        <row r="767">
          <cell r="A767">
            <v>8814070</v>
          </cell>
          <cell r="B767">
            <v>855</v>
          </cell>
          <cell r="F767" t="str">
            <v>Duarte Andrade</v>
          </cell>
          <cell r="G767" t="str">
            <v>Duarte Nuno da Silva Andrade</v>
          </cell>
          <cell r="J767" t="str">
            <v>CAFH</v>
          </cell>
          <cell r="N767" t="str">
            <v>M</v>
          </cell>
          <cell r="P767">
            <v>25791</v>
          </cell>
        </row>
        <row r="768">
          <cell r="A768">
            <v>10515920</v>
          </cell>
          <cell r="B768">
            <v>854</v>
          </cell>
          <cell r="F768" t="str">
            <v>Duarte Nóbrega</v>
          </cell>
          <cell r="G768" t="str">
            <v>Duarte Nuno Pita Nóbrega</v>
          </cell>
          <cell r="J768" t="str">
            <v>CAFH</v>
          </cell>
          <cell r="N768" t="str">
            <v>M</v>
          </cell>
          <cell r="P768">
            <v>27546</v>
          </cell>
        </row>
        <row r="769">
          <cell r="A769">
            <v>14430373</v>
          </cell>
          <cell r="B769">
            <v>824</v>
          </cell>
          <cell r="F769" t="str">
            <v>Dúnio Sá</v>
          </cell>
          <cell r="G769" t="str">
            <v>Dúnio Lourenço Viveiros Sá</v>
          </cell>
          <cell r="J769" t="str">
            <v>CAFH</v>
          </cell>
          <cell r="N769" t="str">
            <v>M</v>
          </cell>
          <cell r="P769">
            <v>33460</v>
          </cell>
        </row>
        <row r="770">
          <cell r="A770">
            <v>14582690</v>
          </cell>
          <cell r="B770">
            <v>853</v>
          </cell>
          <cell r="F770" t="str">
            <v>Edwin Nunes</v>
          </cell>
          <cell r="G770" t="str">
            <v>Edwin António Farias Nunes</v>
          </cell>
          <cell r="J770" t="str">
            <v>CAFH</v>
          </cell>
          <cell r="N770" t="str">
            <v>M</v>
          </cell>
          <cell r="P770">
            <v>32629</v>
          </cell>
        </row>
        <row r="771">
          <cell r="A771">
            <v>11108978</v>
          </cell>
          <cell r="B771">
            <v>852</v>
          </cell>
          <cell r="F771" t="str">
            <v>Emanuel Costa</v>
          </cell>
          <cell r="G771" t="str">
            <v>Emanuel José Miranda da Costa</v>
          </cell>
          <cell r="J771" t="str">
            <v>CAFH</v>
          </cell>
          <cell r="N771" t="str">
            <v>M</v>
          </cell>
          <cell r="P771">
            <v>28262</v>
          </cell>
        </row>
        <row r="772">
          <cell r="A772">
            <v>7333713</v>
          </cell>
          <cell r="B772">
            <v>851</v>
          </cell>
          <cell r="F772" t="str">
            <v>Emídio Rodrigues</v>
          </cell>
          <cell r="G772" t="str">
            <v>Emídio Gouveia Rodrigues</v>
          </cell>
          <cell r="J772" t="str">
            <v>CAFH</v>
          </cell>
          <cell r="N772" t="str">
            <v>M</v>
          </cell>
          <cell r="P772">
            <v>23789</v>
          </cell>
        </row>
        <row r="773">
          <cell r="A773">
            <v>13195127</v>
          </cell>
          <cell r="B773">
            <v>830</v>
          </cell>
          <cell r="F773" t="str">
            <v>Énio Silva</v>
          </cell>
          <cell r="G773" t="str">
            <v>Énio José Fernandes Silva</v>
          </cell>
          <cell r="J773" t="str">
            <v>CAFH</v>
          </cell>
          <cell r="N773" t="str">
            <v>M</v>
          </cell>
          <cell r="P773">
            <v>31837</v>
          </cell>
        </row>
        <row r="774">
          <cell r="A774">
            <v>14262378</v>
          </cell>
          <cell r="B774">
            <v>1457</v>
          </cell>
          <cell r="F774" t="str">
            <v>Matilde Sá</v>
          </cell>
          <cell r="G774" t="str">
            <v>Helena Matilde Alves de Sá</v>
          </cell>
          <cell r="J774" t="str">
            <v>CAFH</v>
          </cell>
          <cell r="N774" t="str">
            <v>F</v>
          </cell>
          <cell r="P774">
            <v>36191</v>
          </cell>
        </row>
        <row r="775">
          <cell r="A775">
            <v>10658914</v>
          </cell>
          <cell r="B775">
            <v>850</v>
          </cell>
          <cell r="F775" t="str">
            <v>Hélio Rodrigues</v>
          </cell>
          <cell r="G775" t="str">
            <v>Hélio Roberto de Melim Rodrigues</v>
          </cell>
          <cell r="J775" t="str">
            <v>CAFH</v>
          </cell>
          <cell r="N775" t="str">
            <v>M</v>
          </cell>
          <cell r="P775">
            <v>26357</v>
          </cell>
        </row>
        <row r="776">
          <cell r="A776">
            <v>14049578</v>
          </cell>
          <cell r="B776">
            <v>866</v>
          </cell>
          <cell r="F776" t="str">
            <v>Humberto Gomez</v>
          </cell>
          <cell r="G776" t="str">
            <v>Humberto Carlos Pestana Gomez</v>
          </cell>
          <cell r="J776" t="str">
            <v>CAFH</v>
          </cell>
          <cell r="N776" t="str">
            <v>M</v>
          </cell>
          <cell r="P776">
            <v>33927</v>
          </cell>
        </row>
        <row r="777">
          <cell r="A777">
            <v>11912604</v>
          </cell>
          <cell r="B777">
            <v>828</v>
          </cell>
          <cell r="F777" t="str">
            <v>Humberto Barros</v>
          </cell>
          <cell r="G777" t="str">
            <v>Humberto José de Lima Barros</v>
          </cell>
          <cell r="J777" t="str">
            <v>CAFH</v>
          </cell>
          <cell r="N777" t="str">
            <v>M</v>
          </cell>
          <cell r="P777">
            <v>29599</v>
          </cell>
        </row>
        <row r="778">
          <cell r="A778">
            <v>11723566</v>
          </cell>
          <cell r="B778">
            <v>825</v>
          </cell>
          <cell r="F778" t="str">
            <v>Samuel Gonçalves</v>
          </cell>
          <cell r="G778" t="str">
            <v>Humberto Samuel Gonçalves</v>
          </cell>
          <cell r="J778" t="str">
            <v>CAFH</v>
          </cell>
          <cell r="N778" t="str">
            <v>M</v>
          </cell>
          <cell r="P778">
            <v>29470</v>
          </cell>
        </row>
        <row r="779">
          <cell r="A779">
            <v>14598331</v>
          </cell>
          <cell r="B779">
            <v>246</v>
          </cell>
          <cell r="F779" t="str">
            <v>Inês Rodrigues</v>
          </cell>
          <cell r="G779" t="str">
            <v>Inês Isabel Faria Lopes Gouveia Rodrigues</v>
          </cell>
          <cell r="J779" t="str">
            <v>CAFH</v>
          </cell>
          <cell r="N779" t="str">
            <v>F</v>
          </cell>
          <cell r="P779">
            <v>35000</v>
          </cell>
        </row>
        <row r="780">
          <cell r="A780">
            <v>11682610</v>
          </cell>
          <cell r="B780">
            <v>865</v>
          </cell>
          <cell r="F780" t="str">
            <v>Isidro Abreu</v>
          </cell>
          <cell r="G780" t="str">
            <v>Isidro Paulo Abreu</v>
          </cell>
          <cell r="J780" t="str">
            <v>CAFH</v>
          </cell>
          <cell r="N780" t="str">
            <v>M</v>
          </cell>
          <cell r="P780">
            <v>27555</v>
          </cell>
        </row>
        <row r="781">
          <cell r="A781">
            <v>6182327</v>
          </cell>
          <cell r="B781">
            <v>848</v>
          </cell>
          <cell r="F781" t="str">
            <v>João Abel Melim</v>
          </cell>
          <cell r="G781" t="str">
            <v>João Abel Melim Gonçalves</v>
          </cell>
          <cell r="J781" t="str">
            <v>CAFH</v>
          </cell>
          <cell r="N781" t="str">
            <v>M</v>
          </cell>
          <cell r="P781">
            <v>21045</v>
          </cell>
        </row>
        <row r="782">
          <cell r="A782">
            <v>13653382</v>
          </cell>
          <cell r="B782">
            <v>580</v>
          </cell>
          <cell r="F782" t="str">
            <v>Afonso Sá</v>
          </cell>
          <cell r="G782" t="str">
            <v>João Afonso Alves de Sá</v>
          </cell>
          <cell r="J782" t="str">
            <v>CAFH</v>
          </cell>
          <cell r="N782" t="str">
            <v>M</v>
          </cell>
          <cell r="P782">
            <v>33216</v>
          </cell>
        </row>
        <row r="783">
          <cell r="A783">
            <v>13815009</v>
          </cell>
          <cell r="B783">
            <v>360</v>
          </cell>
          <cell r="F783" t="str">
            <v>Bernardo Martins</v>
          </cell>
          <cell r="G783" t="str">
            <v>João Bernardo Caldeira Pires Calaça Martins</v>
          </cell>
          <cell r="J783" t="str">
            <v>CAFH</v>
          </cell>
          <cell r="N783" t="str">
            <v>M</v>
          </cell>
          <cell r="P783">
            <v>34650</v>
          </cell>
        </row>
        <row r="784">
          <cell r="A784">
            <v>11418973</v>
          </cell>
          <cell r="B784">
            <v>847</v>
          </cell>
          <cell r="F784" t="str">
            <v>João Fernandes</v>
          </cell>
          <cell r="G784" t="str">
            <v>João Germano Henriques Fernandes</v>
          </cell>
          <cell r="J784" t="str">
            <v>CAFH</v>
          </cell>
          <cell r="N784" t="str">
            <v>M</v>
          </cell>
          <cell r="P784">
            <v>28062</v>
          </cell>
        </row>
        <row r="785">
          <cell r="A785">
            <v>8083213</v>
          </cell>
          <cell r="B785">
            <v>846</v>
          </cell>
          <cell r="F785" t="str">
            <v>João Freitas</v>
          </cell>
          <cell r="G785" t="str">
            <v>João Humberto de Freitas</v>
          </cell>
          <cell r="J785" t="str">
            <v>CAFH</v>
          </cell>
          <cell r="N785" t="str">
            <v>M</v>
          </cell>
          <cell r="P785">
            <v>25059</v>
          </cell>
        </row>
        <row r="786">
          <cell r="A786">
            <v>11817818</v>
          </cell>
          <cell r="B786">
            <v>845</v>
          </cell>
          <cell r="F786" t="str">
            <v>João Sá</v>
          </cell>
          <cell r="G786" t="str">
            <v>João Manuel Pinto de Sá</v>
          </cell>
          <cell r="J786" t="str">
            <v>CAFH</v>
          </cell>
          <cell r="N786" t="str">
            <v>M</v>
          </cell>
          <cell r="P786">
            <v>29329</v>
          </cell>
        </row>
        <row r="787">
          <cell r="A787">
            <v>5538688</v>
          </cell>
          <cell r="B787">
            <v>844</v>
          </cell>
          <cell r="F787" t="str">
            <v>Jorge Sá</v>
          </cell>
          <cell r="G787" t="str">
            <v>Jorge Cipriano da Silva Sá</v>
          </cell>
          <cell r="J787" t="str">
            <v>CAFH</v>
          </cell>
          <cell r="N787" t="str">
            <v>M</v>
          </cell>
          <cell r="P787">
            <v>22185</v>
          </cell>
        </row>
        <row r="788">
          <cell r="A788">
            <v>14388290</v>
          </cell>
          <cell r="B788">
            <v>680</v>
          </cell>
          <cell r="F788" t="str">
            <v>Jorge Pinto</v>
          </cell>
          <cell r="G788" t="str">
            <v>Jorge Gonçalo Fernandes Pinto</v>
          </cell>
          <cell r="J788" t="str">
            <v>CAFH</v>
          </cell>
          <cell r="N788" t="str">
            <v>M</v>
          </cell>
          <cell r="P788">
            <v>34004</v>
          </cell>
        </row>
        <row r="789">
          <cell r="A789">
            <v>7295144</v>
          </cell>
          <cell r="B789">
            <v>842</v>
          </cell>
          <cell r="F789" t="str">
            <v>Jorge Botelho</v>
          </cell>
          <cell r="G789" t="str">
            <v>Jorge Manuel de Sousa Botelho</v>
          </cell>
          <cell r="J789" t="str">
            <v>CAFH</v>
          </cell>
          <cell r="N789" t="str">
            <v>M</v>
          </cell>
          <cell r="P789">
            <v>19910</v>
          </cell>
        </row>
        <row r="790">
          <cell r="A790">
            <v>5690868</v>
          </cell>
          <cell r="B790">
            <v>841</v>
          </cell>
          <cell r="F790" t="str">
            <v>José Carvalho</v>
          </cell>
          <cell r="G790" t="str">
            <v>José Bernardino Freitas de Carvalho</v>
          </cell>
          <cell r="J790" t="str">
            <v>CAFH</v>
          </cell>
          <cell r="N790" t="str">
            <v>M</v>
          </cell>
          <cell r="P790">
            <v>20685</v>
          </cell>
        </row>
        <row r="791">
          <cell r="A791">
            <v>9940766</v>
          </cell>
          <cell r="B791">
            <v>840</v>
          </cell>
          <cell r="F791" t="str">
            <v>José Mendes</v>
          </cell>
          <cell r="G791" t="str">
            <v>José Gilberto Pita Mendes</v>
          </cell>
          <cell r="J791" t="str">
            <v>CAFH</v>
          </cell>
          <cell r="N791" t="str">
            <v>M</v>
          </cell>
          <cell r="P791">
            <v>26009</v>
          </cell>
        </row>
        <row r="792">
          <cell r="A792">
            <v>11323809</v>
          </cell>
          <cell r="B792">
            <v>769</v>
          </cell>
          <cell r="F792" t="str">
            <v>José Marques</v>
          </cell>
          <cell r="G792" t="str">
            <v>José Jorge Jesus Marques</v>
          </cell>
          <cell r="J792" t="str">
            <v>CAFH</v>
          </cell>
          <cell r="N792" t="str">
            <v>M</v>
          </cell>
          <cell r="P792">
            <v>27342</v>
          </cell>
        </row>
        <row r="793">
          <cell r="A793">
            <v>13031122</v>
          </cell>
          <cell r="B793">
            <v>631</v>
          </cell>
          <cell r="F793" t="str">
            <v>Lino Teles</v>
          </cell>
          <cell r="G793" t="str">
            <v>José Lino Alves Teles</v>
          </cell>
          <cell r="J793" t="str">
            <v>CAFH</v>
          </cell>
          <cell r="N793" t="str">
            <v>M</v>
          </cell>
          <cell r="P793">
            <v>31490</v>
          </cell>
        </row>
        <row r="794">
          <cell r="A794">
            <v>14046767</v>
          </cell>
          <cell r="B794">
            <v>838</v>
          </cell>
          <cell r="F794" t="str">
            <v>José Víctor Abreu</v>
          </cell>
          <cell r="G794" t="str">
            <v>José Víctor Gonçalves de Abreu</v>
          </cell>
          <cell r="J794" t="str">
            <v>CAFH</v>
          </cell>
          <cell r="N794" t="str">
            <v>M</v>
          </cell>
          <cell r="P794">
            <v>33306</v>
          </cell>
        </row>
        <row r="795">
          <cell r="A795">
            <v>10103754</v>
          </cell>
          <cell r="B795">
            <v>231</v>
          </cell>
          <cell r="F795" t="str">
            <v>Lara Duque</v>
          </cell>
          <cell r="G795" t="str">
            <v>Lara Maria de Jesus Duque</v>
          </cell>
          <cell r="J795" t="str">
            <v>CAFH</v>
          </cell>
          <cell r="N795" t="str">
            <v>F</v>
          </cell>
          <cell r="P795">
            <v>26824</v>
          </cell>
        </row>
        <row r="796">
          <cell r="A796">
            <v>13274654</v>
          </cell>
          <cell r="B796">
            <v>265</v>
          </cell>
          <cell r="F796" t="str">
            <v>Lisandra Caires</v>
          </cell>
          <cell r="G796" t="str">
            <v>Lisandra Isabel Freitas Caires</v>
          </cell>
          <cell r="J796" t="str">
            <v>CAFH</v>
          </cell>
          <cell r="N796" t="str">
            <v>F</v>
          </cell>
          <cell r="P796">
            <v>31881</v>
          </cell>
        </row>
        <row r="797">
          <cell r="A797">
            <v>9812265</v>
          </cell>
          <cell r="B797">
            <v>837</v>
          </cell>
          <cell r="F797" t="str">
            <v>Luís Ferreira</v>
          </cell>
          <cell r="G797" t="str">
            <v>Luís Gabriel Jardim Ferreira</v>
          </cell>
          <cell r="J797" t="str">
            <v>CAFH</v>
          </cell>
          <cell r="N797" t="str">
            <v>M</v>
          </cell>
          <cell r="P797">
            <v>26004</v>
          </cell>
        </row>
        <row r="798">
          <cell r="A798">
            <v>7816891</v>
          </cell>
          <cell r="B798">
            <v>836</v>
          </cell>
          <cell r="F798" t="str">
            <v>Manuel Andrade</v>
          </cell>
          <cell r="G798" t="str">
            <v>Manuel Gomes de Andrade</v>
          </cell>
          <cell r="J798" t="str">
            <v>CAFH</v>
          </cell>
          <cell r="N798" t="str">
            <v>M</v>
          </cell>
          <cell r="P798">
            <v>23524</v>
          </cell>
        </row>
        <row r="799">
          <cell r="A799">
            <v>10866977</v>
          </cell>
          <cell r="B799">
            <v>665</v>
          </cell>
          <cell r="F799" t="str">
            <v>Marco Brás</v>
          </cell>
          <cell r="G799" t="str">
            <v>Marco António Gomes Brás</v>
          </cell>
          <cell r="J799" t="str">
            <v>CAFH</v>
          </cell>
          <cell r="N799" t="str">
            <v>M</v>
          </cell>
          <cell r="P799">
            <v>27356</v>
          </cell>
        </row>
        <row r="800">
          <cell r="A800">
            <v>10413537</v>
          </cell>
          <cell r="B800">
            <v>221</v>
          </cell>
          <cell r="F800" t="str">
            <v>Graciela Joaquim</v>
          </cell>
          <cell r="G800" t="str">
            <v>Maria Graciela Joaquim</v>
          </cell>
          <cell r="J800" t="str">
            <v>CAFH</v>
          </cell>
          <cell r="N800" t="str">
            <v>F</v>
          </cell>
          <cell r="P800">
            <v>26713</v>
          </cell>
        </row>
        <row r="801">
          <cell r="A801">
            <v>5499808</v>
          </cell>
          <cell r="B801">
            <v>264</v>
          </cell>
          <cell r="F801" t="str">
            <v>Maria José Jardim</v>
          </cell>
          <cell r="G801" t="str">
            <v>Maria José Gomes Jardim</v>
          </cell>
          <cell r="J801" t="str">
            <v>CAFH</v>
          </cell>
          <cell r="N801" t="str">
            <v>F</v>
          </cell>
          <cell r="P801">
            <v>21923</v>
          </cell>
        </row>
        <row r="802">
          <cell r="A802">
            <v>13599906</v>
          </cell>
          <cell r="B802">
            <v>835</v>
          </cell>
          <cell r="F802" t="str">
            <v>Nelson Prioste</v>
          </cell>
          <cell r="G802" t="str">
            <v>Nelson Filipe Rodrigues Vieira Prioste</v>
          </cell>
          <cell r="J802" t="str">
            <v>CAFH</v>
          </cell>
          <cell r="N802" t="str">
            <v>M</v>
          </cell>
          <cell r="P802">
            <v>32788</v>
          </cell>
        </row>
        <row r="803">
          <cell r="A803">
            <v>10114830</v>
          </cell>
          <cell r="B803">
            <v>834</v>
          </cell>
          <cell r="F803" t="str">
            <v>Nelson Pinto</v>
          </cell>
          <cell r="G803" t="str">
            <v>Nelson Jesus Pinto</v>
          </cell>
          <cell r="J803" t="str">
            <v>CAFH</v>
          </cell>
          <cell r="N803" t="str">
            <v>M</v>
          </cell>
          <cell r="P803">
            <v>27030</v>
          </cell>
        </row>
        <row r="804">
          <cell r="A804">
            <v>10926431</v>
          </cell>
          <cell r="B804">
            <v>553</v>
          </cell>
          <cell r="F804" t="str">
            <v>Nelson Gameiro</v>
          </cell>
          <cell r="G804" t="str">
            <v>Nelson Ricardo Ferreira Gameiro</v>
          </cell>
          <cell r="J804" t="str">
            <v>CAFH</v>
          </cell>
          <cell r="N804" t="str">
            <v>M</v>
          </cell>
          <cell r="P804">
            <v>26840</v>
          </cell>
        </row>
        <row r="805">
          <cell r="A805">
            <v>10816387</v>
          </cell>
          <cell r="B805">
            <v>833</v>
          </cell>
          <cell r="F805" t="str">
            <v>Nuno Silva</v>
          </cell>
          <cell r="G805" t="str">
            <v>Nuno Dias da Silva</v>
          </cell>
          <cell r="J805" t="str">
            <v>CAFH</v>
          </cell>
          <cell r="N805" t="str">
            <v>M</v>
          </cell>
          <cell r="P805">
            <v>28078</v>
          </cell>
        </row>
        <row r="806">
          <cell r="A806">
            <v>14006255</v>
          </cell>
          <cell r="B806">
            <v>826</v>
          </cell>
          <cell r="F806" t="str">
            <v>Osmar Sá</v>
          </cell>
          <cell r="G806" t="str">
            <v>Osmar José Viveiros Sá</v>
          </cell>
          <cell r="J806" t="str">
            <v>CAFH</v>
          </cell>
          <cell r="N806" t="str">
            <v>M</v>
          </cell>
          <cell r="P806">
            <v>32520</v>
          </cell>
        </row>
        <row r="807">
          <cell r="A807">
            <v>11454704</v>
          </cell>
          <cell r="B807">
            <v>233</v>
          </cell>
          <cell r="F807" t="str">
            <v>Patrícia Caldeira</v>
          </cell>
          <cell r="G807" t="str">
            <v>Patrícia José Vieira Gomes Nóbrega Caldeira</v>
          </cell>
          <cell r="J807" t="str">
            <v>CAFH</v>
          </cell>
          <cell r="N807" t="str">
            <v>F</v>
          </cell>
          <cell r="P807">
            <v>29166</v>
          </cell>
        </row>
        <row r="808">
          <cell r="A808">
            <v>10548268</v>
          </cell>
          <cell r="B808">
            <v>218</v>
          </cell>
          <cell r="F808" t="str">
            <v>Paula Gouveia</v>
          </cell>
          <cell r="G808" t="str">
            <v>Paula da Conceição Fernandes Gouveia</v>
          </cell>
          <cell r="J808" t="str">
            <v>CAFH</v>
          </cell>
          <cell r="N808" t="str">
            <v>F</v>
          </cell>
          <cell r="P808">
            <v>27754</v>
          </cell>
        </row>
        <row r="809">
          <cell r="A809">
            <v>10505697</v>
          </cell>
          <cell r="B809">
            <v>658</v>
          </cell>
          <cell r="F809" t="str">
            <v>Paulino Abreu</v>
          </cell>
          <cell r="G809" t="str">
            <v>Paulino da Costa Abreu</v>
          </cell>
          <cell r="J809" t="str">
            <v>CAFH</v>
          </cell>
          <cell r="N809" t="str">
            <v>M</v>
          </cell>
          <cell r="P809">
            <v>27529</v>
          </cell>
        </row>
        <row r="810">
          <cell r="A810">
            <v>11028858</v>
          </cell>
          <cell r="B810">
            <v>263</v>
          </cell>
          <cell r="F810" t="str">
            <v>Raquel Franco</v>
          </cell>
          <cell r="G810" t="str">
            <v>Raquel das Dores Spínola Franco</v>
          </cell>
          <cell r="J810" t="str">
            <v>CAFH</v>
          </cell>
          <cell r="N810" t="str">
            <v>F</v>
          </cell>
          <cell r="P810">
            <v>28383</v>
          </cell>
        </row>
        <row r="811">
          <cell r="A811">
            <v>12217538</v>
          </cell>
          <cell r="B811">
            <v>645</v>
          </cell>
          <cell r="F811" t="str">
            <v>Ricardo H. Gouveia</v>
          </cell>
          <cell r="G811" t="str">
            <v>Ricardo Hernani da Costa Gouveia</v>
          </cell>
          <cell r="J811" t="str">
            <v>CAFH</v>
          </cell>
          <cell r="N811" t="str">
            <v>M</v>
          </cell>
          <cell r="P811">
            <v>30270</v>
          </cell>
        </row>
        <row r="812">
          <cell r="A812">
            <v>15444019</v>
          </cell>
          <cell r="B812">
            <v>862</v>
          </cell>
          <cell r="F812" t="str">
            <v>Roberto Solano</v>
          </cell>
          <cell r="G812" t="str">
            <v>Roberto José Viloria Solano</v>
          </cell>
          <cell r="J812" t="str">
            <v>CAFH</v>
          </cell>
          <cell r="N812" t="str">
            <v>M</v>
          </cell>
          <cell r="P812">
            <v>25891</v>
          </cell>
        </row>
        <row r="813">
          <cell r="A813">
            <v>10544795</v>
          </cell>
          <cell r="B813">
            <v>832</v>
          </cell>
          <cell r="F813" t="str">
            <v>Roberto Lúcio</v>
          </cell>
          <cell r="G813" t="str">
            <v>Roberto Nuno Gonçalves Pita Lúcio</v>
          </cell>
          <cell r="J813" t="str">
            <v>CAFH</v>
          </cell>
          <cell r="N813" t="str">
            <v>M</v>
          </cell>
          <cell r="P813">
            <v>27752</v>
          </cell>
        </row>
        <row r="814">
          <cell r="A814">
            <v>12611748</v>
          </cell>
          <cell r="B814">
            <v>831</v>
          </cell>
          <cell r="F814" t="str">
            <v>Roberto Prioste</v>
          </cell>
          <cell r="G814" t="str">
            <v>Roberto Rodrigues Vieira Prioste</v>
          </cell>
          <cell r="J814" t="str">
            <v>CAFH</v>
          </cell>
          <cell r="N814" t="str">
            <v>M</v>
          </cell>
          <cell r="P814">
            <v>30512</v>
          </cell>
        </row>
        <row r="815">
          <cell r="A815">
            <v>11767067</v>
          </cell>
          <cell r="B815">
            <v>543</v>
          </cell>
          <cell r="F815" t="str">
            <v>Rúben Nóbrega</v>
          </cell>
          <cell r="G815" t="str">
            <v>Rúben Ricardo Figueira de Nóbrega</v>
          </cell>
          <cell r="J815" t="str">
            <v>CAFH</v>
          </cell>
          <cell r="N815" t="str">
            <v>M</v>
          </cell>
          <cell r="P815">
            <v>29458</v>
          </cell>
        </row>
        <row r="816">
          <cell r="A816">
            <v>14474351</v>
          </cell>
          <cell r="B816">
            <v>1155</v>
          </cell>
          <cell r="F816" t="str">
            <v>Sara Pestana</v>
          </cell>
          <cell r="G816" t="str">
            <v>Sara Carolina Afonseca Pestana</v>
          </cell>
          <cell r="J816" t="str">
            <v>CAFH</v>
          </cell>
          <cell r="N816" t="str">
            <v>F</v>
          </cell>
          <cell r="P816">
            <v>36142</v>
          </cell>
        </row>
        <row r="817">
          <cell r="A817">
            <v>12165134</v>
          </cell>
          <cell r="B817">
            <v>664</v>
          </cell>
          <cell r="F817" t="str">
            <v>Sílvio Franco</v>
          </cell>
          <cell r="G817" t="str">
            <v>Sílvio Spínola Franco</v>
          </cell>
          <cell r="J817" t="str">
            <v>CAFH</v>
          </cell>
          <cell r="N817" t="str">
            <v>M</v>
          </cell>
          <cell r="P817">
            <v>30094</v>
          </cell>
        </row>
        <row r="818">
          <cell r="A818">
            <v>9251946</v>
          </cell>
          <cell r="B818">
            <v>219</v>
          </cell>
          <cell r="F818" t="str">
            <v>Susana G. Andrade</v>
          </cell>
          <cell r="G818" t="str">
            <v>Susana Gouveia Machado Vilhena Andrade</v>
          </cell>
          <cell r="J818" t="str">
            <v>CAFH</v>
          </cell>
          <cell r="N818" t="str">
            <v>F</v>
          </cell>
          <cell r="P818">
            <v>24837</v>
          </cell>
        </row>
        <row r="819">
          <cell r="A819">
            <v>13712610</v>
          </cell>
          <cell r="B819">
            <v>539</v>
          </cell>
          <cell r="F819" t="str">
            <v>Tiago D. Rodrigues</v>
          </cell>
          <cell r="G819" t="str">
            <v>Tiago Dâmaso Rodrigues</v>
          </cell>
          <cell r="J819" t="str">
            <v>CAFH</v>
          </cell>
          <cell r="N819" t="str">
            <v>M</v>
          </cell>
          <cell r="P819">
            <v>32944</v>
          </cell>
        </row>
        <row r="820">
          <cell r="A820">
            <v>13193181</v>
          </cell>
          <cell r="B820">
            <v>729</v>
          </cell>
          <cell r="F820" t="str">
            <v>Vítor Fernandes</v>
          </cell>
          <cell r="G820" t="str">
            <v>Vítor Hugo Barros Fernandes</v>
          </cell>
          <cell r="J820" t="str">
            <v>CAFH</v>
          </cell>
          <cell r="N820" t="str">
            <v>M</v>
          </cell>
          <cell r="P820">
            <v>31947</v>
          </cell>
        </row>
        <row r="821">
          <cell r="A821">
            <v>6207697</v>
          </cell>
          <cell r="B821">
            <v>904</v>
          </cell>
          <cell r="F821" t="str">
            <v>Egídio Rodrigues</v>
          </cell>
          <cell r="G821" t="str">
            <v>Egídio Leça Rodrigues</v>
          </cell>
          <cell r="J821" t="str">
            <v>CMOF</v>
          </cell>
          <cell r="N821" t="str">
            <v>M</v>
          </cell>
          <cell r="P821">
            <v>22015</v>
          </cell>
        </row>
        <row r="822">
          <cell r="A822">
            <v>7624064</v>
          </cell>
          <cell r="B822">
            <v>902</v>
          </cell>
          <cell r="F822" t="str">
            <v>José Luís Silva</v>
          </cell>
          <cell r="G822" t="str">
            <v>José Luís da Silva</v>
          </cell>
          <cell r="J822" t="str">
            <v>CMOF</v>
          </cell>
          <cell r="N822" t="str">
            <v>M</v>
          </cell>
          <cell r="P822">
            <v>23738</v>
          </cell>
        </row>
        <row r="823">
          <cell r="A823">
            <v>7273511</v>
          </cell>
          <cell r="B823">
            <v>626</v>
          </cell>
          <cell r="F823" t="str">
            <v>Júlio Abreu</v>
          </cell>
          <cell r="G823" t="str">
            <v>Júlio Miguel Vasconcelos de Abreu</v>
          </cell>
          <cell r="J823" t="str">
            <v>CMOF</v>
          </cell>
          <cell r="N823" t="str">
            <v>M</v>
          </cell>
          <cell r="P823">
            <v>24038</v>
          </cell>
        </row>
        <row r="824">
          <cell r="A824">
            <v>4716278</v>
          </cell>
          <cell r="B824">
            <v>612</v>
          </cell>
          <cell r="F824" t="str">
            <v>Justino Nóbrega</v>
          </cell>
          <cell r="G824" t="str">
            <v>Manuel Justino Ornelas Nóbrega</v>
          </cell>
          <cell r="J824" t="str">
            <v>CMOF</v>
          </cell>
          <cell r="N824" t="str">
            <v>M</v>
          </cell>
          <cell r="P824">
            <v>20435</v>
          </cell>
        </row>
        <row r="825">
          <cell r="A825">
            <v>11289599</v>
          </cell>
          <cell r="B825">
            <v>625</v>
          </cell>
          <cell r="F825" t="str">
            <v>Marco Vieira</v>
          </cell>
          <cell r="G825" t="str">
            <v>Marco Bruno Sá Vieira</v>
          </cell>
          <cell r="J825" t="str">
            <v>CMOF</v>
          </cell>
          <cell r="N825" t="str">
            <v>M</v>
          </cell>
          <cell r="P825">
            <v>28686</v>
          </cell>
        </row>
        <row r="826">
          <cell r="A826">
            <v>10514906</v>
          </cell>
          <cell r="B826">
            <v>627</v>
          </cell>
          <cell r="F826" t="str">
            <v>Noel Perdigão</v>
          </cell>
          <cell r="G826" t="str">
            <v>Noel Vitor Nunes Perdigão</v>
          </cell>
          <cell r="J826" t="str">
            <v>CMOF</v>
          </cell>
          <cell r="N826" t="str">
            <v>M</v>
          </cell>
          <cell r="P826">
            <v>26959</v>
          </cell>
        </row>
        <row r="827">
          <cell r="A827">
            <v>9960822</v>
          </cell>
          <cell r="B827">
            <v>901</v>
          </cell>
          <cell r="F827" t="str">
            <v>Nuno Gonçalves</v>
          </cell>
          <cell r="G827" t="str">
            <v>Nuno Conceição Faria Gonçalves</v>
          </cell>
          <cell r="J827" t="str">
            <v>CMOF</v>
          </cell>
          <cell r="N827" t="str">
            <v>M</v>
          </cell>
          <cell r="P827">
            <v>24449</v>
          </cell>
        </row>
        <row r="828">
          <cell r="A828">
            <v>11096438</v>
          </cell>
          <cell r="B828">
            <v>613</v>
          </cell>
          <cell r="F828" t="str">
            <v>Nuno Leal</v>
          </cell>
          <cell r="G828" t="str">
            <v>Nuno Filipe Leal de Oliveira Leal</v>
          </cell>
          <cell r="J828" t="str">
            <v>CMOF</v>
          </cell>
          <cell r="N828" t="str">
            <v>M</v>
          </cell>
          <cell r="P828">
            <v>28439</v>
          </cell>
        </row>
        <row r="829">
          <cell r="A829">
            <v>12588339</v>
          </cell>
          <cell r="B829">
            <v>629</v>
          </cell>
          <cell r="F829" t="str">
            <v>Pedro Medeiros</v>
          </cell>
          <cell r="G829" t="str">
            <v>Pedro Nuno Franco Medeiros</v>
          </cell>
          <cell r="J829" t="str">
            <v>CMOF</v>
          </cell>
          <cell r="N829" t="str">
            <v>M</v>
          </cell>
          <cell r="P829">
            <v>31030</v>
          </cell>
        </row>
        <row r="830">
          <cell r="A830">
            <v>10049105</v>
          </cell>
          <cell r="B830">
            <v>650</v>
          </cell>
          <cell r="F830" t="str">
            <v>Sérgio Perdigão</v>
          </cell>
          <cell r="G830" t="str">
            <v>Sérgio Miguel Nunes Perdigão</v>
          </cell>
          <cell r="J830" t="str">
            <v>CMOF</v>
          </cell>
          <cell r="N830" t="str">
            <v>M</v>
          </cell>
          <cell r="P830">
            <v>26516</v>
          </cell>
        </row>
        <row r="831">
          <cell r="A831">
            <v>10097135</v>
          </cell>
          <cell r="B831">
            <v>992</v>
          </cell>
          <cell r="F831" t="str">
            <v>Sidónio Freitas</v>
          </cell>
          <cell r="G831" t="str">
            <v>Sidónio Sérgio Teixeira de Freitas</v>
          </cell>
          <cell r="J831" t="str">
            <v>CMOF</v>
          </cell>
          <cell r="N831" t="str">
            <v>M</v>
          </cell>
          <cell r="P831">
            <v>26888</v>
          </cell>
        </row>
        <row r="832">
          <cell r="A832">
            <v>7967559</v>
          </cell>
          <cell r="B832">
            <v>897</v>
          </cell>
          <cell r="F832" t="str">
            <v>Valdemar Rodrigues</v>
          </cell>
          <cell r="G832" t="str">
            <v>Valdemar Gouveia Rodrigues</v>
          </cell>
          <cell r="J832" t="str">
            <v>CMOF</v>
          </cell>
          <cell r="N832" t="str">
            <v>M</v>
          </cell>
          <cell r="P832">
            <v>23043</v>
          </cell>
        </row>
        <row r="833">
          <cell r="A833">
            <v>10631300</v>
          </cell>
          <cell r="B833">
            <v>630</v>
          </cell>
          <cell r="F833" t="str">
            <v>Vítor Sousa</v>
          </cell>
          <cell r="G833" t="str">
            <v>Vitor Hugo Vieira de Sousa</v>
          </cell>
          <cell r="J833" t="str">
            <v>CMOF</v>
          </cell>
          <cell r="N833" t="str">
            <v>M</v>
          </cell>
          <cell r="P833">
            <v>27305</v>
          </cell>
        </row>
        <row r="834">
          <cell r="A834">
            <v>14394338</v>
          </cell>
          <cell r="B834">
            <v>148</v>
          </cell>
          <cell r="F834" t="str">
            <v>Elisabete Gomes</v>
          </cell>
          <cell r="G834" t="str">
            <v>Elisabete José Mendonça Gomes</v>
          </cell>
          <cell r="J834" t="str">
            <v>CDRSJ</v>
          </cell>
          <cell r="N834" t="str">
            <v>F</v>
          </cell>
          <cell r="P834">
            <v>34100</v>
          </cell>
        </row>
        <row r="835">
          <cell r="A835">
            <v>14393110</v>
          </cell>
          <cell r="B835">
            <v>151</v>
          </cell>
          <cell r="F835" t="str">
            <v>Rita Afonseca</v>
          </cell>
          <cell r="G835" t="str">
            <v>Rita Sofia Ferreira Afonseca</v>
          </cell>
          <cell r="J835" t="str">
            <v>CDRSJ</v>
          </cell>
          <cell r="N835" t="str">
            <v>F</v>
          </cell>
          <cell r="P835">
            <v>33975</v>
          </cell>
        </row>
        <row r="836">
          <cell r="A836">
            <v>1198653</v>
          </cell>
          <cell r="B836">
            <v>236</v>
          </cell>
          <cell r="F836" t="str">
            <v>Teresinha Henriques</v>
          </cell>
          <cell r="G836" t="str">
            <v>Teresinha Rodrigues da Silva Henriques</v>
          </cell>
          <cell r="J836" t="str">
            <v>CDG</v>
          </cell>
          <cell r="N836" t="str">
            <v>F</v>
          </cell>
          <cell r="P836">
            <v>14754</v>
          </cell>
        </row>
        <row r="837">
          <cell r="A837">
            <v>14472378</v>
          </cell>
          <cell r="B837">
            <v>1339</v>
          </cell>
          <cell r="F837" t="str">
            <v>Diogo Alves</v>
          </cell>
          <cell r="G837" t="str">
            <v>André Diogo Ascensão Rodrigues Alves</v>
          </cell>
          <cell r="J837" t="str">
            <v>CEGZ</v>
          </cell>
          <cell r="N837" t="str">
            <v>M</v>
          </cell>
          <cell r="P837">
            <v>35417</v>
          </cell>
        </row>
        <row r="838">
          <cell r="A838">
            <v>14419840</v>
          </cell>
          <cell r="B838">
            <v>1340</v>
          </cell>
          <cell r="F838" t="str">
            <v>André T. Ferreira</v>
          </cell>
          <cell r="G838" t="str">
            <v>André Tomás Garcia Ferreira</v>
          </cell>
          <cell r="J838" t="str">
            <v>CEGZ</v>
          </cell>
          <cell r="N838" t="str">
            <v>M</v>
          </cell>
          <cell r="P838">
            <v>35896</v>
          </cell>
        </row>
        <row r="839">
          <cell r="A839">
            <v>14919864</v>
          </cell>
          <cell r="B839">
            <v>173</v>
          </cell>
          <cell r="F839" t="str">
            <v>Cassandra Nascimento</v>
          </cell>
          <cell r="G839" t="str">
            <v>Cassandra Soraia Ferreira do Nascimento</v>
          </cell>
          <cell r="J839" t="str">
            <v>CEGZ</v>
          </cell>
          <cell r="N839" t="str">
            <v>F</v>
          </cell>
          <cell r="P839">
            <v>34657</v>
          </cell>
        </row>
        <row r="840">
          <cell r="A840">
            <v>14601702</v>
          </cell>
          <cell r="B840">
            <v>1341</v>
          </cell>
          <cell r="F840" t="str">
            <v>Diogo Nunes</v>
          </cell>
          <cell r="G840" t="str">
            <v>Diogo Aleixo Santos Nunes</v>
          </cell>
          <cell r="J840" t="str">
            <v>CEGZ</v>
          </cell>
          <cell r="N840" t="str">
            <v>M</v>
          </cell>
          <cell r="P840">
            <v>35364</v>
          </cell>
        </row>
        <row r="841">
          <cell r="A841">
            <v>14678742</v>
          </cell>
          <cell r="B841">
            <v>309</v>
          </cell>
          <cell r="F841" t="str">
            <v>Fábio Henriques</v>
          </cell>
          <cell r="G841" t="str">
            <v>Fábio André Freitas Henriques</v>
          </cell>
          <cell r="J841" t="str">
            <v>CEGZ</v>
          </cell>
          <cell r="N841" t="str">
            <v>M</v>
          </cell>
          <cell r="P841">
            <v>34051</v>
          </cell>
        </row>
        <row r="842">
          <cell r="A842">
            <v>14949079</v>
          </cell>
          <cell r="B842">
            <v>1342</v>
          </cell>
          <cell r="F842" t="str">
            <v>André Oliveira</v>
          </cell>
          <cell r="G842" t="str">
            <v>Igor André Ferreira Oliveira</v>
          </cell>
          <cell r="J842" t="str">
            <v>CEGZ</v>
          </cell>
          <cell r="N842" t="str">
            <v>M</v>
          </cell>
          <cell r="P842">
            <v>34841</v>
          </cell>
        </row>
        <row r="843">
          <cell r="A843">
            <v>14529208</v>
          </cell>
          <cell r="B843">
            <v>308</v>
          </cell>
          <cell r="F843" t="str">
            <v>Ivo Camacho</v>
          </cell>
          <cell r="G843" t="str">
            <v>Ivo Miguel Travassos Camacho</v>
          </cell>
          <cell r="J843" t="str">
            <v>CEGZ</v>
          </cell>
          <cell r="N843" t="str">
            <v>M</v>
          </cell>
          <cell r="P843">
            <v>34510</v>
          </cell>
        </row>
        <row r="844">
          <cell r="A844">
            <v>14472385</v>
          </cell>
          <cell r="B844">
            <v>1343</v>
          </cell>
          <cell r="F844" t="str">
            <v>Leonardo Alves</v>
          </cell>
          <cell r="G844" t="str">
            <v>João Leonardo Ascensão Rodrigues Alves</v>
          </cell>
          <cell r="J844" t="str">
            <v>CEGZ</v>
          </cell>
          <cell r="N844" t="str">
            <v>M</v>
          </cell>
          <cell r="P844">
            <v>35417</v>
          </cell>
        </row>
        <row r="845">
          <cell r="A845">
            <v>14311281</v>
          </cell>
          <cell r="B845">
            <v>307</v>
          </cell>
          <cell r="F845" t="str">
            <v>João Matos</v>
          </cell>
          <cell r="G845" t="str">
            <v>João Paulo Matos Gouveia</v>
          </cell>
          <cell r="J845" t="str">
            <v>CEGZ</v>
          </cell>
          <cell r="N845" t="str">
            <v>M</v>
          </cell>
          <cell r="P845">
            <v>33764</v>
          </cell>
        </row>
        <row r="846">
          <cell r="A846">
            <v>14505038</v>
          </cell>
          <cell r="B846">
            <v>1344</v>
          </cell>
          <cell r="F846" t="str">
            <v>João Pedro Vieira</v>
          </cell>
          <cell r="G846" t="str">
            <v>João Pedro Figueira Vieira</v>
          </cell>
          <cell r="J846" t="str">
            <v>CEGZ</v>
          </cell>
          <cell r="N846" t="str">
            <v>M</v>
          </cell>
          <cell r="P846">
            <v>35290</v>
          </cell>
        </row>
        <row r="847">
          <cell r="A847">
            <v>14529460</v>
          </cell>
          <cell r="B847">
            <v>306</v>
          </cell>
          <cell r="F847" t="str">
            <v>Pedro Rocha</v>
          </cell>
          <cell r="G847" t="str">
            <v>José Pedro da Silva Rocha</v>
          </cell>
          <cell r="J847" t="str">
            <v>CEGZ</v>
          </cell>
          <cell r="N847" t="str">
            <v>M</v>
          </cell>
          <cell r="P847">
            <v>34017</v>
          </cell>
        </row>
        <row r="848">
          <cell r="A848">
            <v>14472379</v>
          </cell>
          <cell r="B848">
            <v>175</v>
          </cell>
          <cell r="F848" t="str">
            <v>M. Beatriz Alves</v>
          </cell>
          <cell r="G848" t="str">
            <v>Mariana Beatriz Ascensão Rodrigues Alves</v>
          </cell>
          <cell r="J848" t="str">
            <v>CEGZ</v>
          </cell>
          <cell r="N848" t="str">
            <v>F</v>
          </cell>
          <cell r="P848">
            <v>35417</v>
          </cell>
        </row>
        <row r="849">
          <cell r="A849">
            <v>15143611</v>
          </cell>
          <cell r="B849">
            <v>1345</v>
          </cell>
          <cell r="F849" t="str">
            <v>Pedro Camacho</v>
          </cell>
          <cell r="G849" t="str">
            <v>Pedro Alexandre Martins Camacho</v>
          </cell>
          <cell r="J849" t="str">
            <v>CEGZ</v>
          </cell>
          <cell r="N849" t="str">
            <v>M</v>
          </cell>
          <cell r="P849">
            <v>34796</v>
          </cell>
        </row>
        <row r="850">
          <cell r="A850">
            <v>14777490</v>
          </cell>
          <cell r="B850">
            <v>305</v>
          </cell>
          <cell r="F850" t="str">
            <v>Roberto Gomes</v>
          </cell>
          <cell r="G850" t="str">
            <v>Roberto Ignácio de Abreu Gomes</v>
          </cell>
          <cell r="J850" t="str">
            <v>CEGZ</v>
          </cell>
          <cell r="N850" t="str">
            <v>M</v>
          </cell>
          <cell r="P850">
            <v>34478</v>
          </cell>
        </row>
        <row r="851">
          <cell r="A851">
            <v>14511967</v>
          </cell>
          <cell r="B851">
            <v>1346</v>
          </cell>
          <cell r="F851" t="str">
            <v>Telmo Seabra</v>
          </cell>
          <cell r="G851" t="str">
            <v>Telmo Fernandes Silveira Seabra</v>
          </cell>
          <cell r="J851" t="str">
            <v>CEGZ</v>
          </cell>
          <cell r="N851" t="str">
            <v>M</v>
          </cell>
          <cell r="P851">
            <v>34986</v>
          </cell>
        </row>
        <row r="852">
          <cell r="A852">
            <v>8993089</v>
          </cell>
          <cell r="B852">
            <v>731</v>
          </cell>
          <cell r="F852" t="str">
            <v>Adelino Camacho</v>
          </cell>
          <cell r="G852" t="str">
            <v>Adelino Oliveira Camacho</v>
          </cell>
          <cell r="J852" t="str">
            <v>CFA-M</v>
          </cell>
          <cell r="N852" t="str">
            <v>M</v>
          </cell>
          <cell r="P852">
            <v>24969</v>
          </cell>
        </row>
        <row r="853">
          <cell r="A853">
            <v>14458861</v>
          </cell>
          <cell r="B853">
            <v>1732</v>
          </cell>
          <cell r="F853" t="str">
            <v>Ana Sofia Henriques</v>
          </cell>
          <cell r="G853" t="str">
            <v>Ana Sofia Oliveira Henriques</v>
          </cell>
          <cell r="J853" t="str">
            <v>CFA-M</v>
          </cell>
          <cell r="N853" t="str">
            <v>F</v>
          </cell>
          <cell r="P853">
            <v>36653</v>
          </cell>
        </row>
        <row r="854">
          <cell r="A854">
            <v>9905852</v>
          </cell>
          <cell r="B854">
            <v>633</v>
          </cell>
          <cell r="F854" t="str">
            <v>António Bettencourt</v>
          </cell>
          <cell r="G854" t="str">
            <v>António Jorge Gouveia Bettencourt</v>
          </cell>
          <cell r="J854" t="str">
            <v>CFA-M</v>
          </cell>
          <cell r="N854" t="str">
            <v>M</v>
          </cell>
          <cell r="P854">
            <v>25561</v>
          </cell>
        </row>
        <row r="855">
          <cell r="A855">
            <v>14690100</v>
          </cell>
          <cell r="B855">
            <v>1733</v>
          </cell>
          <cell r="F855" t="str">
            <v>Beatriz Henriques</v>
          </cell>
          <cell r="G855" t="str">
            <v>Beatriz Oliveira Henriques</v>
          </cell>
          <cell r="J855" t="str">
            <v>CFA-M</v>
          </cell>
          <cell r="N855" t="str">
            <v>F</v>
          </cell>
          <cell r="P855">
            <v>37445</v>
          </cell>
        </row>
        <row r="856">
          <cell r="A856">
            <v>14224812</v>
          </cell>
          <cell r="B856">
            <v>1873</v>
          </cell>
          <cell r="F856" t="str">
            <v>Bernardo Meneses</v>
          </cell>
          <cell r="G856" t="str">
            <v>Bernardo Teixeira Meneses</v>
          </cell>
          <cell r="J856" t="str">
            <v>CFA-M</v>
          </cell>
          <cell r="N856" t="str">
            <v>M</v>
          </cell>
          <cell r="P856">
            <v>36632</v>
          </cell>
        </row>
        <row r="857">
          <cell r="A857">
            <v>7325476</v>
          </cell>
          <cell r="B857">
            <v>740</v>
          </cell>
          <cell r="F857" t="str">
            <v>Carlos Ramos</v>
          </cell>
          <cell r="G857" t="str">
            <v>Carlos Óscar Duarte Ramos</v>
          </cell>
          <cell r="J857" t="str">
            <v>CFA-M</v>
          </cell>
          <cell r="N857" t="str">
            <v>M</v>
          </cell>
          <cell r="P857">
            <v>24264</v>
          </cell>
        </row>
        <row r="858">
          <cell r="A858">
            <v>4549459</v>
          </cell>
          <cell r="B858">
            <v>723</v>
          </cell>
          <cell r="F858" t="str">
            <v>Fernando Teles</v>
          </cell>
          <cell r="G858" t="str">
            <v>Fernando Pestana Teles</v>
          </cell>
          <cell r="J858" t="str">
            <v>CFA-M</v>
          </cell>
          <cell r="N858" t="str">
            <v>M</v>
          </cell>
          <cell r="P858">
            <v>18874</v>
          </cell>
        </row>
        <row r="859">
          <cell r="A859">
            <v>14898742</v>
          </cell>
          <cell r="B859">
            <v>1924</v>
          </cell>
          <cell r="F859" t="str">
            <v>Filipe M. Gonçalves</v>
          </cell>
          <cell r="G859" t="str">
            <v>Filipe Miguel Gonçalves</v>
          </cell>
          <cell r="J859" t="str">
            <v>CFA-M</v>
          </cell>
          <cell r="N859" t="str">
            <v>M</v>
          </cell>
          <cell r="P859">
            <v>37361</v>
          </cell>
        </row>
        <row r="860">
          <cell r="A860">
            <v>7118512</v>
          </cell>
          <cell r="B860">
            <v>981</v>
          </cell>
          <cell r="F860" t="str">
            <v>Gabriel de Freitas</v>
          </cell>
          <cell r="G860" t="str">
            <v>Gabriel João Abreu de Freitas</v>
          </cell>
          <cell r="J860" t="str">
            <v>CFA-M</v>
          </cell>
          <cell r="N860" t="str">
            <v>M</v>
          </cell>
          <cell r="P860">
            <v>23591</v>
          </cell>
        </row>
        <row r="861">
          <cell r="A861">
            <v>5639979</v>
          </cell>
          <cell r="B861">
            <v>993</v>
          </cell>
          <cell r="F861" t="str">
            <v>Gilberto Pinto</v>
          </cell>
          <cell r="G861" t="str">
            <v>Gilberto de Freitas Pinto</v>
          </cell>
          <cell r="J861" t="str">
            <v>CFA-M</v>
          </cell>
          <cell r="N861" t="str">
            <v>M</v>
          </cell>
          <cell r="P861">
            <v>22313</v>
          </cell>
        </row>
        <row r="862">
          <cell r="A862">
            <v>14628605</v>
          </cell>
          <cell r="B862">
            <v>1927</v>
          </cell>
          <cell r="F862" t="str">
            <v>Henrique Ferro</v>
          </cell>
          <cell r="G862" t="str">
            <v>Henrique Martins Ferro</v>
          </cell>
          <cell r="J862" t="str">
            <v>CFA-M</v>
          </cell>
          <cell r="N862" t="str">
            <v>M</v>
          </cell>
          <cell r="P862">
            <v>36985</v>
          </cell>
        </row>
        <row r="863">
          <cell r="A863">
            <v>7812105</v>
          </cell>
          <cell r="B863">
            <v>62</v>
          </cell>
          <cell r="F863" t="str">
            <v>Iolanda Henriques</v>
          </cell>
          <cell r="G863" t="str">
            <v>Iolanda Maria Pereira Oliveira Henriques</v>
          </cell>
          <cell r="J863" t="str">
            <v>CFA-M</v>
          </cell>
          <cell r="N863" t="str">
            <v>F</v>
          </cell>
          <cell r="P863">
            <v>24257</v>
          </cell>
        </row>
        <row r="864">
          <cell r="A864">
            <v>14460548</v>
          </cell>
          <cell r="B864">
            <v>1967</v>
          </cell>
          <cell r="F864" t="str">
            <v>João Ramalho</v>
          </cell>
          <cell r="G864" t="str">
            <v>João Caires da Luz Afonso Ramalho</v>
          </cell>
          <cell r="J864" t="str">
            <v>CFA-M</v>
          </cell>
          <cell r="N864" t="str">
            <v>M</v>
          </cell>
          <cell r="P864">
            <v>37313</v>
          </cell>
        </row>
        <row r="865">
          <cell r="A865">
            <v>9877093</v>
          </cell>
          <cell r="B865">
            <v>361</v>
          </cell>
          <cell r="F865" t="str">
            <v>Carlos Henriques</v>
          </cell>
          <cell r="G865" t="str">
            <v>João Carlos Henriques</v>
          </cell>
          <cell r="J865" t="str">
            <v>CFA-M</v>
          </cell>
          <cell r="N865" t="str">
            <v>M</v>
          </cell>
          <cell r="P865">
            <v>26484</v>
          </cell>
        </row>
        <row r="866">
          <cell r="A866">
            <v>15383600</v>
          </cell>
          <cell r="B866">
            <v>1989</v>
          </cell>
          <cell r="F866" t="str">
            <v>João P. Faria</v>
          </cell>
          <cell r="G866" t="str">
            <v>João Pedro Góis de Faria</v>
          </cell>
          <cell r="J866" t="str">
            <v>CFA-M</v>
          </cell>
          <cell r="N866" t="str">
            <v>M</v>
          </cell>
          <cell r="P866">
            <v>37802</v>
          </cell>
        </row>
        <row r="867">
          <cell r="A867">
            <v>14935653</v>
          </cell>
          <cell r="B867">
            <v>574</v>
          </cell>
          <cell r="F867" t="str">
            <v>João Ricardo Abreu</v>
          </cell>
          <cell r="G867" t="str">
            <v>João Ricardo Soares de Abreu</v>
          </cell>
          <cell r="J867" t="str">
            <v>CFA-M</v>
          </cell>
          <cell r="N867" t="str">
            <v>M</v>
          </cell>
          <cell r="P867">
            <v>35130</v>
          </cell>
        </row>
        <row r="868">
          <cell r="A868">
            <v>7827634</v>
          </cell>
          <cell r="B868">
            <v>635</v>
          </cell>
          <cell r="F868" t="str">
            <v>José Custódio</v>
          </cell>
          <cell r="G868" t="str">
            <v>José Carlos da Costa Custódio</v>
          </cell>
          <cell r="J868" t="str">
            <v>CFA-M</v>
          </cell>
          <cell r="N868" t="str">
            <v>M</v>
          </cell>
          <cell r="P868">
            <v>24348</v>
          </cell>
        </row>
        <row r="869">
          <cell r="A869">
            <v>10279758</v>
          </cell>
          <cell r="B869">
            <v>926</v>
          </cell>
          <cell r="F869" t="str">
            <v>Diamantino Ornelas</v>
          </cell>
          <cell r="G869" t="str">
            <v>José Diamantino Silva Ornelas</v>
          </cell>
          <cell r="J869" t="str">
            <v>CFA-M</v>
          </cell>
          <cell r="N869" t="str">
            <v>M</v>
          </cell>
          <cell r="P869">
            <v>26021</v>
          </cell>
        </row>
        <row r="870">
          <cell r="A870">
            <v>15325904</v>
          </cell>
          <cell r="B870">
            <v>1928</v>
          </cell>
          <cell r="F870" t="str">
            <v>Luís Pedro Pinto</v>
          </cell>
          <cell r="G870" t="str">
            <v>Luís Pedro da Silva Pinto</v>
          </cell>
          <cell r="J870" t="str">
            <v>CFA-M</v>
          </cell>
          <cell r="N870" t="str">
            <v>M</v>
          </cell>
          <cell r="P870">
            <v>38004</v>
          </cell>
        </row>
        <row r="871">
          <cell r="A871">
            <v>14847858</v>
          </cell>
          <cell r="B871">
            <v>1738</v>
          </cell>
          <cell r="F871" t="str">
            <v>Mariana Vargem</v>
          </cell>
          <cell r="G871" t="str">
            <v>Mariana Malheiro Vargem</v>
          </cell>
          <cell r="J871" t="str">
            <v>CFA-M</v>
          </cell>
          <cell r="N871" t="str">
            <v>F</v>
          </cell>
          <cell r="P871">
            <v>36921</v>
          </cell>
        </row>
        <row r="872">
          <cell r="A872">
            <v>5016411</v>
          </cell>
          <cell r="B872">
            <v>786</v>
          </cell>
          <cell r="F872" t="str">
            <v>Rui Castro</v>
          </cell>
          <cell r="G872" t="str">
            <v>Mário Rui Fernandes de Castro</v>
          </cell>
          <cell r="J872" t="str">
            <v>CFA-M</v>
          </cell>
          <cell r="N872" t="str">
            <v>M</v>
          </cell>
          <cell r="P872">
            <v>21057</v>
          </cell>
        </row>
        <row r="873">
          <cell r="A873">
            <v>14898738</v>
          </cell>
          <cell r="B873">
            <v>1929</v>
          </cell>
          <cell r="F873" t="str">
            <v>Nuno G. Gonçalves</v>
          </cell>
          <cell r="G873" t="str">
            <v>Nuno Guilherme Gonçalves</v>
          </cell>
          <cell r="J873" t="str">
            <v>CFA-M</v>
          </cell>
          <cell r="N873" t="str">
            <v>M</v>
          </cell>
          <cell r="P873">
            <v>38121</v>
          </cell>
        </row>
        <row r="874">
          <cell r="A874">
            <v>14292383</v>
          </cell>
          <cell r="B874">
            <v>1269</v>
          </cell>
          <cell r="F874" t="str">
            <v>Nuno Vargem</v>
          </cell>
          <cell r="G874" t="str">
            <v>Nuno Guilherme Malheiro Vargem</v>
          </cell>
          <cell r="J874" t="str">
            <v>CFA-M</v>
          </cell>
          <cell r="N874" t="str">
            <v>M</v>
          </cell>
          <cell r="P874">
            <v>35073</v>
          </cell>
        </row>
        <row r="875">
          <cell r="A875">
            <v>10403596</v>
          </cell>
          <cell r="B875">
            <v>739</v>
          </cell>
          <cell r="F875" t="str">
            <v>Nuno Dias</v>
          </cell>
          <cell r="G875" t="str">
            <v>Nuno Miguel Gouveia Dias</v>
          </cell>
          <cell r="J875" t="str">
            <v>CFA-M</v>
          </cell>
          <cell r="N875" t="str">
            <v>M</v>
          </cell>
          <cell r="P875">
            <v>26906</v>
          </cell>
        </row>
        <row r="876">
          <cell r="A876">
            <v>14740715</v>
          </cell>
          <cell r="B876">
            <v>1576</v>
          </cell>
          <cell r="F876" t="str">
            <v>Pedro Velosa</v>
          </cell>
          <cell r="G876" t="str">
            <v>Pedro Miguel Araújo Velosa</v>
          </cell>
          <cell r="J876" t="str">
            <v>CFA-M</v>
          </cell>
          <cell r="N876" t="str">
            <v>M</v>
          </cell>
          <cell r="P876">
            <v>36427</v>
          </cell>
        </row>
        <row r="877">
          <cell r="A877">
            <v>10508529</v>
          </cell>
          <cell r="B877">
            <v>728</v>
          </cell>
          <cell r="F877" t="str">
            <v>Roberto Bento</v>
          </cell>
          <cell r="G877" t="str">
            <v>Roberto Bruno Gomes Bento</v>
          </cell>
          <cell r="J877" t="str">
            <v>CFA-M</v>
          </cell>
          <cell r="N877" t="str">
            <v>M</v>
          </cell>
          <cell r="P877">
            <v>27446</v>
          </cell>
        </row>
        <row r="878">
          <cell r="A878">
            <v>12525981</v>
          </cell>
          <cell r="B878">
            <v>255</v>
          </cell>
          <cell r="F878" t="str">
            <v>Sandra Pestana</v>
          </cell>
          <cell r="G878" t="str">
            <v>Sandra Helena Mata Pestana</v>
          </cell>
          <cell r="J878" t="str">
            <v>CFA-M</v>
          </cell>
          <cell r="N878" t="str">
            <v>F</v>
          </cell>
          <cell r="P878">
            <v>25959</v>
          </cell>
        </row>
        <row r="879">
          <cell r="A879">
            <v>15138944</v>
          </cell>
          <cell r="B879">
            <v>1990</v>
          </cell>
          <cell r="F879" t="str">
            <v>Ulisses Nascimento</v>
          </cell>
          <cell r="G879" t="str">
            <v>Ulisses Sá Nascimento</v>
          </cell>
          <cell r="J879" t="str">
            <v>CFA-M</v>
          </cell>
          <cell r="N879" t="str">
            <v>M</v>
          </cell>
          <cell r="P879">
            <v>38028</v>
          </cell>
        </row>
        <row r="880">
          <cell r="A880" t="str">
            <v>L24L15205</v>
          </cell>
          <cell r="B880">
            <v>1315</v>
          </cell>
          <cell r="F880" t="str">
            <v>Vadim Parkhomchuk</v>
          </cell>
          <cell r="G880" t="str">
            <v>Vadim Parkhomchuk</v>
          </cell>
          <cell r="J880" t="str">
            <v>CFA-M</v>
          </cell>
          <cell r="N880" t="str">
            <v>M</v>
          </cell>
          <cell r="P880">
            <v>36016</v>
          </cell>
        </row>
        <row r="881">
          <cell r="A881">
            <v>8912831</v>
          </cell>
          <cell r="B881">
            <v>882</v>
          </cell>
          <cell r="F881" t="str">
            <v>Carlos Carichas</v>
          </cell>
          <cell r="G881" t="str">
            <v>Carlos Eduardo da Rocha Natário Carichas</v>
          </cell>
          <cell r="J881" t="str">
            <v>DRA</v>
          </cell>
          <cell r="N881" t="str">
            <v>M</v>
          </cell>
          <cell r="P881">
            <v>25529</v>
          </cell>
        </row>
        <row r="882">
          <cell r="A882">
            <v>10393516</v>
          </cell>
          <cell r="B882">
            <v>752</v>
          </cell>
          <cell r="F882" t="str">
            <v>Carlos Miranda</v>
          </cell>
          <cell r="G882" t="str">
            <v>Carlos Romeu Gonçalves Miranda</v>
          </cell>
          <cell r="J882" t="str">
            <v>DRA</v>
          </cell>
          <cell r="N882" t="str">
            <v>M</v>
          </cell>
          <cell r="P882">
            <v>27283</v>
          </cell>
        </row>
        <row r="883">
          <cell r="A883">
            <v>13095954</v>
          </cell>
          <cell r="B883">
            <v>205</v>
          </cell>
          <cell r="F883" t="str">
            <v>Catarina Dinis</v>
          </cell>
          <cell r="G883" t="str">
            <v>Catarina Raquel Fernandes Dinis</v>
          </cell>
          <cell r="J883" t="str">
            <v>DRA</v>
          </cell>
          <cell r="N883" t="str">
            <v>F</v>
          </cell>
          <cell r="P883">
            <v>32132</v>
          </cell>
        </row>
        <row r="884">
          <cell r="A884">
            <v>12463644</v>
          </cell>
          <cell r="B884">
            <v>881</v>
          </cell>
          <cell r="F884" t="str">
            <v>Césaro Pinto</v>
          </cell>
          <cell r="G884" t="str">
            <v>Césaro Souto Moreira Pinto</v>
          </cell>
          <cell r="J884" t="str">
            <v>DRA</v>
          </cell>
          <cell r="N884" t="str">
            <v>M</v>
          </cell>
          <cell r="P884">
            <v>24336</v>
          </cell>
        </row>
        <row r="885">
          <cell r="A885">
            <v>11734578</v>
          </cell>
          <cell r="B885">
            <v>235</v>
          </cell>
          <cell r="F885" t="str">
            <v>Custódia Teles</v>
          </cell>
          <cell r="G885" t="str">
            <v>Custódia José Gouveia Nunes Teles</v>
          </cell>
          <cell r="J885" t="str">
            <v>DRA</v>
          </cell>
          <cell r="N885" t="str">
            <v>F</v>
          </cell>
          <cell r="P885">
            <v>29391</v>
          </cell>
        </row>
        <row r="886">
          <cell r="A886">
            <v>7916543</v>
          </cell>
          <cell r="B886">
            <v>929</v>
          </cell>
          <cell r="F886" t="str">
            <v>Dinarte Pereira</v>
          </cell>
          <cell r="G886" t="str">
            <v>Dinarte Santos Pereira</v>
          </cell>
          <cell r="J886" t="str">
            <v>DRA</v>
          </cell>
          <cell r="N886" t="str">
            <v>M</v>
          </cell>
          <cell r="P886">
            <v>21855</v>
          </cell>
        </row>
        <row r="887">
          <cell r="A887">
            <v>10532867</v>
          </cell>
          <cell r="B887">
            <v>879</v>
          </cell>
          <cell r="F887" t="str">
            <v>Duarte Câmara</v>
          </cell>
          <cell r="G887" t="str">
            <v>Duarte Miguel Pereira Correia da Silva Câmara</v>
          </cell>
          <cell r="J887" t="str">
            <v>DRA</v>
          </cell>
          <cell r="N887" t="str">
            <v>M</v>
          </cell>
          <cell r="P887">
            <v>27609</v>
          </cell>
        </row>
        <row r="888">
          <cell r="A888">
            <v>6679050</v>
          </cell>
          <cell r="B888">
            <v>692</v>
          </cell>
          <cell r="F888" t="str">
            <v>Eleutério Luís</v>
          </cell>
          <cell r="G888" t="str">
            <v>Eleutério Fernandes Luís</v>
          </cell>
          <cell r="J888" t="str">
            <v>DRA</v>
          </cell>
          <cell r="N888" t="str">
            <v>M</v>
          </cell>
          <cell r="P888">
            <v>21986</v>
          </cell>
        </row>
        <row r="889">
          <cell r="A889">
            <v>1399426</v>
          </cell>
          <cell r="B889">
            <v>290</v>
          </cell>
          <cell r="F889" t="str">
            <v>Eunice Pinto</v>
          </cell>
          <cell r="G889" t="str">
            <v>Eunice Rodrigues de Freitas Pinto</v>
          </cell>
          <cell r="J889" t="str">
            <v>DRA</v>
          </cell>
          <cell r="N889" t="str">
            <v>F</v>
          </cell>
          <cell r="P889">
            <v>18867</v>
          </cell>
        </row>
        <row r="890">
          <cell r="A890">
            <v>7864634</v>
          </cell>
          <cell r="B890">
            <v>299</v>
          </cell>
          <cell r="F890" t="str">
            <v>Felicidade Soares</v>
          </cell>
          <cell r="G890" t="str">
            <v>Felicidade da Conceição Soares</v>
          </cell>
          <cell r="J890" t="str">
            <v>DRA</v>
          </cell>
          <cell r="N890" t="str">
            <v>F</v>
          </cell>
          <cell r="P890">
            <v>23782</v>
          </cell>
        </row>
        <row r="891">
          <cell r="A891">
            <v>4557520</v>
          </cell>
          <cell r="B891">
            <v>968</v>
          </cell>
          <cell r="F891" t="str">
            <v>Fernando Sá</v>
          </cell>
          <cell r="G891" t="str">
            <v>Fernando Ferreira de Sá</v>
          </cell>
          <cell r="J891" t="str">
            <v>DRA</v>
          </cell>
          <cell r="N891" t="str">
            <v>M</v>
          </cell>
          <cell r="P891">
            <v>17049</v>
          </cell>
        </row>
        <row r="892">
          <cell r="A892">
            <v>5062505</v>
          </cell>
          <cell r="B892">
            <v>966</v>
          </cell>
          <cell r="F892" t="str">
            <v>Germano Gouveia</v>
          </cell>
          <cell r="G892" t="str">
            <v>Germano Abreu Gouveia</v>
          </cell>
          <cell r="J892" t="str">
            <v>DRA</v>
          </cell>
          <cell r="N892" t="str">
            <v>M</v>
          </cell>
          <cell r="P892">
            <v>18412</v>
          </cell>
        </row>
        <row r="893">
          <cell r="A893">
            <v>10397950</v>
          </cell>
          <cell r="B893">
            <v>242</v>
          </cell>
          <cell r="F893" t="str">
            <v>Guida Gomes</v>
          </cell>
          <cell r="G893" t="str">
            <v>Guida Maria Faria Gomes</v>
          </cell>
          <cell r="J893" t="str">
            <v>DRA</v>
          </cell>
          <cell r="N893" t="str">
            <v>F</v>
          </cell>
          <cell r="P893">
            <v>27097</v>
          </cell>
        </row>
        <row r="894">
          <cell r="A894">
            <v>9920051</v>
          </cell>
          <cell r="B894">
            <v>289</v>
          </cell>
          <cell r="F894" t="str">
            <v>Iva Branco</v>
          </cell>
          <cell r="G894" t="str">
            <v>Iva Maria Gonçalves Branco</v>
          </cell>
          <cell r="J894" t="str">
            <v>DRA</v>
          </cell>
          <cell r="N894" t="str">
            <v>F</v>
          </cell>
          <cell r="P894">
            <v>26101</v>
          </cell>
        </row>
        <row r="895">
          <cell r="A895">
            <v>4719966</v>
          </cell>
          <cell r="B895">
            <v>903</v>
          </cell>
          <cell r="F895" t="str">
            <v>Jacinto Santos</v>
          </cell>
          <cell r="G895" t="str">
            <v>Jacinto da Conceição Abreu dos Santos</v>
          </cell>
          <cell r="J895" t="str">
            <v>DRA</v>
          </cell>
          <cell r="N895" t="str">
            <v>M</v>
          </cell>
          <cell r="P895">
            <v>20607</v>
          </cell>
        </row>
        <row r="896">
          <cell r="A896">
            <v>5461373</v>
          </cell>
          <cell r="B896">
            <v>576</v>
          </cell>
          <cell r="F896" t="str">
            <v>João F. Conceição</v>
          </cell>
          <cell r="G896" t="str">
            <v>João Fernandes da Conceição</v>
          </cell>
          <cell r="J896" t="str">
            <v>DRA</v>
          </cell>
          <cell r="N896" t="str">
            <v>M</v>
          </cell>
          <cell r="P896">
            <v>20855</v>
          </cell>
        </row>
        <row r="897">
          <cell r="A897">
            <v>5361146</v>
          </cell>
          <cell r="B897">
            <v>927</v>
          </cell>
          <cell r="F897" t="str">
            <v>João Reis</v>
          </cell>
          <cell r="G897" t="str">
            <v>João Mateus Gonçalves dos Reis</v>
          </cell>
          <cell r="J897" t="str">
            <v>DRA</v>
          </cell>
          <cell r="N897" t="str">
            <v>M</v>
          </cell>
          <cell r="P897">
            <v>21946</v>
          </cell>
        </row>
        <row r="898">
          <cell r="A898">
            <v>2103460</v>
          </cell>
          <cell r="B898">
            <v>960</v>
          </cell>
          <cell r="F898" t="str">
            <v>João Paulo Vieira</v>
          </cell>
          <cell r="G898" t="str">
            <v>João Paulo Ribeiro Vieira</v>
          </cell>
          <cell r="J898" t="str">
            <v>DRA</v>
          </cell>
          <cell r="N898" t="str">
            <v>M</v>
          </cell>
          <cell r="P898">
            <v>16891</v>
          </cell>
        </row>
        <row r="899">
          <cell r="A899">
            <v>3137659</v>
          </cell>
          <cell r="B899">
            <v>727</v>
          </cell>
          <cell r="F899" t="str">
            <v>Jorge Gonçalves</v>
          </cell>
          <cell r="G899" t="str">
            <v>Jorge Fernando Silva de Jesus Gonçalves</v>
          </cell>
          <cell r="J899" t="str">
            <v>DRA</v>
          </cell>
          <cell r="N899" t="str">
            <v>M</v>
          </cell>
          <cell r="P899">
            <v>18768</v>
          </cell>
        </row>
        <row r="900">
          <cell r="A900">
            <v>5297305</v>
          </cell>
          <cell r="B900">
            <v>956</v>
          </cell>
          <cell r="F900" t="str">
            <v>Agostinho Fernandes</v>
          </cell>
          <cell r="G900" t="str">
            <v>José Agostinho Fernandes</v>
          </cell>
          <cell r="J900" t="str">
            <v>DRA</v>
          </cell>
          <cell r="N900" t="str">
            <v>M</v>
          </cell>
          <cell r="P900">
            <v>20329</v>
          </cell>
        </row>
        <row r="901">
          <cell r="A901">
            <v>4545958</v>
          </cell>
          <cell r="B901">
            <v>670</v>
          </cell>
          <cell r="F901" t="str">
            <v>José António Spínola</v>
          </cell>
          <cell r="G901" t="str">
            <v>José António de Freitas Spínola</v>
          </cell>
          <cell r="J901" t="str">
            <v>DRA</v>
          </cell>
          <cell r="N901" t="str">
            <v>M</v>
          </cell>
          <cell r="P901">
            <v>20032</v>
          </cell>
        </row>
        <row r="902">
          <cell r="A902">
            <v>7815787</v>
          </cell>
          <cell r="B902">
            <v>757</v>
          </cell>
          <cell r="F902" t="str">
            <v>Cipriano Correia</v>
          </cell>
          <cell r="G902" t="str">
            <v>José Cipriano Caetano Correia</v>
          </cell>
          <cell r="J902" t="str">
            <v>DRA</v>
          </cell>
          <cell r="N902" t="str">
            <v>M</v>
          </cell>
          <cell r="P902">
            <v>24366</v>
          </cell>
        </row>
        <row r="903">
          <cell r="A903">
            <v>8162619</v>
          </cell>
          <cell r="B903">
            <v>952</v>
          </cell>
          <cell r="F903" t="str">
            <v>Décio Pereira</v>
          </cell>
          <cell r="G903" t="str">
            <v>José Décio Gomes Pereira</v>
          </cell>
          <cell r="J903" t="str">
            <v>DRA</v>
          </cell>
          <cell r="N903" t="str">
            <v>M</v>
          </cell>
          <cell r="P903">
            <v>19063</v>
          </cell>
        </row>
        <row r="904">
          <cell r="A904">
            <v>4864067</v>
          </cell>
          <cell r="B904">
            <v>788</v>
          </cell>
          <cell r="F904" t="str">
            <v>José Sérgio Silva</v>
          </cell>
          <cell r="G904" t="str">
            <v>José Sérgio da Silva</v>
          </cell>
          <cell r="J904" t="str">
            <v>DRA</v>
          </cell>
          <cell r="N904" t="str">
            <v>M</v>
          </cell>
          <cell r="P904">
            <v>20624</v>
          </cell>
        </row>
        <row r="905">
          <cell r="A905">
            <v>6559226</v>
          </cell>
          <cell r="B905">
            <v>274</v>
          </cell>
          <cell r="F905" t="str">
            <v>Laura Faia</v>
          </cell>
          <cell r="G905" t="str">
            <v>Laurinda de Jesus Faia</v>
          </cell>
          <cell r="J905" t="str">
            <v>DRA</v>
          </cell>
          <cell r="N905" t="str">
            <v>F</v>
          </cell>
          <cell r="P905">
            <v>23235</v>
          </cell>
        </row>
        <row r="906">
          <cell r="A906">
            <v>10982507</v>
          </cell>
          <cell r="B906">
            <v>754</v>
          </cell>
          <cell r="F906" t="str">
            <v>Luís Rocha</v>
          </cell>
          <cell r="G906" t="str">
            <v>Luís Filipe Parente Rocha</v>
          </cell>
          <cell r="J906" t="str">
            <v>DRA</v>
          </cell>
          <cell r="N906" t="str">
            <v>M</v>
          </cell>
          <cell r="P906">
            <v>28295</v>
          </cell>
        </row>
        <row r="907">
          <cell r="A907">
            <v>3167408</v>
          </cell>
          <cell r="B907">
            <v>751</v>
          </cell>
          <cell r="F907" t="str">
            <v>Manuel Carvalho</v>
          </cell>
          <cell r="G907" t="str">
            <v>Manuel Adelino Pereira Carvalho</v>
          </cell>
          <cell r="J907" t="str">
            <v>DRA</v>
          </cell>
          <cell r="N907" t="str">
            <v>M</v>
          </cell>
          <cell r="P907">
            <v>20174</v>
          </cell>
        </row>
        <row r="908">
          <cell r="A908">
            <v>10265174</v>
          </cell>
          <cell r="B908">
            <v>239</v>
          </cell>
          <cell r="F908" t="str">
            <v>Márcia Melim</v>
          </cell>
          <cell r="G908" t="str">
            <v>Márcia Encarnação dos Santos Melim</v>
          </cell>
          <cell r="J908" t="str">
            <v>DRA</v>
          </cell>
          <cell r="N908" t="str">
            <v>F</v>
          </cell>
          <cell r="P908">
            <v>27317</v>
          </cell>
        </row>
        <row r="909">
          <cell r="A909">
            <v>10491506</v>
          </cell>
          <cell r="B909">
            <v>944</v>
          </cell>
          <cell r="F909" t="str">
            <v>Marco Gomes</v>
          </cell>
          <cell r="G909" t="str">
            <v>Marco Paulo Ferreira Gomes</v>
          </cell>
          <cell r="J909" t="str">
            <v>DRA</v>
          </cell>
          <cell r="N909" t="str">
            <v>M</v>
          </cell>
          <cell r="P909">
            <v>27343</v>
          </cell>
        </row>
        <row r="910">
          <cell r="A910">
            <v>6137089</v>
          </cell>
          <cell r="B910">
            <v>256</v>
          </cell>
          <cell r="F910" t="str">
            <v>Maria Silva</v>
          </cell>
          <cell r="G910" t="str">
            <v>Maria da Encarnação Figueira de Faria Silva</v>
          </cell>
          <cell r="J910" t="str">
            <v>DRA</v>
          </cell>
          <cell r="N910" t="str">
            <v>F</v>
          </cell>
          <cell r="P910">
            <v>21270</v>
          </cell>
        </row>
        <row r="911">
          <cell r="A911">
            <v>10061552</v>
          </cell>
          <cell r="B911">
            <v>237</v>
          </cell>
          <cell r="F911" t="str">
            <v>Luz Soares</v>
          </cell>
          <cell r="G911" t="str">
            <v>Maria da Luz Abreu Soares</v>
          </cell>
          <cell r="J911" t="str">
            <v>DRA</v>
          </cell>
          <cell r="N911" t="str">
            <v>F</v>
          </cell>
          <cell r="P911">
            <v>25217</v>
          </cell>
        </row>
        <row r="912">
          <cell r="A912">
            <v>6478973</v>
          </cell>
          <cell r="B912">
            <v>285</v>
          </cell>
          <cell r="F912" t="str">
            <v>Paz Silva</v>
          </cell>
          <cell r="G912" t="str">
            <v>Maria da Paz Gouveia Gomes da Silva</v>
          </cell>
          <cell r="J912" t="str">
            <v>DRA</v>
          </cell>
          <cell r="N912" t="str">
            <v>F</v>
          </cell>
          <cell r="P912">
            <v>22512</v>
          </cell>
        </row>
        <row r="913">
          <cell r="A913">
            <v>10508420</v>
          </cell>
          <cell r="B913">
            <v>943</v>
          </cell>
          <cell r="F913" t="str">
            <v>Miguel Passos</v>
          </cell>
          <cell r="G913" t="str">
            <v>Miguel José Mendonça Passos</v>
          </cell>
          <cell r="J913" t="str">
            <v>DRA</v>
          </cell>
          <cell r="N913" t="str">
            <v>M</v>
          </cell>
          <cell r="P913">
            <v>27753</v>
          </cell>
        </row>
        <row r="914">
          <cell r="A914">
            <v>13113567</v>
          </cell>
          <cell r="B914">
            <v>942</v>
          </cell>
          <cell r="F914" t="str">
            <v>Nelson Rosário</v>
          </cell>
          <cell r="G914" t="str">
            <v>Nelson Freitas Rosário</v>
          </cell>
          <cell r="J914" t="str">
            <v>DRA</v>
          </cell>
          <cell r="N914" t="str">
            <v>M</v>
          </cell>
          <cell r="P914">
            <v>25827</v>
          </cell>
        </row>
        <row r="915">
          <cell r="A915">
            <v>6198604</v>
          </cell>
          <cell r="B915">
            <v>939</v>
          </cell>
          <cell r="F915" t="str">
            <v>Óscar Pereira</v>
          </cell>
          <cell r="G915" t="str">
            <v>Óscar Cândido Pereira</v>
          </cell>
          <cell r="J915" t="str">
            <v>DRA</v>
          </cell>
          <cell r="N915" t="str">
            <v>M</v>
          </cell>
          <cell r="P915">
            <v>22268</v>
          </cell>
        </row>
        <row r="916">
          <cell r="A916">
            <v>5662460</v>
          </cell>
          <cell r="B916">
            <v>938</v>
          </cell>
          <cell r="F916" t="str">
            <v>Paulo Silva</v>
          </cell>
          <cell r="G916" t="str">
            <v>Paulo Jorge de Sousa Gomes da Silva</v>
          </cell>
          <cell r="J916" t="str">
            <v>DRA</v>
          </cell>
          <cell r="N916" t="str">
            <v>M</v>
          </cell>
          <cell r="P916">
            <v>22704</v>
          </cell>
        </row>
        <row r="917">
          <cell r="A917">
            <v>10539070</v>
          </cell>
          <cell r="B917">
            <v>657</v>
          </cell>
          <cell r="F917" t="str">
            <v>Ricardo N. Melim</v>
          </cell>
          <cell r="G917" t="str">
            <v>Ricardo Nuno Gonçalves Melim</v>
          </cell>
          <cell r="J917" t="str">
            <v>DRA</v>
          </cell>
          <cell r="N917" t="str">
            <v>M</v>
          </cell>
          <cell r="P917">
            <v>27001</v>
          </cell>
        </row>
        <row r="918">
          <cell r="A918">
            <v>10705906</v>
          </cell>
          <cell r="B918">
            <v>651</v>
          </cell>
          <cell r="F918" t="str">
            <v>Sérgio Freitas</v>
          </cell>
          <cell r="G918" t="str">
            <v>Sérgio Martinho Zequiel Faria de Freitas</v>
          </cell>
          <cell r="J918" t="str">
            <v>DRA</v>
          </cell>
          <cell r="N918" t="str">
            <v>M</v>
          </cell>
          <cell r="P918">
            <v>27239</v>
          </cell>
        </row>
        <row r="919">
          <cell r="A919">
            <v>15131405</v>
          </cell>
          <cell r="B919">
            <v>1588</v>
          </cell>
          <cell r="F919" t="str">
            <v>Adriano Nascimento</v>
          </cell>
          <cell r="G919" t="str">
            <v>Adriano Andrade Nascimento</v>
          </cell>
          <cell r="J919" t="str">
            <v>GDE</v>
          </cell>
          <cell r="N919" t="str">
            <v>M</v>
          </cell>
          <cell r="P919">
            <v>36175</v>
          </cell>
        </row>
        <row r="920">
          <cell r="A920">
            <v>11792334</v>
          </cell>
          <cell r="B920">
            <v>436</v>
          </cell>
          <cell r="F920" t="str">
            <v>Alberto Fraga</v>
          </cell>
          <cell r="G920" t="str">
            <v>Alberto Miguel Sousa Fraga</v>
          </cell>
          <cell r="J920" t="str">
            <v>GDE</v>
          </cell>
          <cell r="N920" t="str">
            <v>M</v>
          </cell>
          <cell r="P920">
            <v>29280</v>
          </cell>
        </row>
        <row r="921">
          <cell r="A921">
            <v>15170816</v>
          </cell>
          <cell r="B921">
            <v>1815</v>
          </cell>
          <cell r="F921" t="str">
            <v>A. Beatriz Correia</v>
          </cell>
          <cell r="G921" t="str">
            <v>Ana Beatriz Abreu Correia</v>
          </cell>
          <cell r="J921" t="str">
            <v>GDE</v>
          </cell>
          <cell r="N921" t="str">
            <v>F</v>
          </cell>
          <cell r="P921">
            <v>37391</v>
          </cell>
        </row>
        <row r="922">
          <cell r="A922">
            <v>14353328</v>
          </cell>
          <cell r="B922">
            <v>169</v>
          </cell>
          <cell r="F922" t="str">
            <v>Ana Filipa Serrão</v>
          </cell>
          <cell r="G922" t="str">
            <v>Ana Filipa Freitas Serrão</v>
          </cell>
          <cell r="J922" t="str">
            <v>GDE</v>
          </cell>
          <cell r="N922" t="str">
            <v>F</v>
          </cell>
          <cell r="P922">
            <v>35059</v>
          </cell>
        </row>
        <row r="923">
          <cell r="A923">
            <v>15152643</v>
          </cell>
          <cell r="B923">
            <v>1816</v>
          </cell>
          <cell r="F923" t="str">
            <v>Luísa Martins</v>
          </cell>
          <cell r="G923" t="str">
            <v>Ana Luísa Rodrigues Martins</v>
          </cell>
          <cell r="J923" t="str">
            <v>GDE</v>
          </cell>
          <cell r="N923" t="str">
            <v>F</v>
          </cell>
          <cell r="P923">
            <v>37447</v>
          </cell>
        </row>
        <row r="924">
          <cell r="A924">
            <v>13357684</v>
          </cell>
          <cell r="B924">
            <v>121</v>
          </cell>
          <cell r="F924" t="str">
            <v>Ana Mafalda Ferreira</v>
          </cell>
          <cell r="G924" t="str">
            <v>Ana Mafalda Cunha Ferreira</v>
          </cell>
          <cell r="J924" t="str">
            <v>GDE</v>
          </cell>
          <cell r="N924" t="str">
            <v>F</v>
          </cell>
          <cell r="P924">
            <v>32255</v>
          </cell>
        </row>
        <row r="925">
          <cell r="A925">
            <v>15155318</v>
          </cell>
          <cell r="B925">
            <v>1290</v>
          </cell>
          <cell r="F925" t="str">
            <v>André Moreira</v>
          </cell>
          <cell r="G925" t="str">
            <v>André Henrique Fernandes Moreira</v>
          </cell>
          <cell r="J925" t="str">
            <v>GDE</v>
          </cell>
          <cell r="N925" t="str">
            <v>M</v>
          </cell>
          <cell r="P925">
            <v>35237</v>
          </cell>
        </row>
        <row r="926">
          <cell r="A926">
            <v>15405410</v>
          </cell>
          <cell r="B926">
            <v>1817</v>
          </cell>
          <cell r="F926" t="str">
            <v>Andreia Rodrigues</v>
          </cell>
          <cell r="G926" t="str">
            <v>Andreia Filipa Silva Rodrigues</v>
          </cell>
          <cell r="J926" t="str">
            <v>GDE</v>
          </cell>
          <cell r="N926" t="str">
            <v>F</v>
          </cell>
          <cell r="P926">
            <v>37623</v>
          </cell>
        </row>
        <row r="927">
          <cell r="A927">
            <v>14504168</v>
          </cell>
          <cell r="B927">
            <v>1149</v>
          </cell>
          <cell r="F927" t="str">
            <v>Andreia Costa</v>
          </cell>
          <cell r="G927" t="str">
            <v>Andreia Patrícia Abreu Costa</v>
          </cell>
          <cell r="J927" t="str">
            <v>GDE</v>
          </cell>
          <cell r="N927" t="str">
            <v>F</v>
          </cell>
          <cell r="P927">
            <v>35397</v>
          </cell>
        </row>
        <row r="928">
          <cell r="A928">
            <v>14419202</v>
          </cell>
          <cell r="B928">
            <v>1618</v>
          </cell>
          <cell r="F928" t="str">
            <v>Aloísio Teixeira</v>
          </cell>
          <cell r="G928" t="str">
            <v>António Aloísio Barros Teixeira</v>
          </cell>
          <cell r="J928" t="str">
            <v>GDE</v>
          </cell>
          <cell r="N928" t="str">
            <v>M</v>
          </cell>
          <cell r="P928">
            <v>36588</v>
          </cell>
        </row>
        <row r="929">
          <cell r="A929">
            <v>14747097</v>
          </cell>
          <cell r="B929">
            <v>490</v>
          </cell>
          <cell r="F929" t="str">
            <v>Edgar Catanho</v>
          </cell>
          <cell r="G929" t="str">
            <v>António Edgar Ferreira Catanho</v>
          </cell>
          <cell r="J929" t="str">
            <v>GDE</v>
          </cell>
          <cell r="N929" t="str">
            <v>M</v>
          </cell>
          <cell r="P929">
            <v>35115</v>
          </cell>
        </row>
        <row r="930">
          <cell r="A930">
            <v>12569500</v>
          </cell>
          <cell r="B930">
            <v>367</v>
          </cell>
          <cell r="F930" t="str">
            <v>Antº Miguel Pinto</v>
          </cell>
          <cell r="G930" t="str">
            <v>António Miguel Romão Pinto</v>
          </cell>
          <cell r="J930" t="str">
            <v>GDE</v>
          </cell>
          <cell r="N930" t="str">
            <v>M</v>
          </cell>
          <cell r="P930">
            <v>30846</v>
          </cell>
        </row>
        <row r="931">
          <cell r="A931">
            <v>14865144</v>
          </cell>
          <cell r="B931">
            <v>392</v>
          </cell>
          <cell r="F931" t="str">
            <v>António Castro</v>
          </cell>
          <cell r="G931" t="str">
            <v>António Rafael Jardim Castro</v>
          </cell>
          <cell r="J931" t="str">
            <v>GDE</v>
          </cell>
          <cell r="N931" t="str">
            <v>M</v>
          </cell>
          <cell r="P931">
            <v>34686</v>
          </cell>
        </row>
        <row r="932">
          <cell r="A932">
            <v>14813588</v>
          </cell>
          <cell r="B932">
            <v>1763</v>
          </cell>
          <cell r="F932" t="str">
            <v>Bianca António</v>
          </cell>
          <cell r="G932" t="str">
            <v>Bianca Abigail de Afonseca António</v>
          </cell>
          <cell r="J932" t="str">
            <v>GDE</v>
          </cell>
          <cell r="N932" t="str">
            <v>F</v>
          </cell>
          <cell r="P932">
            <v>37604</v>
          </cell>
        </row>
        <row r="933">
          <cell r="A933">
            <v>13273398</v>
          </cell>
          <cell r="B933">
            <v>593</v>
          </cell>
          <cell r="F933" t="str">
            <v>Bruno Moreira</v>
          </cell>
          <cell r="G933" t="str">
            <v>Bruno Miguel de Jesus Moreira</v>
          </cell>
          <cell r="J933" t="str">
            <v>GDE</v>
          </cell>
          <cell r="N933" t="str">
            <v>M</v>
          </cell>
          <cell r="P933">
            <v>31844</v>
          </cell>
        </row>
        <row r="934">
          <cell r="A934">
            <v>14546430</v>
          </cell>
          <cell r="B934">
            <v>70</v>
          </cell>
          <cell r="F934" t="str">
            <v>Camila Lucena</v>
          </cell>
          <cell r="G934" t="str">
            <v>Camila Ferraz Lucena</v>
          </cell>
          <cell r="J934" t="str">
            <v>GDE</v>
          </cell>
          <cell r="N934" t="str">
            <v>F</v>
          </cell>
          <cell r="P934">
            <v>34553</v>
          </cell>
        </row>
        <row r="935">
          <cell r="A935">
            <v>14237401</v>
          </cell>
          <cell r="B935">
            <v>101</v>
          </cell>
          <cell r="F935" t="str">
            <v>Carina Silva</v>
          </cell>
          <cell r="G935" t="str">
            <v>Carina Raquel Vieira da Silva</v>
          </cell>
          <cell r="J935" t="str">
            <v>GDE</v>
          </cell>
          <cell r="N935" t="str">
            <v>F</v>
          </cell>
          <cell r="P935">
            <v>34758</v>
          </cell>
        </row>
        <row r="936">
          <cell r="A936">
            <v>14508322</v>
          </cell>
          <cell r="B936">
            <v>525</v>
          </cell>
          <cell r="F936" t="str">
            <v>David Oliveira</v>
          </cell>
          <cell r="G936" t="str">
            <v>Carlos David da Silva Oliveira</v>
          </cell>
          <cell r="J936" t="str">
            <v>GDE</v>
          </cell>
          <cell r="N936" t="str">
            <v>M</v>
          </cell>
          <cell r="P936">
            <v>34374</v>
          </cell>
        </row>
        <row r="937">
          <cell r="A937">
            <v>14748866</v>
          </cell>
          <cell r="B937">
            <v>89</v>
          </cell>
          <cell r="F937" t="str">
            <v>Catarina Matos</v>
          </cell>
          <cell r="G937" t="str">
            <v>Catarina Jardim Matos</v>
          </cell>
          <cell r="J937" t="str">
            <v>GDE</v>
          </cell>
          <cell r="N937" t="str">
            <v>F</v>
          </cell>
          <cell r="P937">
            <v>34688</v>
          </cell>
        </row>
        <row r="938">
          <cell r="A938">
            <v>14424790</v>
          </cell>
          <cell r="B938">
            <v>167</v>
          </cell>
          <cell r="F938" t="str">
            <v>Cláudia Barros</v>
          </cell>
          <cell r="G938" t="str">
            <v>Cláudia José Sousa Barros</v>
          </cell>
          <cell r="J938" t="str">
            <v>GDE</v>
          </cell>
          <cell r="N938" t="str">
            <v>F</v>
          </cell>
          <cell r="P938">
            <v>34935</v>
          </cell>
        </row>
        <row r="939">
          <cell r="A939">
            <v>14706827</v>
          </cell>
          <cell r="B939">
            <v>1767</v>
          </cell>
          <cell r="F939" t="str">
            <v>Nicole Freitas</v>
          </cell>
          <cell r="G939" t="str">
            <v>Cláudia Nicole Henrique de Freitas</v>
          </cell>
          <cell r="J939" t="str">
            <v>GDE</v>
          </cell>
          <cell r="N939" t="str">
            <v>F</v>
          </cell>
          <cell r="P939">
            <v>36792</v>
          </cell>
        </row>
        <row r="940">
          <cell r="A940">
            <v>13982030</v>
          </cell>
          <cell r="B940">
            <v>112</v>
          </cell>
          <cell r="F940" t="str">
            <v>Cláudia Nóbrega</v>
          </cell>
          <cell r="G940" t="str">
            <v>Cláudia Sofia Gouveia de Nóbrega</v>
          </cell>
          <cell r="J940" t="str">
            <v>GDE</v>
          </cell>
          <cell r="N940" t="str">
            <v>F</v>
          </cell>
          <cell r="P940">
            <v>33119</v>
          </cell>
        </row>
        <row r="941">
          <cell r="A941">
            <v>13924591</v>
          </cell>
          <cell r="B941">
            <v>113</v>
          </cell>
          <cell r="F941" t="str">
            <v>Daniela Teixeira</v>
          </cell>
          <cell r="G941" t="str">
            <v>Daniela Baptista Teixeira</v>
          </cell>
          <cell r="J941" t="str">
            <v>GDE</v>
          </cell>
          <cell r="N941" t="str">
            <v>F</v>
          </cell>
          <cell r="P941">
            <v>33433</v>
          </cell>
        </row>
        <row r="942">
          <cell r="A942">
            <v>14254349</v>
          </cell>
          <cell r="B942">
            <v>502</v>
          </cell>
          <cell r="F942" t="str">
            <v>David Silva</v>
          </cell>
          <cell r="G942" t="str">
            <v>David Miguel Perestrelo Silva</v>
          </cell>
          <cell r="J942" t="str">
            <v>GDE</v>
          </cell>
          <cell r="N942" t="str">
            <v>M</v>
          </cell>
          <cell r="P942">
            <v>33619</v>
          </cell>
        </row>
        <row r="943">
          <cell r="A943">
            <v>14694965</v>
          </cell>
          <cell r="B943">
            <v>1283</v>
          </cell>
          <cell r="F943" t="str">
            <v>Décio Andrade</v>
          </cell>
          <cell r="G943" t="str">
            <v>Décio Gonçalves Andrade</v>
          </cell>
          <cell r="J943" t="str">
            <v>GDE</v>
          </cell>
          <cell r="N943" t="str">
            <v>M</v>
          </cell>
          <cell r="P943">
            <v>35455</v>
          </cell>
        </row>
        <row r="944">
          <cell r="A944">
            <v>15152922</v>
          </cell>
          <cell r="B944">
            <v>1465</v>
          </cell>
          <cell r="F944" t="str">
            <v>Denise Abreu</v>
          </cell>
          <cell r="G944" t="str">
            <v>Denise Abreu</v>
          </cell>
          <cell r="J944" t="str">
            <v>GDE</v>
          </cell>
          <cell r="N944" t="str">
            <v>F</v>
          </cell>
          <cell r="P944">
            <v>36538</v>
          </cell>
        </row>
        <row r="945">
          <cell r="A945">
            <v>14942376</v>
          </cell>
          <cell r="B945">
            <v>1139</v>
          </cell>
          <cell r="F945" t="str">
            <v>Diana Freitas</v>
          </cell>
          <cell r="G945" t="str">
            <v>Diana de Oliveira Freitas</v>
          </cell>
          <cell r="J945" t="str">
            <v>GDE</v>
          </cell>
          <cell r="N945" t="str">
            <v>F</v>
          </cell>
          <cell r="P945">
            <v>35678</v>
          </cell>
        </row>
        <row r="946">
          <cell r="A946">
            <v>13297156</v>
          </cell>
          <cell r="B946">
            <v>587</v>
          </cell>
          <cell r="F946" t="str">
            <v>Diogo Espinha</v>
          </cell>
          <cell r="G946" t="str">
            <v>Diogo Alexandre Monteiro Espinha</v>
          </cell>
          <cell r="J946" t="str">
            <v>GDE</v>
          </cell>
          <cell r="N946" t="str">
            <v>M</v>
          </cell>
          <cell r="P946">
            <v>32058</v>
          </cell>
        </row>
        <row r="947">
          <cell r="A947">
            <v>12437564</v>
          </cell>
          <cell r="B947">
            <v>394</v>
          </cell>
          <cell r="F947" t="str">
            <v>Diogo Sousa</v>
          </cell>
          <cell r="G947" t="str">
            <v>Diogo Danilo Gonçalves Sousa</v>
          </cell>
          <cell r="J947" t="str">
            <v>GDE</v>
          </cell>
          <cell r="N947" t="str">
            <v>M</v>
          </cell>
          <cell r="P947">
            <v>30648</v>
          </cell>
        </row>
        <row r="948">
          <cell r="A948">
            <v>14435346</v>
          </cell>
          <cell r="B948">
            <v>1296</v>
          </cell>
          <cell r="F948" t="str">
            <v>Diogo Viveiros</v>
          </cell>
          <cell r="G948" t="str">
            <v>Diogo Martinho Catanho de Viveiros</v>
          </cell>
          <cell r="J948" t="str">
            <v>GDE</v>
          </cell>
          <cell r="N948" t="str">
            <v>M</v>
          </cell>
          <cell r="P948">
            <v>35380</v>
          </cell>
        </row>
        <row r="949">
          <cell r="A949">
            <v>14689611</v>
          </cell>
          <cell r="B949">
            <v>114</v>
          </cell>
          <cell r="F949" t="str">
            <v>Elisa C. Freitas</v>
          </cell>
          <cell r="G949" t="str">
            <v>Elisa Carolina Henrique de Freitas</v>
          </cell>
          <cell r="J949" t="str">
            <v>GDE</v>
          </cell>
          <cell r="N949" t="str">
            <v>F</v>
          </cell>
          <cell r="P949">
            <v>34644</v>
          </cell>
        </row>
        <row r="950">
          <cell r="A950">
            <v>13599321</v>
          </cell>
          <cell r="B950">
            <v>585</v>
          </cell>
          <cell r="F950" t="str">
            <v>Élton E. Gouveia</v>
          </cell>
          <cell r="G950" t="str">
            <v>Élton Edgar Gonçalves Gouveia</v>
          </cell>
          <cell r="J950" t="str">
            <v>GDE</v>
          </cell>
          <cell r="N950" t="str">
            <v>M</v>
          </cell>
          <cell r="P950">
            <v>32838</v>
          </cell>
        </row>
        <row r="951">
          <cell r="A951">
            <v>14394824</v>
          </cell>
          <cell r="B951">
            <v>1165</v>
          </cell>
          <cell r="F951" t="str">
            <v>Carlota Diniz</v>
          </cell>
          <cell r="G951" t="str">
            <v>Ema Carlota Rodrigues Diniz</v>
          </cell>
          <cell r="J951" t="str">
            <v>GDE</v>
          </cell>
          <cell r="N951" t="str">
            <v>F</v>
          </cell>
          <cell r="P951">
            <v>35974</v>
          </cell>
        </row>
        <row r="952">
          <cell r="A952">
            <v>14946265</v>
          </cell>
          <cell r="B952">
            <v>1625</v>
          </cell>
          <cell r="F952" t="str">
            <v>Emanuel Sousa</v>
          </cell>
          <cell r="G952" t="str">
            <v>Emanuel Barros de Sousa</v>
          </cell>
          <cell r="J952" t="str">
            <v>GDE</v>
          </cell>
          <cell r="N952" t="str">
            <v>M</v>
          </cell>
          <cell r="P952">
            <v>36499</v>
          </cell>
        </row>
        <row r="953">
          <cell r="A953">
            <v>12651204</v>
          </cell>
          <cell r="B953">
            <v>170</v>
          </cell>
          <cell r="F953" t="str">
            <v>Fabiana Quintal</v>
          </cell>
          <cell r="G953" t="str">
            <v>Fabiana Maria Fernandes Quintal</v>
          </cell>
          <cell r="J953" t="str">
            <v>GDE</v>
          </cell>
          <cell r="N953" t="str">
            <v>F</v>
          </cell>
          <cell r="P953">
            <v>31005</v>
          </cell>
        </row>
        <row r="954">
          <cell r="A954">
            <v>15147091</v>
          </cell>
          <cell r="B954">
            <v>1254</v>
          </cell>
          <cell r="F954" t="str">
            <v>Fabrício Pita</v>
          </cell>
          <cell r="G954" t="str">
            <v>Fabrício José da Silva Pita</v>
          </cell>
          <cell r="J954" t="str">
            <v>GDE</v>
          </cell>
          <cell r="N954" t="str">
            <v>M</v>
          </cell>
          <cell r="P954">
            <v>35739</v>
          </cell>
        </row>
        <row r="955">
          <cell r="A955">
            <v>14685308</v>
          </cell>
          <cell r="B955">
            <v>1834</v>
          </cell>
          <cell r="F955" t="str">
            <v>Fátima Figueira</v>
          </cell>
          <cell r="G955" t="str">
            <v>Fátima Liliana Pereira Figueira</v>
          </cell>
          <cell r="J955" t="str">
            <v>GDE</v>
          </cell>
          <cell r="N955" t="str">
            <v>F</v>
          </cell>
          <cell r="P955">
            <v>37020</v>
          </cell>
        </row>
        <row r="956">
          <cell r="A956">
            <v>11531955</v>
          </cell>
          <cell r="B956">
            <v>583</v>
          </cell>
          <cell r="F956" t="str">
            <v>Filipe Lara Ramos</v>
          </cell>
          <cell r="G956" t="str">
            <v>Filipe Lopes Lara Ramos</v>
          </cell>
          <cell r="J956" t="str">
            <v>GDE</v>
          </cell>
          <cell r="N956" t="str">
            <v>M</v>
          </cell>
          <cell r="P956">
            <v>28743</v>
          </cell>
        </row>
        <row r="957">
          <cell r="A957">
            <v>12300439</v>
          </cell>
          <cell r="B957">
            <v>314</v>
          </cell>
          <cell r="F957" t="str">
            <v>Filipe Santos</v>
          </cell>
          <cell r="G957" t="str">
            <v>Filipe Natércio Freitas Santos</v>
          </cell>
          <cell r="J957" t="str">
            <v>GDE</v>
          </cell>
          <cell r="N957" t="str">
            <v>M</v>
          </cell>
          <cell r="P957">
            <v>30858</v>
          </cell>
        </row>
        <row r="958">
          <cell r="A958">
            <v>15176841</v>
          </cell>
          <cell r="B958">
            <v>1333</v>
          </cell>
          <cell r="F958" t="str">
            <v>Flávio Vieira</v>
          </cell>
          <cell r="G958" t="str">
            <v>Flávio Daniel Miranda Vieira</v>
          </cell>
          <cell r="J958" t="str">
            <v>GDE</v>
          </cell>
          <cell r="N958" t="str">
            <v>M</v>
          </cell>
          <cell r="P958">
            <v>35431</v>
          </cell>
        </row>
        <row r="959">
          <cell r="A959">
            <v>13851823</v>
          </cell>
          <cell r="B959">
            <v>702</v>
          </cell>
          <cell r="F959" t="str">
            <v>Flávio Ferrão</v>
          </cell>
          <cell r="G959" t="str">
            <v>Flávio José Gonçalves Ferrão</v>
          </cell>
          <cell r="J959" t="str">
            <v>GDE</v>
          </cell>
          <cell r="N959" t="str">
            <v>M</v>
          </cell>
          <cell r="P959">
            <v>32179</v>
          </cell>
        </row>
        <row r="960">
          <cell r="A960">
            <v>14617036</v>
          </cell>
          <cell r="B960">
            <v>1311</v>
          </cell>
          <cell r="F960" t="str">
            <v>Guilherme Freitas</v>
          </cell>
          <cell r="G960" t="str">
            <v>Guilherme José Jarimba Freitas</v>
          </cell>
          <cell r="J960" t="str">
            <v>GDE</v>
          </cell>
          <cell r="N960" t="str">
            <v>M</v>
          </cell>
          <cell r="P960">
            <v>35577</v>
          </cell>
        </row>
        <row r="961">
          <cell r="A961">
            <v>14259944</v>
          </cell>
          <cell r="B961">
            <v>435</v>
          </cell>
          <cell r="F961" t="str">
            <v>Hugo Sousa</v>
          </cell>
          <cell r="G961" t="str">
            <v>Hugo Daniel Olival Sousa</v>
          </cell>
          <cell r="J961" t="str">
            <v>GDE</v>
          </cell>
          <cell r="N961" t="str">
            <v>M</v>
          </cell>
          <cell r="P961">
            <v>34691</v>
          </cell>
        </row>
        <row r="962">
          <cell r="A962">
            <v>13390996</v>
          </cell>
          <cell r="B962">
            <v>398</v>
          </cell>
          <cell r="F962" t="str">
            <v>Humberto Pires</v>
          </cell>
          <cell r="G962" t="str">
            <v>Humberto Rúben Teixeira Pires</v>
          </cell>
          <cell r="J962" t="str">
            <v>GDE</v>
          </cell>
          <cell r="N962" t="str">
            <v>M</v>
          </cell>
          <cell r="P962">
            <v>32619</v>
          </cell>
        </row>
        <row r="963">
          <cell r="A963">
            <v>12861790</v>
          </cell>
          <cell r="B963">
            <v>90</v>
          </cell>
          <cell r="F963" t="str">
            <v>Jessica Gouveia</v>
          </cell>
          <cell r="G963" t="str">
            <v>Jessica Carolina da Gama Gouveia</v>
          </cell>
          <cell r="J963" t="str">
            <v>GDE</v>
          </cell>
          <cell r="N963" t="str">
            <v>F</v>
          </cell>
          <cell r="P963">
            <v>31612</v>
          </cell>
        </row>
        <row r="964">
          <cell r="A964">
            <v>15111384</v>
          </cell>
          <cell r="B964">
            <v>1810</v>
          </cell>
          <cell r="F964" t="str">
            <v>Jéssica P. Freitas</v>
          </cell>
          <cell r="G964" t="str">
            <v>Jéssica Perestrelo de Freitas</v>
          </cell>
          <cell r="J964" t="str">
            <v>GDE</v>
          </cell>
          <cell r="N964" t="str">
            <v>F</v>
          </cell>
          <cell r="P964">
            <v>36825</v>
          </cell>
        </row>
        <row r="965">
          <cell r="A965">
            <v>15120579</v>
          </cell>
          <cell r="B965">
            <v>1431</v>
          </cell>
          <cell r="F965" t="str">
            <v>Joana C. Rodrigues</v>
          </cell>
          <cell r="G965" t="str">
            <v>Joana Cristina Gouveia Rodrigues</v>
          </cell>
          <cell r="J965" t="str">
            <v>GDE</v>
          </cell>
          <cell r="N965" t="str">
            <v>F</v>
          </cell>
          <cell r="P965">
            <v>36551</v>
          </cell>
        </row>
        <row r="966">
          <cell r="A966">
            <v>14496513</v>
          </cell>
          <cell r="B966">
            <v>1306</v>
          </cell>
          <cell r="F966" t="str">
            <v>João Rosa</v>
          </cell>
          <cell r="G966" t="str">
            <v>João Alexandre Gouveia Rosa</v>
          </cell>
          <cell r="J966" t="str">
            <v>GDE</v>
          </cell>
          <cell r="N966" t="str">
            <v>M</v>
          </cell>
          <cell r="P966">
            <v>35582</v>
          </cell>
        </row>
        <row r="967">
          <cell r="A967">
            <v>13926839</v>
          </cell>
          <cell r="B967">
            <v>399</v>
          </cell>
          <cell r="F967" t="str">
            <v>João Lopes</v>
          </cell>
          <cell r="G967" t="str">
            <v>João André Gomes Lopes</v>
          </cell>
          <cell r="J967" t="str">
            <v>GDE</v>
          </cell>
          <cell r="N967" t="str">
            <v>M</v>
          </cell>
          <cell r="P967">
            <v>33583</v>
          </cell>
        </row>
        <row r="968">
          <cell r="A968">
            <v>14788099</v>
          </cell>
          <cell r="B968">
            <v>400</v>
          </cell>
          <cell r="F968" t="str">
            <v>João Pereira</v>
          </cell>
          <cell r="G968" t="str">
            <v>João André Silva Pereira</v>
          </cell>
          <cell r="J968" t="str">
            <v>GDE</v>
          </cell>
          <cell r="N968" t="str">
            <v>M</v>
          </cell>
          <cell r="P968">
            <v>34678</v>
          </cell>
        </row>
        <row r="969">
          <cell r="A969">
            <v>15062189</v>
          </cell>
          <cell r="B969">
            <v>1274</v>
          </cell>
          <cell r="F969" t="str">
            <v>João Alves</v>
          </cell>
          <cell r="G969" t="str">
            <v>João Diogo Freitas Alves</v>
          </cell>
          <cell r="J969" t="str">
            <v>GDE</v>
          </cell>
          <cell r="N969" t="str">
            <v>M</v>
          </cell>
          <cell r="P969">
            <v>35493</v>
          </cell>
        </row>
        <row r="970">
          <cell r="A970">
            <v>13754039</v>
          </cell>
          <cell r="B970">
            <v>575</v>
          </cell>
          <cell r="F970" t="str">
            <v>Francisco Pereira</v>
          </cell>
          <cell r="G970" t="str">
            <v>João Francisco Azevedo Pereira</v>
          </cell>
          <cell r="J970" t="str">
            <v>GDE</v>
          </cell>
          <cell r="N970" t="str">
            <v>M</v>
          </cell>
          <cell r="P970">
            <v>33216</v>
          </cell>
        </row>
        <row r="971">
          <cell r="A971">
            <v>15156087</v>
          </cell>
          <cell r="B971">
            <v>1956</v>
          </cell>
          <cell r="F971" t="str">
            <v>João F. Silva</v>
          </cell>
          <cell r="G971" t="str">
            <v>João Francisco Correia Silva</v>
          </cell>
          <cell r="J971" t="str">
            <v>GDE</v>
          </cell>
          <cell r="N971" t="str">
            <v>M</v>
          </cell>
          <cell r="P971">
            <v>37580</v>
          </cell>
        </row>
        <row r="972">
          <cell r="A972">
            <v>13172368</v>
          </cell>
          <cell r="B972">
            <v>509</v>
          </cell>
          <cell r="F972" t="str">
            <v>João Nuno Silva</v>
          </cell>
          <cell r="G972" t="str">
            <v>João Nuno Gonçalves Silva</v>
          </cell>
          <cell r="J972" t="str">
            <v>GDE</v>
          </cell>
          <cell r="N972" t="str">
            <v>M</v>
          </cell>
          <cell r="P972">
            <v>32064</v>
          </cell>
        </row>
        <row r="973">
          <cell r="A973">
            <v>14363847</v>
          </cell>
          <cell r="B973">
            <v>1273</v>
          </cell>
          <cell r="F973" t="str">
            <v>João Olim</v>
          </cell>
          <cell r="G973" t="str">
            <v>João Pedro Olim Castro</v>
          </cell>
          <cell r="J973" t="str">
            <v>GDE</v>
          </cell>
          <cell r="N973" t="str">
            <v>M</v>
          </cell>
          <cell r="P973">
            <v>35305</v>
          </cell>
        </row>
        <row r="974">
          <cell r="A974">
            <v>14477042</v>
          </cell>
          <cell r="B974">
            <v>1968</v>
          </cell>
          <cell r="F974" t="str">
            <v>João R. Freitas</v>
          </cell>
          <cell r="G974" t="str">
            <v>João Rodrigo Ferreira Freitas</v>
          </cell>
          <cell r="J974" t="str">
            <v>GDE</v>
          </cell>
          <cell r="N974" t="str">
            <v>M</v>
          </cell>
          <cell r="P974">
            <v>36533</v>
          </cell>
        </row>
        <row r="975">
          <cell r="A975">
            <v>14829033</v>
          </cell>
          <cell r="B975">
            <v>1619</v>
          </cell>
          <cell r="F975" t="str">
            <v>Tomás Abreu</v>
          </cell>
          <cell r="G975" t="str">
            <v>João Tomás Freitas Abreu</v>
          </cell>
          <cell r="J975" t="str">
            <v>GDE</v>
          </cell>
          <cell r="N975" t="str">
            <v>M</v>
          </cell>
          <cell r="P975">
            <v>36571</v>
          </cell>
        </row>
        <row r="976">
          <cell r="A976">
            <v>15170858</v>
          </cell>
          <cell r="B976">
            <v>1972</v>
          </cell>
          <cell r="F976" t="str">
            <v>Jorge Correia</v>
          </cell>
          <cell r="G976" t="str">
            <v>Jorge Rodrigo Abreu Correia</v>
          </cell>
          <cell r="J976" t="str">
            <v>GDE</v>
          </cell>
          <cell r="N976" t="str">
            <v>M</v>
          </cell>
          <cell r="P976">
            <v>37391</v>
          </cell>
        </row>
        <row r="977">
          <cell r="A977">
            <v>15125285</v>
          </cell>
          <cell r="B977">
            <v>1316</v>
          </cell>
          <cell r="F977" t="str">
            <v>Diogo Rodrigues</v>
          </cell>
          <cell r="G977" t="str">
            <v>José Diogo Freire Rodrigues</v>
          </cell>
          <cell r="J977" t="str">
            <v>GDE</v>
          </cell>
          <cell r="N977" t="str">
            <v>M</v>
          </cell>
          <cell r="P977">
            <v>35485</v>
          </cell>
        </row>
        <row r="978">
          <cell r="A978">
            <v>14347601</v>
          </cell>
          <cell r="B978">
            <v>1645</v>
          </cell>
          <cell r="F978" t="str">
            <v>J. Leonardo Abreu</v>
          </cell>
          <cell r="G978" t="str">
            <v>José Leonardo Olim Abreu</v>
          </cell>
          <cell r="J978" t="str">
            <v>GDE</v>
          </cell>
          <cell r="N978" t="str">
            <v>M</v>
          </cell>
          <cell r="P978">
            <v>36447</v>
          </cell>
        </row>
        <row r="979">
          <cell r="A979">
            <v>14229428</v>
          </cell>
          <cell r="B979">
            <v>1634</v>
          </cell>
          <cell r="F979" t="str">
            <v>J. Pedro Ferreira</v>
          </cell>
          <cell r="G979" t="str">
            <v>José Pedro Teixeira Ferreira</v>
          </cell>
          <cell r="J979" t="str">
            <v>GDE</v>
          </cell>
          <cell r="N979" t="str">
            <v>M</v>
          </cell>
          <cell r="P979">
            <v>36391</v>
          </cell>
        </row>
        <row r="980">
          <cell r="A980">
            <v>15167741</v>
          </cell>
          <cell r="B980">
            <v>1620</v>
          </cell>
          <cell r="F980" t="str">
            <v>Rodolfo Rodrigues</v>
          </cell>
          <cell r="G980" t="str">
            <v>José Rodolfo Freire Rodrigues</v>
          </cell>
          <cell r="J980" t="str">
            <v>GDE</v>
          </cell>
          <cell r="N980" t="str">
            <v>M</v>
          </cell>
          <cell r="P980">
            <v>36182</v>
          </cell>
        </row>
        <row r="981">
          <cell r="A981" t="str">
            <v>236c7d666</v>
          </cell>
          <cell r="B981">
            <v>425</v>
          </cell>
          <cell r="F981" t="str">
            <v>Kyrylo Vasylyev</v>
          </cell>
          <cell r="G981" t="str">
            <v>Kyrylo Vasylyev</v>
          </cell>
          <cell r="J981" t="str">
            <v>GDE</v>
          </cell>
          <cell r="N981" t="str">
            <v>M</v>
          </cell>
          <cell r="P981">
            <v>34114</v>
          </cell>
        </row>
        <row r="982">
          <cell r="A982">
            <v>15141431</v>
          </cell>
          <cell r="B982">
            <v>1759</v>
          </cell>
          <cell r="F982" t="str">
            <v>Laura C. Gonçalves</v>
          </cell>
          <cell r="G982" t="str">
            <v>Laura Carolina Abreu Gonçalves</v>
          </cell>
          <cell r="J982" t="str">
            <v>GDE</v>
          </cell>
          <cell r="N982" t="str">
            <v>F</v>
          </cell>
          <cell r="P982">
            <v>37062</v>
          </cell>
        </row>
        <row r="983">
          <cell r="A983">
            <v>14417702</v>
          </cell>
          <cell r="B983">
            <v>1336</v>
          </cell>
          <cell r="F983" t="str">
            <v>Leandro Franco</v>
          </cell>
          <cell r="G983" t="str">
            <v>Leandro Perestrelo Sousa Franco</v>
          </cell>
          <cell r="J983" t="str">
            <v>GDE</v>
          </cell>
          <cell r="N983" t="str">
            <v>M</v>
          </cell>
          <cell r="P983">
            <v>35776</v>
          </cell>
        </row>
        <row r="984">
          <cell r="A984">
            <v>15157388</v>
          </cell>
          <cell r="B984">
            <v>1456</v>
          </cell>
          <cell r="F984" t="str">
            <v>Leena Silva</v>
          </cell>
          <cell r="G984" t="str">
            <v>Leena da Conceição Roque Silva</v>
          </cell>
          <cell r="J984" t="str">
            <v>GDE</v>
          </cell>
          <cell r="N984" t="str">
            <v>F</v>
          </cell>
          <cell r="P984">
            <v>36168</v>
          </cell>
        </row>
        <row r="985">
          <cell r="A985">
            <v>14932395</v>
          </cell>
          <cell r="B985">
            <v>524</v>
          </cell>
          <cell r="F985" t="str">
            <v>Lino Olival</v>
          </cell>
          <cell r="G985" t="str">
            <v>Lino Rodrigo da Costa Olival</v>
          </cell>
          <cell r="J985" t="str">
            <v>GDE</v>
          </cell>
          <cell r="N985" t="str">
            <v>M</v>
          </cell>
          <cell r="P985">
            <v>35048</v>
          </cell>
        </row>
        <row r="986">
          <cell r="A986">
            <v>15156638</v>
          </cell>
          <cell r="B986">
            <v>1925</v>
          </cell>
          <cell r="F986" t="str">
            <v>Luís Teixeira</v>
          </cell>
          <cell r="G986" t="str">
            <v>Luís Filipe Ribeiro Teixeira</v>
          </cell>
          <cell r="J986" t="str">
            <v>GDE</v>
          </cell>
          <cell r="N986" t="str">
            <v>M</v>
          </cell>
          <cell r="P986">
            <v>36882</v>
          </cell>
        </row>
        <row r="987">
          <cell r="A987">
            <v>15131399</v>
          </cell>
          <cell r="B987">
            <v>1621</v>
          </cell>
          <cell r="F987" t="str">
            <v>Luís S. Nascimento</v>
          </cell>
          <cell r="G987" t="str">
            <v>Luís Salvador Andrade Nascimento</v>
          </cell>
          <cell r="J987" t="str">
            <v>GDE</v>
          </cell>
          <cell r="N987" t="str">
            <v>M</v>
          </cell>
          <cell r="P987">
            <v>36838</v>
          </cell>
        </row>
        <row r="988">
          <cell r="A988">
            <v>14782166</v>
          </cell>
          <cell r="B988">
            <v>1312</v>
          </cell>
          <cell r="F988" t="str">
            <v>Tiago Rodrigues</v>
          </cell>
          <cell r="G988" t="str">
            <v>Luís Tiago Gouveia Rodrigues</v>
          </cell>
          <cell r="J988" t="str">
            <v>GDE</v>
          </cell>
          <cell r="N988" t="str">
            <v>M</v>
          </cell>
          <cell r="P988">
            <v>35977</v>
          </cell>
        </row>
        <row r="989">
          <cell r="A989">
            <v>15144465</v>
          </cell>
          <cell r="B989">
            <v>1146</v>
          </cell>
          <cell r="F989" t="str">
            <v>Luísa Cunha</v>
          </cell>
          <cell r="G989" t="str">
            <v>Luísa Margarida Silva Cunha</v>
          </cell>
          <cell r="J989" t="str">
            <v>GDE</v>
          </cell>
          <cell r="N989" t="str">
            <v>F</v>
          </cell>
          <cell r="P989">
            <v>35710</v>
          </cell>
        </row>
        <row r="990">
          <cell r="A990">
            <v>15133720</v>
          </cell>
          <cell r="B990">
            <v>1768</v>
          </cell>
          <cell r="F990" t="str">
            <v>Madalena Vieira</v>
          </cell>
          <cell r="G990" t="str">
            <v>Madalena Nascimento Vieira</v>
          </cell>
          <cell r="J990" t="str">
            <v>GDE</v>
          </cell>
          <cell r="N990" t="str">
            <v>F</v>
          </cell>
          <cell r="P990">
            <v>36554</v>
          </cell>
        </row>
        <row r="991">
          <cell r="A991">
            <v>15133724</v>
          </cell>
          <cell r="B991">
            <v>1926</v>
          </cell>
          <cell r="F991" t="str">
            <v>Manuel Vieira</v>
          </cell>
          <cell r="G991" t="str">
            <v>Manuel Nascimento Vieira</v>
          </cell>
          <cell r="J991" t="str">
            <v>GDE</v>
          </cell>
          <cell r="N991" t="str">
            <v>M</v>
          </cell>
          <cell r="P991">
            <v>37667</v>
          </cell>
        </row>
        <row r="992">
          <cell r="A992">
            <v>13752227</v>
          </cell>
          <cell r="B992">
            <v>397</v>
          </cell>
          <cell r="F992" t="str">
            <v>Marçal Rodrigues</v>
          </cell>
          <cell r="G992" t="str">
            <v>Marçal Rodrigues</v>
          </cell>
          <cell r="J992" t="str">
            <v>GDE</v>
          </cell>
          <cell r="N992" t="str">
            <v>M</v>
          </cell>
          <cell r="P992">
            <v>33064</v>
          </cell>
        </row>
        <row r="993">
          <cell r="A993">
            <v>13451762</v>
          </cell>
          <cell r="B993">
            <v>386</v>
          </cell>
          <cell r="F993" t="str">
            <v>Marco Pereira</v>
          </cell>
          <cell r="G993" t="str">
            <v>Marco André Câmara Pereira</v>
          </cell>
          <cell r="J993" t="str">
            <v>GDE</v>
          </cell>
          <cell r="N993" t="str">
            <v>M</v>
          </cell>
          <cell r="P993">
            <v>32205</v>
          </cell>
        </row>
        <row r="994">
          <cell r="A994">
            <v>14655711</v>
          </cell>
          <cell r="B994">
            <v>326</v>
          </cell>
          <cell r="F994" t="str">
            <v>Marco Castro</v>
          </cell>
          <cell r="G994" t="str">
            <v>Marco Pita de Castro</v>
          </cell>
          <cell r="J994" t="str">
            <v>GDE</v>
          </cell>
          <cell r="N994" t="str">
            <v>M</v>
          </cell>
          <cell r="P994">
            <v>34190</v>
          </cell>
        </row>
        <row r="995">
          <cell r="A995">
            <v>15135696</v>
          </cell>
          <cell r="B995">
            <v>1477</v>
          </cell>
          <cell r="F995" t="str">
            <v>Eduarda Catanho</v>
          </cell>
          <cell r="G995" t="str">
            <v>Maria Eduarda Meneses Catanho</v>
          </cell>
          <cell r="J995" t="str">
            <v>GDE</v>
          </cell>
          <cell r="N995" t="str">
            <v>F</v>
          </cell>
          <cell r="P995">
            <v>36507</v>
          </cell>
        </row>
        <row r="996">
          <cell r="A996">
            <v>14915407</v>
          </cell>
          <cell r="B996">
            <v>196</v>
          </cell>
          <cell r="F996" t="str">
            <v>Maria Isabel Silva</v>
          </cell>
          <cell r="G996" t="str">
            <v>Maria Isabel Mendes da Silva</v>
          </cell>
          <cell r="J996" t="str">
            <v>GDE</v>
          </cell>
          <cell r="N996" t="str">
            <v>F</v>
          </cell>
          <cell r="P996">
            <v>33892</v>
          </cell>
        </row>
        <row r="997">
          <cell r="A997">
            <v>11799056</v>
          </cell>
          <cell r="B997">
            <v>96</v>
          </cell>
          <cell r="F997" t="str">
            <v>Luísa Freitas</v>
          </cell>
          <cell r="G997" t="str">
            <v>Maria Luísa Gomes de Freitas</v>
          </cell>
          <cell r="J997" t="str">
            <v>GDE</v>
          </cell>
          <cell r="N997" t="str">
            <v>F</v>
          </cell>
          <cell r="P997">
            <v>29188</v>
          </cell>
        </row>
        <row r="998">
          <cell r="A998">
            <v>12876174</v>
          </cell>
          <cell r="B998">
            <v>194</v>
          </cell>
          <cell r="F998" t="str">
            <v>Mariana Andrade</v>
          </cell>
          <cell r="G998" t="str">
            <v>Mariana Sofia de Freitas Andrade</v>
          </cell>
          <cell r="J998" t="str">
            <v>GDE</v>
          </cell>
          <cell r="N998" t="str">
            <v>F</v>
          </cell>
          <cell r="P998">
            <v>31318</v>
          </cell>
        </row>
        <row r="999">
          <cell r="A999">
            <v>11853452</v>
          </cell>
          <cell r="B999">
            <v>107</v>
          </cell>
          <cell r="F999" t="str">
            <v>Maribel Gonçalves</v>
          </cell>
          <cell r="G999" t="str">
            <v>Maribel Gonçalves da Conceição</v>
          </cell>
          <cell r="J999" t="str">
            <v>GDE</v>
          </cell>
          <cell r="N999" t="str">
            <v>F</v>
          </cell>
          <cell r="P999">
            <v>28581</v>
          </cell>
        </row>
        <row r="1000">
          <cell r="A1000">
            <v>12816079</v>
          </cell>
          <cell r="B1000">
            <v>94</v>
          </cell>
          <cell r="F1000" t="str">
            <v>Marisela Silva</v>
          </cell>
          <cell r="G1000" t="str">
            <v>Marisela Ferreira da Silva</v>
          </cell>
          <cell r="J1000" t="str">
            <v>GDE</v>
          </cell>
          <cell r="N1000" t="str">
            <v>F</v>
          </cell>
          <cell r="P1000">
            <v>31188</v>
          </cell>
        </row>
        <row r="1001">
          <cell r="A1001">
            <v>11747306</v>
          </cell>
          <cell r="B1001">
            <v>192</v>
          </cell>
          <cell r="F1001" t="str">
            <v>Marta Costa</v>
          </cell>
          <cell r="G1001" t="str">
            <v>Marta Godinho Costa</v>
          </cell>
          <cell r="J1001" t="str">
            <v>GDE</v>
          </cell>
          <cell r="N1001" t="str">
            <v>F</v>
          </cell>
          <cell r="P1001">
            <v>29396</v>
          </cell>
        </row>
        <row r="1002">
          <cell r="A1002">
            <v>15135759</v>
          </cell>
          <cell r="B1002">
            <v>1930</v>
          </cell>
          <cell r="F1002" t="str">
            <v>Martim Castro</v>
          </cell>
          <cell r="G1002" t="str">
            <v>Martim Pereira Correia de Castro</v>
          </cell>
          <cell r="J1002" t="str">
            <v>GDE</v>
          </cell>
          <cell r="N1002" t="str">
            <v>M</v>
          </cell>
          <cell r="P1002">
            <v>37577</v>
          </cell>
        </row>
        <row r="1003">
          <cell r="A1003">
            <v>14548797</v>
          </cell>
          <cell r="B1003">
            <v>1743</v>
          </cell>
          <cell r="F1003" t="str">
            <v>Milena Lucena</v>
          </cell>
          <cell r="G1003" t="str">
            <v>Milena Ferraz Lucena</v>
          </cell>
          <cell r="J1003" t="str">
            <v>GDE</v>
          </cell>
          <cell r="N1003" t="str">
            <v>F</v>
          </cell>
          <cell r="P1003">
            <v>37502</v>
          </cell>
        </row>
        <row r="1004">
          <cell r="A1004">
            <v>13586740</v>
          </cell>
          <cell r="B1004">
            <v>191</v>
          </cell>
          <cell r="F1004" t="str">
            <v>Mónica Sousa</v>
          </cell>
          <cell r="G1004" t="str">
            <v>Mónica José Oliveira Sousa</v>
          </cell>
          <cell r="J1004" t="str">
            <v>GDE</v>
          </cell>
          <cell r="N1004" t="str">
            <v>F</v>
          </cell>
          <cell r="P1004">
            <v>32803</v>
          </cell>
        </row>
        <row r="1005">
          <cell r="A1005">
            <v>14237154</v>
          </cell>
          <cell r="B1005">
            <v>163</v>
          </cell>
          <cell r="F1005" t="str">
            <v>Nídia Encarnação</v>
          </cell>
          <cell r="G1005" t="str">
            <v>Nídia Patrícia Câmara Encarnação</v>
          </cell>
          <cell r="J1005" t="str">
            <v>GDE</v>
          </cell>
          <cell r="N1005" t="str">
            <v>F</v>
          </cell>
          <cell r="P1005">
            <v>33371</v>
          </cell>
        </row>
        <row r="1006">
          <cell r="A1006">
            <v>14563059</v>
          </cell>
          <cell r="B1006">
            <v>168</v>
          </cell>
          <cell r="F1006" t="str">
            <v>Noélia Freitas</v>
          </cell>
          <cell r="G1006" t="str">
            <v>Noélia Dominguez de Freitas</v>
          </cell>
          <cell r="J1006" t="str">
            <v>GDE</v>
          </cell>
          <cell r="N1006" t="str">
            <v>F</v>
          </cell>
          <cell r="P1006">
            <v>34898</v>
          </cell>
        </row>
        <row r="1007">
          <cell r="A1007">
            <v>13311162</v>
          </cell>
          <cell r="B1007">
            <v>552</v>
          </cell>
          <cell r="F1007" t="str">
            <v>Nuno Góis</v>
          </cell>
          <cell r="G1007" t="str">
            <v>Nuno Filipe Abreu Góis</v>
          </cell>
          <cell r="J1007" t="str">
            <v>GDE</v>
          </cell>
          <cell r="N1007" t="str">
            <v>M</v>
          </cell>
          <cell r="P1007">
            <v>32282</v>
          </cell>
        </row>
        <row r="1008">
          <cell r="A1008">
            <v>14958057</v>
          </cell>
          <cell r="B1008">
            <v>1917</v>
          </cell>
          <cell r="F1008" t="str">
            <v>Nuno Pereira</v>
          </cell>
          <cell r="G1008" t="str">
            <v>Nuno Manuel Silva Pereira</v>
          </cell>
          <cell r="J1008" t="str">
            <v>GDE</v>
          </cell>
          <cell r="N1008" t="str">
            <v>M</v>
          </cell>
          <cell r="P1008">
            <v>36857</v>
          </cell>
        </row>
        <row r="1009">
          <cell r="A1009">
            <v>14360074</v>
          </cell>
          <cell r="B1009">
            <v>403</v>
          </cell>
          <cell r="F1009" t="str">
            <v>Paulo Ornelas</v>
          </cell>
          <cell r="G1009" t="str">
            <v>Paulo Ricardo Nunes Ornelas</v>
          </cell>
          <cell r="J1009" t="str">
            <v>GDE</v>
          </cell>
          <cell r="N1009" t="str">
            <v>M</v>
          </cell>
          <cell r="P1009">
            <v>34120</v>
          </cell>
        </row>
        <row r="1010">
          <cell r="A1010">
            <v>14417944</v>
          </cell>
          <cell r="B1010">
            <v>1280</v>
          </cell>
          <cell r="F1010" t="str">
            <v>Pedro A. Freitas</v>
          </cell>
          <cell r="G1010" t="str">
            <v>Pedro Alexandre Gonçalves Freitas</v>
          </cell>
          <cell r="J1010" t="str">
            <v>GDE</v>
          </cell>
          <cell r="N1010" t="str">
            <v>M</v>
          </cell>
          <cell r="P1010">
            <v>35103</v>
          </cell>
        </row>
        <row r="1011">
          <cell r="A1011">
            <v>15125395</v>
          </cell>
          <cell r="B1011">
            <v>1635</v>
          </cell>
          <cell r="F1011" t="str">
            <v>Pedro Spínola</v>
          </cell>
          <cell r="G1011" t="str">
            <v>Pedro António Nunes Spínola</v>
          </cell>
          <cell r="J1011" t="str">
            <v>GDE</v>
          </cell>
          <cell r="N1011" t="str">
            <v>M</v>
          </cell>
          <cell r="P1011">
            <v>36502</v>
          </cell>
        </row>
        <row r="1012">
          <cell r="A1012">
            <v>15148131</v>
          </cell>
          <cell r="B1012">
            <v>1973</v>
          </cell>
          <cell r="F1012" t="str">
            <v>P. Daniel Gomes</v>
          </cell>
          <cell r="G1012" t="str">
            <v>Pedro Daniel Rodrigues Gomes</v>
          </cell>
          <cell r="J1012" t="str">
            <v>GDE</v>
          </cell>
          <cell r="N1012" t="str">
            <v>M</v>
          </cell>
          <cell r="P1012">
            <v>37246</v>
          </cell>
        </row>
        <row r="1013">
          <cell r="A1013">
            <v>14503065</v>
          </cell>
          <cell r="B1013">
            <v>301</v>
          </cell>
          <cell r="F1013" t="str">
            <v>Pedro Oliveira</v>
          </cell>
          <cell r="G1013" t="str">
            <v>Pedro Diogo Fernandes Oliveira</v>
          </cell>
          <cell r="J1013" t="str">
            <v>GDE</v>
          </cell>
          <cell r="N1013" t="str">
            <v>M</v>
          </cell>
          <cell r="P1013">
            <v>34452</v>
          </cell>
        </row>
        <row r="1014">
          <cell r="A1014">
            <v>14305031</v>
          </cell>
          <cell r="B1014">
            <v>1974</v>
          </cell>
          <cell r="F1014" t="str">
            <v>Pedro Gouveia</v>
          </cell>
          <cell r="G1014" t="str">
            <v>Pedro Duarte Abreu Gouveia</v>
          </cell>
          <cell r="J1014" t="str">
            <v>GDE</v>
          </cell>
          <cell r="N1014" t="str">
            <v>M</v>
          </cell>
          <cell r="P1014">
            <v>37242</v>
          </cell>
        </row>
        <row r="1015">
          <cell r="A1015">
            <v>14713940</v>
          </cell>
          <cell r="B1015">
            <v>1942</v>
          </cell>
          <cell r="F1015" t="str">
            <v>Pedro M. Abreu</v>
          </cell>
          <cell r="G1015" t="str">
            <v>Pedro Miguel Castro Abreu</v>
          </cell>
          <cell r="J1015" t="str">
            <v>GDE</v>
          </cell>
          <cell r="N1015" t="str">
            <v>M</v>
          </cell>
          <cell r="P1015">
            <v>37218</v>
          </cell>
        </row>
        <row r="1016">
          <cell r="A1016">
            <v>14094136</v>
          </cell>
          <cell r="B1016">
            <v>548</v>
          </cell>
          <cell r="F1016" t="str">
            <v>Pedro Henriques</v>
          </cell>
          <cell r="G1016" t="str">
            <v>Pedro Miguel Freitas Henriques</v>
          </cell>
          <cell r="J1016" t="str">
            <v>GDE</v>
          </cell>
          <cell r="N1016" t="str">
            <v>M</v>
          </cell>
          <cell r="P1016">
            <v>33870</v>
          </cell>
        </row>
        <row r="1017">
          <cell r="A1017">
            <v>11904356</v>
          </cell>
          <cell r="B1017">
            <v>427</v>
          </cell>
          <cell r="F1017" t="str">
            <v>Ricardo Crespo</v>
          </cell>
          <cell r="G1017" t="str">
            <v>Ricardo Aleixo Barata Crespo</v>
          </cell>
          <cell r="J1017" t="str">
            <v>GDE</v>
          </cell>
          <cell r="N1017" t="str">
            <v>M</v>
          </cell>
          <cell r="P1017">
            <v>29620</v>
          </cell>
        </row>
        <row r="1018">
          <cell r="A1018">
            <v>13018278</v>
          </cell>
          <cell r="B1018">
            <v>545</v>
          </cell>
          <cell r="F1018" t="str">
            <v>Ricardo Paixão</v>
          </cell>
          <cell r="G1018" t="str">
            <v>Ricardo Miguel Ferreira Paixão</v>
          </cell>
          <cell r="J1018" t="str">
            <v>GDE</v>
          </cell>
          <cell r="N1018" t="str">
            <v>M</v>
          </cell>
          <cell r="P1018">
            <v>31503</v>
          </cell>
        </row>
        <row r="1019">
          <cell r="A1019">
            <v>13495866</v>
          </cell>
          <cell r="B1019">
            <v>395</v>
          </cell>
          <cell r="F1019" t="str">
            <v>Roberto Gonçalves</v>
          </cell>
          <cell r="G1019" t="str">
            <v>Roberto Paulo da Silva Gonçalves</v>
          </cell>
          <cell r="J1019" t="str">
            <v>GDE</v>
          </cell>
          <cell r="N1019" t="str">
            <v>M</v>
          </cell>
          <cell r="P1019">
            <v>32563</v>
          </cell>
        </row>
        <row r="1020">
          <cell r="A1020">
            <v>13767491</v>
          </cell>
          <cell r="B1020">
            <v>465</v>
          </cell>
          <cell r="F1020" t="str">
            <v>Rodolfo França</v>
          </cell>
          <cell r="G1020" t="str">
            <v>Rodolfo Marcelo Nóbrega de França</v>
          </cell>
          <cell r="J1020" t="str">
            <v>GDE</v>
          </cell>
          <cell r="N1020" t="str">
            <v>M</v>
          </cell>
          <cell r="P1020">
            <v>35020</v>
          </cell>
        </row>
        <row r="1021">
          <cell r="A1021">
            <v>15188334</v>
          </cell>
          <cell r="B1021">
            <v>1850</v>
          </cell>
          <cell r="F1021" t="str">
            <v>Rodrigo Coelho</v>
          </cell>
          <cell r="G1021" t="str">
            <v>Rodrigo Afonso Fernandes Coelho</v>
          </cell>
          <cell r="J1021" t="str">
            <v>GDE</v>
          </cell>
          <cell r="N1021" t="str">
            <v>M</v>
          </cell>
          <cell r="P1021">
            <v>37897</v>
          </cell>
        </row>
        <row r="1022">
          <cell r="A1022">
            <v>12830340</v>
          </cell>
          <cell r="B1022">
            <v>544</v>
          </cell>
          <cell r="F1022" t="str">
            <v>Rodrigo Dionísio</v>
          </cell>
          <cell r="G1022" t="str">
            <v>Rodrigo Fernando Medeiros Dionísio</v>
          </cell>
          <cell r="J1022" t="str">
            <v>GDE</v>
          </cell>
          <cell r="N1022" t="str">
            <v>M</v>
          </cell>
          <cell r="P1022">
            <v>31223</v>
          </cell>
        </row>
        <row r="1023">
          <cell r="A1023">
            <v>15135829</v>
          </cell>
          <cell r="B1023">
            <v>1589</v>
          </cell>
          <cell r="F1023" t="str">
            <v>Rúben Bettencourt</v>
          </cell>
          <cell r="G1023" t="str">
            <v>Rúben André Freitas Bettencourt</v>
          </cell>
          <cell r="J1023" t="str">
            <v>GDE</v>
          </cell>
          <cell r="N1023" t="str">
            <v>M</v>
          </cell>
          <cell r="P1023">
            <v>36672</v>
          </cell>
        </row>
        <row r="1024">
          <cell r="A1024">
            <v>14409457</v>
          </cell>
          <cell r="B1024">
            <v>393</v>
          </cell>
          <cell r="F1024" t="str">
            <v>Rúben Boloto</v>
          </cell>
          <cell r="G1024" t="str">
            <v>Rúben Tiago Abreu Boloto</v>
          </cell>
          <cell r="J1024" t="str">
            <v>GDE</v>
          </cell>
          <cell r="N1024" t="str">
            <v>M</v>
          </cell>
          <cell r="P1024">
            <v>34635</v>
          </cell>
        </row>
        <row r="1025">
          <cell r="A1025">
            <v>15155345</v>
          </cell>
          <cell r="B1025">
            <v>472</v>
          </cell>
          <cell r="F1025" t="str">
            <v>Rui Moreira</v>
          </cell>
          <cell r="G1025" t="str">
            <v>Rui Pedro Fernandes Moreira</v>
          </cell>
          <cell r="J1025" t="str">
            <v>GDE</v>
          </cell>
          <cell r="N1025" t="str">
            <v>M</v>
          </cell>
          <cell r="P1025">
            <v>34934</v>
          </cell>
        </row>
        <row r="1026">
          <cell r="A1026">
            <v>15169615</v>
          </cell>
          <cell r="B1026">
            <v>1702</v>
          </cell>
          <cell r="F1026" t="str">
            <v>Sandra Teles</v>
          </cell>
          <cell r="G1026" t="str">
            <v>Sandra Patrícia Gonçalves Teles</v>
          </cell>
          <cell r="J1026" t="str">
            <v>GDE</v>
          </cell>
          <cell r="N1026" t="str">
            <v>F</v>
          </cell>
          <cell r="P1026">
            <v>37155</v>
          </cell>
        </row>
        <row r="1027">
          <cell r="A1027">
            <v>14765548</v>
          </cell>
          <cell r="B1027">
            <v>1777</v>
          </cell>
          <cell r="F1027" t="str">
            <v>Sara Câmara</v>
          </cell>
          <cell r="G1027" t="str">
            <v>Sara Beatriz Mateus Câmara</v>
          </cell>
          <cell r="J1027" t="str">
            <v>GDE</v>
          </cell>
          <cell r="N1027" t="str">
            <v>F</v>
          </cell>
          <cell r="P1027">
            <v>37316</v>
          </cell>
        </row>
        <row r="1028">
          <cell r="A1028">
            <v>15140288</v>
          </cell>
          <cell r="B1028">
            <v>1405</v>
          </cell>
          <cell r="F1028" t="str">
            <v>Sara Andrade</v>
          </cell>
          <cell r="G1028" t="str">
            <v>Sara Cláudia Aguiar Andrade</v>
          </cell>
          <cell r="J1028" t="str">
            <v>GDE</v>
          </cell>
          <cell r="N1028" t="str">
            <v>F</v>
          </cell>
          <cell r="P1028">
            <v>36477</v>
          </cell>
        </row>
        <row r="1029">
          <cell r="A1029">
            <v>14384554</v>
          </cell>
          <cell r="B1029">
            <v>1433</v>
          </cell>
          <cell r="F1029" t="str">
            <v>Sara Nóbrega</v>
          </cell>
          <cell r="G1029" t="str">
            <v>Sara Nóbrega Fernandes de Nóbrega</v>
          </cell>
          <cell r="J1029" t="str">
            <v>GDE</v>
          </cell>
          <cell r="N1029" t="str">
            <v>F</v>
          </cell>
          <cell r="P1029">
            <v>35983</v>
          </cell>
        </row>
        <row r="1030">
          <cell r="A1030">
            <v>14349486</v>
          </cell>
          <cell r="B1030">
            <v>406</v>
          </cell>
          <cell r="F1030" t="str">
            <v>Sérgio Mendes</v>
          </cell>
          <cell r="G1030" t="str">
            <v>Sérgio da Silva Mendes</v>
          </cell>
          <cell r="J1030" t="str">
            <v>GDE</v>
          </cell>
          <cell r="N1030" t="str">
            <v>M</v>
          </cell>
          <cell r="P1030">
            <v>33978</v>
          </cell>
        </row>
        <row r="1031">
          <cell r="A1031">
            <v>8132611</v>
          </cell>
          <cell r="B1031">
            <v>451</v>
          </cell>
          <cell r="F1031" t="str">
            <v>Sérgio Abreu</v>
          </cell>
          <cell r="G1031" t="str">
            <v>Sérgio Rafael de Sousa Abreu</v>
          </cell>
          <cell r="J1031" t="str">
            <v>GDE</v>
          </cell>
          <cell r="N1031" t="str">
            <v>M</v>
          </cell>
          <cell r="P1031">
            <v>25135</v>
          </cell>
        </row>
        <row r="1032">
          <cell r="A1032">
            <v>14849648</v>
          </cell>
          <cell r="B1032">
            <v>1134</v>
          </cell>
          <cell r="F1032" t="str">
            <v>Sílvia Correia</v>
          </cell>
          <cell r="G1032" t="str">
            <v>Sílvia Patrícia Pestana Correia</v>
          </cell>
          <cell r="J1032" t="str">
            <v>GDE</v>
          </cell>
          <cell r="N1032" t="str">
            <v>F</v>
          </cell>
          <cell r="P1032">
            <v>35599</v>
          </cell>
        </row>
        <row r="1033">
          <cell r="A1033">
            <v>15175374</v>
          </cell>
          <cell r="B1033">
            <v>1141</v>
          </cell>
          <cell r="F1033" t="str">
            <v>Soraia Barros</v>
          </cell>
          <cell r="G1033" t="str">
            <v>Soraia José Sousa Barros</v>
          </cell>
          <cell r="J1033" t="str">
            <v>GDE</v>
          </cell>
          <cell r="N1033" t="str">
            <v>F</v>
          </cell>
          <cell r="P1033">
            <v>36095</v>
          </cell>
        </row>
        <row r="1034">
          <cell r="A1034">
            <v>12203671</v>
          </cell>
          <cell r="B1034">
            <v>171</v>
          </cell>
          <cell r="F1034" t="str">
            <v>Tânia Freitas</v>
          </cell>
          <cell r="G1034" t="str">
            <v>Tânia Marta Câmara Freitas</v>
          </cell>
          <cell r="J1034" t="str">
            <v>GDE</v>
          </cell>
          <cell r="N1034" t="str">
            <v>F</v>
          </cell>
          <cell r="P1034">
            <v>29389</v>
          </cell>
        </row>
        <row r="1035">
          <cell r="A1035">
            <v>14001112</v>
          </cell>
          <cell r="B1035">
            <v>423</v>
          </cell>
          <cell r="F1035" t="str">
            <v>Tiago Chaves</v>
          </cell>
          <cell r="G1035" t="str">
            <v>Tiago de Jesus Chaves</v>
          </cell>
          <cell r="J1035" t="str">
            <v>GDE</v>
          </cell>
          <cell r="N1035" t="str">
            <v>M</v>
          </cell>
          <cell r="P1035">
            <v>33425</v>
          </cell>
        </row>
        <row r="1036">
          <cell r="A1036">
            <v>15125368</v>
          </cell>
          <cell r="B1036">
            <v>1966</v>
          </cell>
          <cell r="F1036" t="str">
            <v>Tiago Nóbrega</v>
          </cell>
          <cell r="G1036" t="str">
            <v>Tiago João Nóbrega Fernandes de Nóbrega</v>
          </cell>
          <cell r="J1036" t="str">
            <v>GDE</v>
          </cell>
          <cell r="N1036" t="str">
            <v>M</v>
          </cell>
          <cell r="P1036">
            <v>37788</v>
          </cell>
        </row>
        <row r="1037">
          <cell r="A1037">
            <v>5405359</v>
          </cell>
          <cell r="B1037">
            <v>755</v>
          </cell>
          <cell r="F1037" t="str">
            <v>Tiago Castro</v>
          </cell>
          <cell r="G1037" t="str">
            <v>Tiago Martinho Correia de Castro</v>
          </cell>
          <cell r="J1037" t="str">
            <v>GDE</v>
          </cell>
          <cell r="N1037" t="str">
            <v>M</v>
          </cell>
          <cell r="P1037">
            <v>21866</v>
          </cell>
        </row>
        <row r="1038">
          <cell r="A1038">
            <v>14292289</v>
          </cell>
          <cell r="B1038">
            <v>1637</v>
          </cell>
          <cell r="F1038" t="str">
            <v>Tiago Nóia</v>
          </cell>
          <cell r="G1038" t="str">
            <v>Tiago Vieira Nóia</v>
          </cell>
          <cell r="J1038" t="str">
            <v>GDE</v>
          </cell>
          <cell r="N1038" t="str">
            <v>M</v>
          </cell>
          <cell r="P1038">
            <v>36183</v>
          </cell>
        </row>
        <row r="1039">
          <cell r="A1039">
            <v>14788097</v>
          </cell>
          <cell r="B1039">
            <v>1258</v>
          </cell>
          <cell r="F1039" t="str">
            <v>Tomás Pereira</v>
          </cell>
          <cell r="G1039" t="str">
            <v>Tomás Miguel Silva Pereira</v>
          </cell>
          <cell r="J1039" t="str">
            <v>GDE</v>
          </cell>
          <cell r="N1039" t="str">
            <v>M</v>
          </cell>
          <cell r="P1039">
            <v>35509</v>
          </cell>
        </row>
        <row r="1040">
          <cell r="A1040">
            <v>15135753</v>
          </cell>
          <cell r="B1040">
            <v>1944</v>
          </cell>
          <cell r="F1040" t="str">
            <v>Tomás Castro</v>
          </cell>
          <cell r="G1040" t="str">
            <v>Tomás Pereira Correia de Castro</v>
          </cell>
          <cell r="J1040" t="str">
            <v>GDE</v>
          </cell>
          <cell r="N1040" t="str">
            <v>M</v>
          </cell>
          <cell r="P1040">
            <v>36896</v>
          </cell>
        </row>
        <row r="1041">
          <cell r="A1041">
            <v>14610815</v>
          </cell>
          <cell r="B1041">
            <v>116</v>
          </cell>
          <cell r="F1041" t="str">
            <v>Vanessa Ornelas</v>
          </cell>
          <cell r="G1041" t="str">
            <v>Vanessa Sofia Vieira Ornelas</v>
          </cell>
          <cell r="J1041" t="str">
            <v>GDE</v>
          </cell>
          <cell r="N1041" t="str">
            <v>F</v>
          </cell>
          <cell r="P1041">
            <v>34569</v>
          </cell>
        </row>
        <row r="1042">
          <cell r="A1042">
            <v>14001120</v>
          </cell>
          <cell r="B1042">
            <v>466</v>
          </cell>
          <cell r="F1042" t="str">
            <v>Vítor Chaves</v>
          </cell>
          <cell r="G1042" t="str">
            <v>Vítor de Jesus Chaves</v>
          </cell>
          <cell r="J1042" t="str">
            <v>GDE</v>
          </cell>
          <cell r="N1042" t="str">
            <v>M</v>
          </cell>
          <cell r="P1042">
            <v>34118</v>
          </cell>
        </row>
        <row r="1043">
          <cell r="A1043">
            <v>14229429</v>
          </cell>
          <cell r="B1043">
            <v>1638</v>
          </cell>
          <cell r="F1043" t="str">
            <v>Vítor Ferreira</v>
          </cell>
          <cell r="G1043" t="str">
            <v>Vítor Hugo Teixeira Ferreira</v>
          </cell>
          <cell r="J1043" t="str">
            <v>GDE</v>
          </cell>
          <cell r="N1043" t="str">
            <v>M</v>
          </cell>
          <cell r="P1043">
            <v>36391</v>
          </cell>
        </row>
        <row r="1044">
          <cell r="A1044">
            <v>13448797</v>
          </cell>
          <cell r="B1044">
            <v>178</v>
          </cell>
          <cell r="F1044" t="str">
            <v>Alípio Ferraz</v>
          </cell>
          <cell r="G1044" t="str">
            <v>Alípio Nélio Teixeira Ferraz</v>
          </cell>
          <cell r="J1044" t="str">
            <v>GDIAA</v>
          </cell>
          <cell r="N1044" t="str">
            <v>M</v>
          </cell>
          <cell r="P1044">
            <v>32488</v>
          </cell>
        </row>
        <row r="1045">
          <cell r="A1045">
            <v>13390945</v>
          </cell>
          <cell r="B1045">
            <v>677</v>
          </cell>
          <cell r="F1045" t="str">
            <v>Carlos PB Freitas</v>
          </cell>
          <cell r="G1045" t="str">
            <v>Carlos Paulo Baptista Freitas</v>
          </cell>
          <cell r="J1045" t="str">
            <v>GDIAA</v>
          </cell>
          <cell r="N1045" t="str">
            <v>M</v>
          </cell>
          <cell r="P1045">
            <v>32484</v>
          </cell>
        </row>
        <row r="1046">
          <cell r="A1046">
            <v>12547276</v>
          </cell>
          <cell r="B1046">
            <v>996</v>
          </cell>
          <cell r="F1046" t="str">
            <v>Fabiano Sousa</v>
          </cell>
          <cell r="G1046" t="str">
            <v>Fabiano Rúben de Jesus Sousa</v>
          </cell>
          <cell r="J1046" t="str">
            <v>GDIAA</v>
          </cell>
          <cell r="N1046" t="str">
            <v>M</v>
          </cell>
          <cell r="P1046">
            <v>30898</v>
          </cell>
        </row>
        <row r="1047">
          <cell r="A1047">
            <v>14030642</v>
          </cell>
          <cell r="B1047">
            <v>228</v>
          </cell>
          <cell r="F1047" t="str">
            <v>Filipa A. Gonçalves</v>
          </cell>
          <cell r="G1047" t="str">
            <v>Filipa Adriana dos Santos Gonçalves</v>
          </cell>
          <cell r="J1047" t="str">
            <v>GDIAA</v>
          </cell>
          <cell r="N1047" t="str">
            <v>F</v>
          </cell>
          <cell r="P1047">
            <v>33645</v>
          </cell>
        </row>
        <row r="1048">
          <cell r="A1048">
            <v>13967417</v>
          </cell>
          <cell r="B1048">
            <v>227</v>
          </cell>
          <cell r="F1048" t="str">
            <v>Mariana Macedo</v>
          </cell>
          <cell r="G1048" t="str">
            <v>Flávia Mariana Gomes Macedo</v>
          </cell>
          <cell r="J1048" t="str">
            <v>GDIAA</v>
          </cell>
          <cell r="N1048" t="str">
            <v>F</v>
          </cell>
          <cell r="P1048">
            <v>33386</v>
          </cell>
        </row>
        <row r="1049">
          <cell r="A1049">
            <v>14003951</v>
          </cell>
          <cell r="B1049">
            <v>672</v>
          </cell>
          <cell r="F1049" t="str">
            <v>Igor M. Gonçalves</v>
          </cell>
          <cell r="G1049" t="str">
            <v>Igor Miguel Teixeira Gonçalves</v>
          </cell>
          <cell r="J1049" t="str">
            <v>GDIAA</v>
          </cell>
          <cell r="N1049" t="str">
            <v>M</v>
          </cell>
          <cell r="P1049">
            <v>32850</v>
          </cell>
        </row>
        <row r="1050">
          <cell r="A1050">
            <v>13471009</v>
          </cell>
          <cell r="B1050">
            <v>671</v>
          </cell>
          <cell r="F1050" t="str">
            <v>Ismael Gomes</v>
          </cell>
          <cell r="G1050" t="str">
            <v>Ismael Diogo Santos Gomes</v>
          </cell>
          <cell r="J1050" t="str">
            <v>GDIAA</v>
          </cell>
          <cell r="N1050" t="str">
            <v>M</v>
          </cell>
          <cell r="P1050">
            <v>32440</v>
          </cell>
        </row>
        <row r="1051">
          <cell r="A1051">
            <v>14792284</v>
          </cell>
          <cell r="B1051">
            <v>225</v>
          </cell>
          <cell r="F1051" t="str">
            <v>Joana Pontes</v>
          </cell>
          <cell r="G1051" t="str">
            <v>Joana Filipa Silva Pontes</v>
          </cell>
          <cell r="J1051" t="str">
            <v>GDIAA</v>
          </cell>
          <cell r="N1051" t="str">
            <v>F</v>
          </cell>
          <cell r="P1051">
            <v>34466</v>
          </cell>
        </row>
        <row r="1052">
          <cell r="A1052">
            <v>14476215</v>
          </cell>
          <cell r="B1052">
            <v>210</v>
          </cell>
          <cell r="F1052" t="str">
            <v>Joana Sousa</v>
          </cell>
          <cell r="G1052" t="str">
            <v>Joana Isabel de Jesus Sousa</v>
          </cell>
          <cell r="J1052" t="str">
            <v>GDIAA</v>
          </cell>
          <cell r="N1052" t="str">
            <v>F</v>
          </cell>
          <cell r="P1052">
            <v>35275</v>
          </cell>
        </row>
        <row r="1053">
          <cell r="A1053">
            <v>13660047</v>
          </cell>
          <cell r="B1053">
            <v>669</v>
          </cell>
          <cell r="F1053" t="str">
            <v>J. Diogo Sousa</v>
          </cell>
          <cell r="G1053" t="str">
            <v>José Diogo Pereira de Sousa</v>
          </cell>
          <cell r="J1053" t="str">
            <v>GDIAA</v>
          </cell>
          <cell r="N1053" t="str">
            <v>M</v>
          </cell>
          <cell r="P1053">
            <v>33051</v>
          </cell>
        </row>
        <row r="1054">
          <cell r="A1054">
            <v>13263794</v>
          </cell>
          <cell r="B1054">
            <v>990</v>
          </cell>
          <cell r="F1054" t="str">
            <v>Eduardo Pinto</v>
          </cell>
          <cell r="G1054" t="str">
            <v>José Eduardo Freitas Pinto</v>
          </cell>
          <cell r="J1054" t="str">
            <v>GDIAA</v>
          </cell>
          <cell r="N1054" t="str">
            <v>M</v>
          </cell>
          <cell r="P1054">
            <v>31533</v>
          </cell>
        </row>
        <row r="1055">
          <cell r="A1055">
            <v>14171567</v>
          </cell>
          <cell r="B1055">
            <v>224</v>
          </cell>
          <cell r="F1055" t="str">
            <v>Nânci Luís</v>
          </cell>
          <cell r="G1055" t="str">
            <v>Nânci Débora Rodrigues Luís</v>
          </cell>
          <cell r="J1055" t="str">
            <v>GDIAA</v>
          </cell>
          <cell r="N1055" t="str">
            <v>F</v>
          </cell>
          <cell r="P1055">
            <v>33776</v>
          </cell>
        </row>
        <row r="1056">
          <cell r="A1056">
            <v>14542309</v>
          </cell>
          <cell r="B1056">
            <v>637</v>
          </cell>
          <cell r="F1056" t="str">
            <v>Paulo Macedo</v>
          </cell>
          <cell r="G1056" t="str">
            <v>Paulo Ângelo Gomes Macedo</v>
          </cell>
          <cell r="J1056" t="str">
            <v>GDIAA</v>
          </cell>
          <cell r="N1056" t="str">
            <v>M</v>
          </cell>
          <cell r="P1056">
            <v>34037</v>
          </cell>
        </row>
        <row r="1057">
          <cell r="A1057">
            <v>13795542</v>
          </cell>
          <cell r="B1057">
            <v>223</v>
          </cell>
          <cell r="F1057" t="str">
            <v>Sandra Castro</v>
          </cell>
          <cell r="G1057" t="str">
            <v>Sandra da Conceição Fernandes Castro</v>
          </cell>
          <cell r="J1057" t="str">
            <v>GDIAA</v>
          </cell>
          <cell r="N1057" t="str">
            <v>F</v>
          </cell>
          <cell r="P1057">
            <v>33092</v>
          </cell>
        </row>
        <row r="1058">
          <cell r="A1058">
            <v>13658219</v>
          </cell>
          <cell r="B1058">
            <v>222</v>
          </cell>
          <cell r="F1058" t="str">
            <v>Sandra F. Rodrigues</v>
          </cell>
          <cell r="G1058" t="str">
            <v>Sandra Fabiana Camacho Rodrigues</v>
          </cell>
          <cell r="J1058" t="str">
            <v>GDIAA</v>
          </cell>
          <cell r="N1058" t="str">
            <v>F</v>
          </cell>
          <cell r="P1058">
            <v>32963</v>
          </cell>
        </row>
        <row r="1059">
          <cell r="A1059">
            <v>13629016</v>
          </cell>
          <cell r="B1059">
            <v>220</v>
          </cell>
          <cell r="F1059" t="str">
            <v>Sandra R. Abreu</v>
          </cell>
          <cell r="G1059" t="str">
            <v>Sandra Rodrigues Abreu</v>
          </cell>
          <cell r="J1059" t="str">
            <v>GDIAA</v>
          </cell>
          <cell r="N1059" t="str">
            <v>F</v>
          </cell>
          <cell r="P1059">
            <v>32804</v>
          </cell>
        </row>
        <row r="1060">
          <cell r="A1060">
            <v>12518714</v>
          </cell>
          <cell r="B1060">
            <v>660</v>
          </cell>
          <cell r="F1060" t="str">
            <v>Valter Correia</v>
          </cell>
          <cell r="G1060" t="str">
            <v>Valter Osvaldo Rodrigues Correia</v>
          </cell>
          <cell r="J1060" t="str">
            <v>GDIAA</v>
          </cell>
          <cell r="N1060" t="str">
            <v>M</v>
          </cell>
          <cell r="P1060">
            <v>30889</v>
          </cell>
        </row>
        <row r="1061">
          <cell r="A1061">
            <v>13105866</v>
          </cell>
          <cell r="B1061">
            <v>989</v>
          </cell>
          <cell r="F1061" t="str">
            <v>William Serrão</v>
          </cell>
          <cell r="G1061" t="str">
            <v>William Barros Serrão</v>
          </cell>
          <cell r="J1061" t="str">
            <v>GDIAA</v>
          </cell>
          <cell r="N1061" t="str">
            <v>M</v>
          </cell>
          <cell r="P1061">
            <v>32428</v>
          </cell>
        </row>
        <row r="1062">
          <cell r="A1062">
            <v>11970988</v>
          </cell>
          <cell r="B1062">
            <v>603</v>
          </cell>
          <cell r="F1062" t="str">
            <v>Aldónio Silva</v>
          </cell>
          <cell r="G1062" t="str">
            <v>Aldónio Roberto Sousa da Silva</v>
          </cell>
          <cell r="J1062" t="str">
            <v>GRCC</v>
          </cell>
          <cell r="N1062" t="str">
            <v>M</v>
          </cell>
          <cell r="P1062">
            <v>29300</v>
          </cell>
        </row>
        <row r="1063">
          <cell r="A1063">
            <v>11789066</v>
          </cell>
          <cell r="B1063">
            <v>607</v>
          </cell>
          <cell r="F1063" t="str">
            <v>Domingos Andrade</v>
          </cell>
          <cell r="G1063" t="str">
            <v>João Domingos Fernandes Andrade</v>
          </cell>
          <cell r="J1063" t="str">
            <v>GRCC</v>
          </cell>
          <cell r="N1063" t="str">
            <v>M</v>
          </cell>
          <cell r="P1063">
            <v>27899</v>
          </cell>
        </row>
        <row r="1064">
          <cell r="A1064">
            <v>7553080</v>
          </cell>
          <cell r="B1064">
            <v>864</v>
          </cell>
          <cell r="F1064" t="str">
            <v>Ivo Gonçalves</v>
          </cell>
          <cell r="G1064" t="str">
            <v>José Ivo Gonçalves</v>
          </cell>
          <cell r="J1064" t="str">
            <v>GRCC</v>
          </cell>
          <cell r="N1064" t="str">
            <v>M</v>
          </cell>
          <cell r="P1064">
            <v>20548</v>
          </cell>
        </row>
        <row r="1065">
          <cell r="A1065">
            <v>15052747</v>
          </cell>
          <cell r="B1065">
            <v>609</v>
          </cell>
          <cell r="F1065" t="str">
            <v>Manuel Coelho</v>
          </cell>
          <cell r="G1065" t="str">
            <v>Manuel Barreiro Teixeira Coelho</v>
          </cell>
          <cell r="J1065" t="str">
            <v>GRCC</v>
          </cell>
          <cell r="N1065" t="str">
            <v>M</v>
          </cell>
          <cell r="P1065">
            <v>14506</v>
          </cell>
        </row>
        <row r="1066">
          <cell r="A1066">
            <v>11131323</v>
          </cell>
          <cell r="B1066">
            <v>941</v>
          </cell>
          <cell r="F1066" t="str">
            <v>Nelson Silva</v>
          </cell>
          <cell r="G1066" t="str">
            <v>Nelson Martinho Sousa da Silva</v>
          </cell>
          <cell r="J1066" t="str">
            <v>GRCC</v>
          </cell>
          <cell r="N1066" t="str">
            <v>M</v>
          </cell>
          <cell r="P1066">
            <v>27898</v>
          </cell>
        </row>
        <row r="1067">
          <cell r="A1067">
            <v>14011420</v>
          </cell>
          <cell r="B1067">
            <v>815</v>
          </cell>
          <cell r="F1067" t="str">
            <v>Vitorino Sousa</v>
          </cell>
          <cell r="G1067" t="str">
            <v>Vitorino Fernandes de Sousa</v>
          </cell>
          <cell r="J1067" t="str">
            <v>GRCC</v>
          </cell>
          <cell r="N1067" t="str">
            <v>M</v>
          </cell>
          <cell r="P1067">
            <v>31768</v>
          </cell>
        </row>
        <row r="1068">
          <cell r="A1068">
            <v>9498465</v>
          </cell>
          <cell r="B1068">
            <v>652</v>
          </cell>
          <cell r="F1068" t="str">
            <v>Alexandre Nunes</v>
          </cell>
          <cell r="G1068" t="str">
            <v>Alexandre Manuel Fernandes Nunes</v>
          </cell>
          <cell r="J1068" t="str">
            <v>IND-M</v>
          </cell>
          <cell r="N1068" t="str">
            <v>M</v>
          </cell>
          <cell r="P1068">
            <v>26058</v>
          </cell>
        </row>
        <row r="1069">
          <cell r="A1069">
            <v>2206776</v>
          </cell>
          <cell r="B1069">
            <v>695</v>
          </cell>
          <cell r="F1069" t="str">
            <v>Álvaro Sousa</v>
          </cell>
          <cell r="G1069" t="str">
            <v>Álvaro Pereira de Sousa</v>
          </cell>
          <cell r="J1069" t="str">
            <v>IND-M</v>
          </cell>
          <cell r="N1069" t="str">
            <v>M</v>
          </cell>
          <cell r="P1069">
            <v>18361</v>
          </cell>
        </row>
        <row r="1070">
          <cell r="A1070">
            <v>5146602</v>
          </cell>
          <cell r="B1070">
            <v>876</v>
          </cell>
          <cell r="F1070" t="str">
            <v>António Ferreira</v>
          </cell>
          <cell r="G1070" t="str">
            <v>António Ludgero Ferreira</v>
          </cell>
          <cell r="J1070" t="str">
            <v>IND-M</v>
          </cell>
          <cell r="N1070" t="str">
            <v>M</v>
          </cell>
          <cell r="P1070">
            <v>18084</v>
          </cell>
        </row>
        <row r="1071">
          <cell r="A1071">
            <v>9199210</v>
          </cell>
          <cell r="B1071">
            <v>594</v>
          </cell>
          <cell r="F1071" t="str">
            <v>António Madaleno</v>
          </cell>
          <cell r="G1071" t="str">
            <v>António Manuel Cerdeira Madaleno</v>
          </cell>
          <cell r="J1071" t="str">
            <v>IND-M</v>
          </cell>
          <cell r="N1071" t="str">
            <v>M</v>
          </cell>
          <cell r="P1071">
            <v>25426</v>
          </cell>
        </row>
        <row r="1072">
          <cell r="A1072">
            <v>13547082</v>
          </cell>
          <cell r="B1072">
            <v>245</v>
          </cell>
          <cell r="F1072" t="str">
            <v>Bárbara Lobo</v>
          </cell>
          <cell r="G1072" t="str">
            <v>Bárbara Araújo Lobo</v>
          </cell>
          <cell r="J1072" t="str">
            <v>IND-M</v>
          </cell>
          <cell r="N1072" t="str">
            <v>F</v>
          </cell>
          <cell r="P1072">
            <v>32703</v>
          </cell>
        </row>
        <row r="1073">
          <cell r="A1073">
            <v>10905965</v>
          </cell>
          <cell r="B1073">
            <v>678</v>
          </cell>
          <cell r="F1073" t="str">
            <v>Carlos Moço</v>
          </cell>
          <cell r="G1073" t="str">
            <v>Carlos Alberto Mendes Moço</v>
          </cell>
          <cell r="J1073" t="str">
            <v>IND-M</v>
          </cell>
          <cell r="N1073" t="str">
            <v>M</v>
          </cell>
          <cell r="P1073">
            <v>25832</v>
          </cell>
        </row>
        <row r="1074">
          <cell r="A1074">
            <v>13332270</v>
          </cell>
          <cell r="B1074">
            <v>590</v>
          </cell>
          <cell r="F1074" t="str">
            <v>César Pita</v>
          </cell>
          <cell r="G1074" t="str">
            <v>César Augusto Gonçalves Pita</v>
          </cell>
          <cell r="J1074" t="str">
            <v>IND-M</v>
          </cell>
          <cell r="N1074" t="str">
            <v>M</v>
          </cell>
          <cell r="P1074">
            <v>32413</v>
          </cell>
        </row>
        <row r="1075">
          <cell r="A1075">
            <v>12633340</v>
          </cell>
          <cell r="B1075">
            <v>623</v>
          </cell>
          <cell r="F1075" t="str">
            <v>Daniel Ferreira</v>
          </cell>
          <cell r="G1075" t="str">
            <v>Daniel José de Caré Ferreira</v>
          </cell>
          <cell r="J1075" t="str">
            <v>IND-M</v>
          </cell>
          <cell r="N1075" t="str">
            <v>M</v>
          </cell>
          <cell r="P1075">
            <v>30985</v>
          </cell>
        </row>
        <row r="1076">
          <cell r="A1076">
            <v>14305862</v>
          </cell>
          <cell r="B1076">
            <v>1000</v>
          </cell>
          <cell r="F1076" t="str">
            <v>Eduardo Câmara</v>
          </cell>
          <cell r="G1076" t="str">
            <v>Eduardo Marques Câmara</v>
          </cell>
          <cell r="J1076" t="str">
            <v>IND-M</v>
          </cell>
          <cell r="N1076" t="str">
            <v>M</v>
          </cell>
          <cell r="P1076">
            <v>33641</v>
          </cell>
        </row>
        <row r="1077">
          <cell r="A1077">
            <v>11475613</v>
          </cell>
          <cell r="B1077">
            <v>618</v>
          </cell>
          <cell r="F1077" t="str">
            <v>Fábio Gonçalves</v>
          </cell>
          <cell r="G1077" t="str">
            <v>Fábio José Gomes Gonçalves</v>
          </cell>
          <cell r="J1077" t="str">
            <v>IND-M</v>
          </cell>
          <cell r="N1077" t="str">
            <v>M</v>
          </cell>
          <cell r="P1077">
            <v>28952</v>
          </cell>
        </row>
        <row r="1078">
          <cell r="A1078">
            <v>10631225</v>
          </cell>
          <cell r="B1078">
            <v>675</v>
          </cell>
          <cell r="F1078" t="str">
            <v>Fernando Faria</v>
          </cell>
          <cell r="G1078" t="str">
            <v>Fernando Miguel Neves de Faria</v>
          </cell>
          <cell r="J1078" t="str">
            <v>IND-M</v>
          </cell>
          <cell r="N1078" t="str">
            <v>M</v>
          </cell>
          <cell r="P1078">
            <v>27368</v>
          </cell>
        </row>
        <row r="1079">
          <cell r="A1079">
            <v>4900160</v>
          </cell>
          <cell r="B1079">
            <v>918</v>
          </cell>
          <cell r="F1079" t="str">
            <v>Fernando Sousa</v>
          </cell>
          <cell r="G1079" t="str">
            <v>Fernando Ricardo dos Passos de Sousa</v>
          </cell>
          <cell r="J1079" t="str">
            <v>IND-M</v>
          </cell>
          <cell r="N1079" t="str">
            <v>M</v>
          </cell>
          <cell r="P1079">
            <v>20182</v>
          </cell>
        </row>
        <row r="1080">
          <cell r="A1080">
            <v>8875306</v>
          </cell>
          <cell r="B1080">
            <v>714</v>
          </cell>
          <cell r="F1080" t="str">
            <v>Filipe Vares</v>
          </cell>
          <cell r="G1080" t="str">
            <v>Filipe Alexandre de Vares Vieira</v>
          </cell>
          <cell r="J1080" t="str">
            <v>IND-M</v>
          </cell>
          <cell r="N1080" t="str">
            <v>M</v>
          </cell>
          <cell r="P1080">
            <v>25817</v>
          </cell>
        </row>
        <row r="1081">
          <cell r="A1081">
            <v>10562492</v>
          </cell>
          <cell r="B1081">
            <v>674</v>
          </cell>
          <cell r="F1081" t="str">
            <v>Filipe C. Mendonça</v>
          </cell>
          <cell r="G1081" t="str">
            <v>Filipe Coito Mendonça</v>
          </cell>
          <cell r="J1081" t="str">
            <v>IND-M</v>
          </cell>
          <cell r="N1081" t="str">
            <v>M</v>
          </cell>
          <cell r="P1081">
            <v>25766</v>
          </cell>
        </row>
        <row r="1082">
          <cell r="A1082">
            <v>6297011</v>
          </cell>
          <cell r="B1082">
            <v>186</v>
          </cell>
          <cell r="F1082" t="str">
            <v>Paulo Campos</v>
          </cell>
          <cell r="G1082" t="str">
            <v>Gabriel Paulo Viegas Campos</v>
          </cell>
          <cell r="J1082" t="str">
            <v>IND-M</v>
          </cell>
          <cell r="N1082" t="str">
            <v>M</v>
          </cell>
          <cell r="P1082">
            <v>23048</v>
          </cell>
        </row>
        <row r="1083">
          <cell r="A1083">
            <v>6639870</v>
          </cell>
          <cell r="B1083">
            <v>917</v>
          </cell>
          <cell r="F1083" t="str">
            <v>Gerardo Silva</v>
          </cell>
          <cell r="G1083" t="str">
            <v>Gerardo Ferreira da Silva</v>
          </cell>
          <cell r="J1083" t="str">
            <v>IND-M</v>
          </cell>
          <cell r="N1083" t="str">
            <v>M</v>
          </cell>
          <cell r="P1083">
            <v>22674</v>
          </cell>
        </row>
        <row r="1084">
          <cell r="A1084">
            <v>9008671</v>
          </cell>
          <cell r="B1084">
            <v>709</v>
          </cell>
          <cell r="F1084" t="str">
            <v>Gilberto Gonçalves</v>
          </cell>
          <cell r="G1084" t="str">
            <v>Gilberto Arnaldo Gonçalves</v>
          </cell>
          <cell r="J1084" t="str">
            <v>IND-M</v>
          </cell>
          <cell r="N1084" t="str">
            <v>M</v>
          </cell>
          <cell r="P1084">
            <v>25344</v>
          </cell>
        </row>
        <row r="1085">
          <cell r="A1085">
            <v>14840177</v>
          </cell>
          <cell r="B1085">
            <v>1467</v>
          </cell>
          <cell r="F1085" t="str">
            <v>Jéssica C. Gouveia</v>
          </cell>
          <cell r="G1085" t="str">
            <v>Jéssica Cátia Pinto Gouveia</v>
          </cell>
          <cell r="J1085" t="str">
            <v>IND-M</v>
          </cell>
          <cell r="N1085" t="str">
            <v>F</v>
          </cell>
          <cell r="P1085">
            <v>36375</v>
          </cell>
        </row>
        <row r="1086">
          <cell r="A1086">
            <v>12399169</v>
          </cell>
          <cell r="B1086">
            <v>682</v>
          </cell>
          <cell r="F1086" t="str">
            <v>João Melim</v>
          </cell>
          <cell r="G1086" t="str">
            <v>João André Trindade Melim</v>
          </cell>
          <cell r="J1086" t="str">
            <v>IND-M</v>
          </cell>
          <cell r="N1086" t="str">
            <v>M</v>
          </cell>
          <cell r="P1086">
            <v>30388</v>
          </cell>
        </row>
        <row r="1087">
          <cell r="A1087">
            <v>5413669</v>
          </cell>
          <cell r="B1087">
            <v>726</v>
          </cell>
          <cell r="F1087" t="str">
            <v>João M. Pereira</v>
          </cell>
          <cell r="G1087" t="str">
            <v>João Manuel Alencastre Pereira</v>
          </cell>
          <cell r="J1087" t="str">
            <v>IND-M</v>
          </cell>
          <cell r="N1087" t="str">
            <v>M</v>
          </cell>
          <cell r="P1087">
            <v>21650</v>
          </cell>
        </row>
        <row r="1088">
          <cell r="A1088">
            <v>4622050</v>
          </cell>
          <cell r="B1088">
            <v>700</v>
          </cell>
          <cell r="F1088" t="str">
            <v>José A. Caldeira</v>
          </cell>
          <cell r="G1088" t="str">
            <v>José Agostinho Caldeira</v>
          </cell>
          <cell r="J1088" t="str">
            <v>IND-M</v>
          </cell>
          <cell r="N1088" t="str">
            <v>M</v>
          </cell>
          <cell r="P1088">
            <v>19234</v>
          </cell>
        </row>
        <row r="1089">
          <cell r="A1089">
            <v>10231447</v>
          </cell>
          <cell r="B1089">
            <v>819</v>
          </cell>
          <cell r="F1089" t="str">
            <v>Alex Spínola</v>
          </cell>
          <cell r="G1089" t="str">
            <v>José Alexandre Freitas Spínola</v>
          </cell>
          <cell r="J1089" t="str">
            <v>IND-M</v>
          </cell>
          <cell r="N1089" t="str">
            <v>M</v>
          </cell>
          <cell r="P1089">
            <v>25779</v>
          </cell>
        </row>
        <row r="1090">
          <cell r="A1090">
            <v>12915209</v>
          </cell>
          <cell r="B1090">
            <v>571</v>
          </cell>
          <cell r="F1090" t="str">
            <v>José António Barros</v>
          </cell>
          <cell r="G1090" t="str">
            <v>José António Pita Barros</v>
          </cell>
          <cell r="J1090" t="str">
            <v>IND-M</v>
          </cell>
          <cell r="N1090" t="str">
            <v>M</v>
          </cell>
          <cell r="P1090">
            <v>29126</v>
          </cell>
        </row>
        <row r="1091">
          <cell r="A1091">
            <v>2186474</v>
          </cell>
          <cell r="B1091">
            <v>911</v>
          </cell>
          <cell r="F1091" t="str">
            <v>José Filipe Noca</v>
          </cell>
          <cell r="G1091" t="str">
            <v>José Filipe Figueira de Freitas Noca</v>
          </cell>
          <cell r="J1091" t="str">
            <v>IND-M</v>
          </cell>
          <cell r="N1091" t="str">
            <v>M</v>
          </cell>
          <cell r="P1091">
            <v>19505</v>
          </cell>
        </row>
        <row r="1092">
          <cell r="A1092">
            <v>11907186</v>
          </cell>
          <cell r="B1092">
            <v>683</v>
          </cell>
          <cell r="F1092" t="str">
            <v>Gabriel Silva</v>
          </cell>
          <cell r="G1092" t="str">
            <v>José Gabriel Gonçalves Silva</v>
          </cell>
          <cell r="J1092" t="str">
            <v>IND-M</v>
          </cell>
          <cell r="N1092" t="str">
            <v>M</v>
          </cell>
          <cell r="P1092">
            <v>29654</v>
          </cell>
        </row>
        <row r="1093">
          <cell r="A1093">
            <v>5652291</v>
          </cell>
          <cell r="B1093">
            <v>656</v>
          </cell>
          <cell r="F1093" t="str">
            <v>Coelho</v>
          </cell>
          <cell r="G1093" t="str">
            <v>José Manuel da Mata Vieira Coelho</v>
          </cell>
          <cell r="J1093" t="str">
            <v>IND-M</v>
          </cell>
          <cell r="N1093" t="str">
            <v>M</v>
          </cell>
          <cell r="P1093">
            <v>19197</v>
          </cell>
        </row>
        <row r="1094">
          <cell r="A1094">
            <v>6919663</v>
          </cell>
          <cell r="B1094">
            <v>807</v>
          </cell>
          <cell r="F1094" t="str">
            <v>Remígio Rodrigues</v>
          </cell>
          <cell r="G1094" t="str">
            <v>José Remígio Vieira Rodrigues</v>
          </cell>
          <cell r="J1094" t="str">
            <v>IND-M</v>
          </cell>
          <cell r="N1094" t="str">
            <v>M</v>
          </cell>
          <cell r="P1094">
            <v>23925</v>
          </cell>
        </row>
        <row r="1095">
          <cell r="A1095">
            <v>13409303</v>
          </cell>
          <cell r="B1095">
            <v>776</v>
          </cell>
          <cell r="F1095" t="str">
            <v>Lionel Gonçalves</v>
          </cell>
          <cell r="G1095" t="str">
            <v>Lionel Vieira Gonçalves</v>
          </cell>
          <cell r="J1095" t="str">
            <v>IND-M</v>
          </cell>
          <cell r="N1095" t="str">
            <v>M</v>
          </cell>
          <cell r="P1095">
            <v>32150</v>
          </cell>
        </row>
        <row r="1096">
          <cell r="A1096">
            <v>9311541</v>
          </cell>
          <cell r="B1096">
            <v>621</v>
          </cell>
          <cell r="F1096" t="str">
            <v>Luís Nunes</v>
          </cell>
          <cell r="G1096" t="str">
            <v>Luís Manuel Leite Nunes</v>
          </cell>
          <cell r="J1096" t="str">
            <v>IND-M</v>
          </cell>
          <cell r="N1096" t="str">
            <v>M</v>
          </cell>
          <cell r="P1096">
            <v>25399</v>
          </cell>
        </row>
        <row r="1097">
          <cell r="A1097">
            <v>10828691</v>
          </cell>
          <cell r="B1097">
            <v>768</v>
          </cell>
          <cell r="F1097" t="str">
            <v>Benjamim Belo</v>
          </cell>
          <cell r="G1097" t="str">
            <v>Manuel Benjamim Andrade Belo</v>
          </cell>
          <cell r="J1097" t="str">
            <v>IND-M</v>
          </cell>
          <cell r="N1097" t="str">
            <v>M</v>
          </cell>
          <cell r="P1097">
            <v>27393</v>
          </cell>
        </row>
        <row r="1098">
          <cell r="A1098">
            <v>8111567</v>
          </cell>
          <cell r="B1098">
            <v>1001</v>
          </cell>
          <cell r="F1098" t="str">
            <v>Anita Roque</v>
          </cell>
          <cell r="G1098" t="str">
            <v>Maria Anita Coelho Rodrigues Roque</v>
          </cell>
          <cell r="J1098" t="str">
            <v>IND-M</v>
          </cell>
          <cell r="N1098" t="str">
            <v>F</v>
          </cell>
          <cell r="P1098">
            <v>24916</v>
          </cell>
        </row>
        <row r="1099">
          <cell r="A1099">
            <v>11009822</v>
          </cell>
          <cell r="B1099">
            <v>659</v>
          </cell>
          <cell r="F1099" t="str">
            <v>Maciel Marques</v>
          </cell>
          <cell r="G1099" t="str">
            <v>Mário Maciel Perestrelo Marques</v>
          </cell>
          <cell r="J1099" t="str">
            <v>IND-M</v>
          </cell>
          <cell r="N1099" t="str">
            <v>M</v>
          </cell>
          <cell r="P1099">
            <v>28613</v>
          </cell>
        </row>
        <row r="1100">
          <cell r="A1100">
            <v>11009418</v>
          </cell>
          <cell r="B1100">
            <v>649</v>
          </cell>
          <cell r="F1100" t="str">
            <v>Michel Pestana</v>
          </cell>
          <cell r="G1100" t="str">
            <v>Michel Ferreira Pestana</v>
          </cell>
          <cell r="J1100" t="str">
            <v>IND-M</v>
          </cell>
          <cell r="N1100" t="str">
            <v>M</v>
          </cell>
          <cell r="P1100">
            <v>28459</v>
          </cell>
        </row>
        <row r="1101">
          <cell r="A1101">
            <v>11096782</v>
          </cell>
          <cell r="B1101">
            <v>663</v>
          </cell>
          <cell r="F1101" t="str">
            <v>Nuno Francisco</v>
          </cell>
          <cell r="G1101" t="str">
            <v>Nuno Gonçalo de Sousa Francisco</v>
          </cell>
          <cell r="J1101" t="str">
            <v>IND-M</v>
          </cell>
          <cell r="N1101" t="str">
            <v>M</v>
          </cell>
          <cell r="P1101">
            <v>28336</v>
          </cell>
        </row>
        <row r="1102">
          <cell r="A1102">
            <v>12462012</v>
          </cell>
          <cell r="B1102">
            <v>600</v>
          </cell>
          <cell r="F1102" t="str">
            <v>Paulo S. Sousa</v>
          </cell>
          <cell r="G1102" t="str">
            <v>Paulo Sérgio Campos de Sousa</v>
          </cell>
          <cell r="J1102" t="str">
            <v>IND-M</v>
          </cell>
          <cell r="N1102" t="str">
            <v>M</v>
          </cell>
          <cell r="P1102">
            <v>30571</v>
          </cell>
        </row>
        <row r="1103">
          <cell r="A1103">
            <v>11492667</v>
          </cell>
          <cell r="B1103">
            <v>619</v>
          </cell>
          <cell r="F1103" t="str">
            <v>Pedro Costa</v>
          </cell>
          <cell r="G1103" t="str">
            <v>Pedro Leonel da Costa Gouveia</v>
          </cell>
          <cell r="J1103" t="str">
            <v>IND-M</v>
          </cell>
          <cell r="N1103" t="str">
            <v>M</v>
          </cell>
          <cell r="P1103">
            <v>27510</v>
          </cell>
        </row>
        <row r="1104">
          <cell r="A1104">
            <v>11713081</v>
          </cell>
          <cell r="B1104">
            <v>689</v>
          </cell>
          <cell r="F1104" t="str">
            <v>Pedro Sepúlveda</v>
          </cell>
          <cell r="G1104" t="str">
            <v>Pedro Miguel Correia Sepúlveda Monteiro</v>
          </cell>
          <cell r="J1104" t="str">
            <v>IND-M</v>
          </cell>
          <cell r="N1104" t="str">
            <v>M</v>
          </cell>
          <cell r="P1104">
            <v>29290</v>
          </cell>
        </row>
        <row r="1105">
          <cell r="A1105">
            <v>5575047</v>
          </cell>
          <cell r="B1105">
            <v>713</v>
          </cell>
          <cell r="F1105" t="str">
            <v>Ricardo Nóbrega</v>
          </cell>
          <cell r="G1105" t="str">
            <v>Ricardo Alberto Pita de Nóbrega</v>
          </cell>
          <cell r="J1105" t="str">
            <v>IND-M</v>
          </cell>
          <cell r="N1105" t="str">
            <v>M</v>
          </cell>
          <cell r="P1105">
            <v>21946</v>
          </cell>
        </row>
        <row r="1106">
          <cell r="A1106">
            <v>11763739</v>
          </cell>
          <cell r="B1106">
            <v>640</v>
          </cell>
          <cell r="F1106" t="str">
            <v>Ricardo B. Jardim</v>
          </cell>
          <cell r="G1106" t="str">
            <v>Ricardo Bruno Jardim</v>
          </cell>
          <cell r="J1106" t="str">
            <v>IND-M</v>
          </cell>
          <cell r="N1106" t="str">
            <v>M</v>
          </cell>
          <cell r="P1106">
            <v>28713</v>
          </cell>
        </row>
        <row r="1107">
          <cell r="A1107">
            <v>13563169</v>
          </cell>
          <cell r="B1107">
            <v>620</v>
          </cell>
          <cell r="F1107" t="str">
            <v>Roberto Fráguas</v>
          </cell>
          <cell r="G1107" t="str">
            <v>Roberto Hugo Gomes Fráguas</v>
          </cell>
          <cell r="J1107" t="str">
            <v>IND-M</v>
          </cell>
          <cell r="N1107" t="str">
            <v>M</v>
          </cell>
          <cell r="P1107">
            <v>32702</v>
          </cell>
        </row>
        <row r="1108">
          <cell r="A1108">
            <v>11581251</v>
          </cell>
          <cell r="B1108">
            <v>691</v>
          </cell>
          <cell r="F1108" t="str">
            <v>Rodrigo Silva</v>
          </cell>
          <cell r="G1108" t="str">
            <v>Rodrigo Correia da Silva</v>
          </cell>
          <cell r="J1108" t="str">
            <v>IND-M</v>
          </cell>
          <cell r="N1108" t="str">
            <v>M</v>
          </cell>
          <cell r="P1108">
            <v>28960</v>
          </cell>
        </row>
        <row r="1109">
          <cell r="A1109">
            <v>13808684</v>
          </cell>
          <cell r="B1109">
            <v>655</v>
          </cell>
          <cell r="F1109" t="str">
            <v>Rogério Corte</v>
          </cell>
          <cell r="G1109" t="str">
            <v>Rogério Gonçalves da Corte</v>
          </cell>
          <cell r="J1109" t="str">
            <v>IND-M</v>
          </cell>
          <cell r="N1109" t="str">
            <v>M</v>
          </cell>
          <cell r="P1109">
            <v>32556</v>
          </cell>
        </row>
        <row r="1110">
          <cell r="A1110">
            <v>12353778</v>
          </cell>
          <cell r="B1110">
            <v>661</v>
          </cell>
          <cell r="F1110" t="str">
            <v>Rúben Sousa</v>
          </cell>
          <cell r="G1110" t="str">
            <v>Rúben Filipe Fernandes de Sousa</v>
          </cell>
          <cell r="J1110" t="str">
            <v>IND-M</v>
          </cell>
          <cell r="N1110" t="str">
            <v>M</v>
          </cell>
          <cell r="P1110">
            <v>29938</v>
          </cell>
        </row>
        <row r="1111">
          <cell r="A1111">
            <v>13476390</v>
          </cell>
          <cell r="B1111">
            <v>541</v>
          </cell>
          <cell r="F1111" t="str">
            <v>Rui D. Costa</v>
          </cell>
          <cell r="G1111" t="str">
            <v>Rui Duarte Rodrigues da Costa</v>
          </cell>
          <cell r="J1111" t="str">
            <v>IND-M</v>
          </cell>
          <cell r="N1111" t="str">
            <v>M</v>
          </cell>
          <cell r="P1111">
            <v>32496</v>
          </cell>
        </row>
        <row r="1112">
          <cell r="A1112">
            <v>5518120</v>
          </cell>
          <cell r="B1112">
            <v>602</v>
          </cell>
          <cell r="F1112" t="str">
            <v>Sidónio Fernandes</v>
          </cell>
          <cell r="G1112" t="str">
            <v>Sidónio Baptista Fernandes</v>
          </cell>
          <cell r="J1112" t="str">
            <v>IND-M</v>
          </cell>
          <cell r="N1112" t="str">
            <v>M</v>
          </cell>
          <cell r="P1112">
            <v>21793</v>
          </cell>
        </row>
        <row r="1113">
          <cell r="A1113">
            <v>11742720</v>
          </cell>
          <cell r="B1113">
            <v>654</v>
          </cell>
          <cell r="F1113" t="str">
            <v>Samuel Marques</v>
          </cell>
          <cell r="G1113" t="str">
            <v>Sidónio Samuel Perestrelo Marques</v>
          </cell>
          <cell r="J1113" t="str">
            <v>IND-M</v>
          </cell>
          <cell r="N1113" t="str">
            <v>M</v>
          </cell>
          <cell r="P1113">
            <v>29604</v>
          </cell>
        </row>
        <row r="1114">
          <cell r="A1114">
            <v>13329625</v>
          </cell>
          <cell r="B1114">
            <v>296</v>
          </cell>
          <cell r="F1114" t="str">
            <v>Tatiana Rosário</v>
          </cell>
          <cell r="G1114" t="str">
            <v>Tatiana Cristina Mendes Rosário</v>
          </cell>
          <cell r="J1114" t="str">
            <v>IND-M</v>
          </cell>
          <cell r="N1114" t="str">
            <v>F</v>
          </cell>
          <cell r="P1114">
            <v>34429</v>
          </cell>
        </row>
        <row r="1115">
          <cell r="A1115">
            <v>13721961</v>
          </cell>
          <cell r="B1115">
            <v>597</v>
          </cell>
          <cell r="F1115" t="str">
            <v>André João Sousa</v>
          </cell>
          <cell r="G1115" t="str">
            <v>André João Nascimento Sousa</v>
          </cell>
          <cell r="J1115" t="str">
            <v>ZMM</v>
          </cell>
          <cell r="N1115" t="str">
            <v>M</v>
          </cell>
          <cell r="P1115">
            <v>32793</v>
          </cell>
        </row>
        <row r="1116">
          <cell r="A1116">
            <v>13770709</v>
          </cell>
          <cell r="B1116">
            <v>201</v>
          </cell>
          <cell r="F1116" t="str">
            <v>Andreia Baptista</v>
          </cell>
          <cell r="G1116" t="str">
            <v>Andreia Maria Vieira Baptista</v>
          </cell>
          <cell r="J1116" t="str">
            <v>ZMM</v>
          </cell>
          <cell r="N1116" t="str">
            <v>F</v>
          </cell>
          <cell r="P1116">
            <v>33216</v>
          </cell>
        </row>
        <row r="1117">
          <cell r="A1117">
            <v>6502867</v>
          </cell>
          <cell r="B1117">
            <v>749</v>
          </cell>
          <cell r="F1117" t="str">
            <v>Carlos Morais</v>
          </cell>
          <cell r="G1117" t="str">
            <v>Carlos dos Santos Morais</v>
          </cell>
          <cell r="J1117" t="str">
            <v>ZMM</v>
          </cell>
          <cell r="N1117" t="str">
            <v>M</v>
          </cell>
          <cell r="P1117">
            <v>23317</v>
          </cell>
        </row>
        <row r="1118">
          <cell r="A1118">
            <v>6285992</v>
          </cell>
          <cell r="B1118">
            <v>589</v>
          </cell>
          <cell r="F1118" t="str">
            <v>Damião Rega</v>
          </cell>
          <cell r="G1118" t="str">
            <v>Damião José de Sousa Rega</v>
          </cell>
          <cell r="J1118" t="str">
            <v>ZMM</v>
          </cell>
          <cell r="N1118" t="str">
            <v>M</v>
          </cell>
          <cell r="P1118">
            <v>22369</v>
          </cell>
        </row>
        <row r="1119">
          <cell r="A1119">
            <v>13819248</v>
          </cell>
          <cell r="B1119">
            <v>748</v>
          </cell>
          <cell r="F1119" t="str">
            <v>Danilo Soares</v>
          </cell>
          <cell r="G1119" t="str">
            <v>Danilo Gil de Jesus Soares</v>
          </cell>
          <cell r="J1119" t="str">
            <v>ZMM</v>
          </cell>
          <cell r="N1119" t="str">
            <v>M</v>
          </cell>
          <cell r="P1119">
            <v>33223</v>
          </cell>
        </row>
        <row r="1120">
          <cell r="A1120">
            <v>13782027</v>
          </cell>
          <cell r="B1120">
            <v>573</v>
          </cell>
          <cell r="F1120" t="str">
            <v>João S. Gouveia</v>
          </cell>
          <cell r="G1120" t="str">
            <v>João Sérgio Gonçalves Gouveia</v>
          </cell>
          <cell r="J1120" t="str">
            <v>ZMM</v>
          </cell>
          <cell r="N1120" t="str">
            <v>M</v>
          </cell>
          <cell r="P1120">
            <v>32921</v>
          </cell>
        </row>
        <row r="1121">
          <cell r="A1121">
            <v>8594620</v>
          </cell>
          <cell r="B1121">
            <v>747</v>
          </cell>
          <cell r="F1121" t="str">
            <v>José Oliveira</v>
          </cell>
          <cell r="G1121" t="str">
            <v>José da Costa Oliveira</v>
          </cell>
          <cell r="J1121" t="str">
            <v>ZMM</v>
          </cell>
          <cell r="N1121" t="str">
            <v>M</v>
          </cell>
          <cell r="P1121">
            <v>25058</v>
          </cell>
        </row>
        <row r="1122">
          <cell r="A1122">
            <v>12645026</v>
          </cell>
          <cell r="B1122">
            <v>708</v>
          </cell>
          <cell r="F1122" t="str">
            <v>José Henriques</v>
          </cell>
          <cell r="G1122" t="str">
            <v>José David Figueira Henriques</v>
          </cell>
          <cell r="J1122" t="str">
            <v>ZMM</v>
          </cell>
          <cell r="N1122" t="str">
            <v>M</v>
          </cell>
          <cell r="P1122">
            <v>30763</v>
          </cell>
        </row>
        <row r="1123">
          <cell r="A1123">
            <v>13624101</v>
          </cell>
          <cell r="B1123">
            <v>648</v>
          </cell>
          <cell r="F1123" t="str">
            <v>Duarte Correia</v>
          </cell>
          <cell r="G1123" t="str">
            <v>José Duarte Nóbrega Correia</v>
          </cell>
          <cell r="J1123" t="str">
            <v>ZMM</v>
          </cell>
          <cell r="N1123" t="str">
            <v>M</v>
          </cell>
          <cell r="P1123">
            <v>32718</v>
          </cell>
        </row>
        <row r="1124">
          <cell r="A1124">
            <v>6927512</v>
          </cell>
          <cell r="B1124">
            <v>647</v>
          </cell>
          <cell r="F1124" t="str">
            <v>José Joaquim Ornelas</v>
          </cell>
          <cell r="G1124" t="str">
            <v>José Joaquim Aveiro de Ornelas</v>
          </cell>
          <cell r="J1124" t="str">
            <v>ZMM</v>
          </cell>
          <cell r="N1124" t="str">
            <v>M</v>
          </cell>
          <cell r="P1124">
            <v>23325</v>
          </cell>
        </row>
        <row r="1125">
          <cell r="A1125">
            <v>13936067</v>
          </cell>
          <cell r="B1125">
            <v>699</v>
          </cell>
          <cell r="F1125" t="str">
            <v>Rafael Santos</v>
          </cell>
          <cell r="G1125" t="str">
            <v>José Rafael Gonçalves dos Santos</v>
          </cell>
          <cell r="J1125" t="str">
            <v>ZMM</v>
          </cell>
          <cell r="N1125" t="str">
            <v>M</v>
          </cell>
          <cell r="P1125">
            <v>33169</v>
          </cell>
        </row>
        <row r="1126">
          <cell r="A1126">
            <v>12597444</v>
          </cell>
          <cell r="B1126">
            <v>562</v>
          </cell>
          <cell r="F1126" t="str">
            <v>Luís C. Correia</v>
          </cell>
          <cell r="G1126" t="str">
            <v>Luís Carlos da Silva Correia</v>
          </cell>
          <cell r="J1126" t="str">
            <v>ZMM</v>
          </cell>
          <cell r="N1126" t="str">
            <v>M</v>
          </cell>
          <cell r="P1126">
            <v>30770</v>
          </cell>
        </row>
        <row r="1127">
          <cell r="A1127">
            <v>11053558</v>
          </cell>
          <cell r="B1127">
            <v>972</v>
          </cell>
          <cell r="F1127" t="str">
            <v>Mário Francisco</v>
          </cell>
          <cell r="G1127" t="str">
            <v>Mário Alberto de Oliveira Francisco</v>
          </cell>
          <cell r="J1127" t="str">
            <v>ZMM</v>
          </cell>
          <cell r="N1127" t="str">
            <v>M</v>
          </cell>
          <cell r="P1127">
            <v>28446</v>
          </cell>
        </row>
        <row r="1128">
          <cell r="A1128">
            <v>13471322</v>
          </cell>
          <cell r="B1128">
            <v>550</v>
          </cell>
          <cell r="F1128" t="str">
            <v>Pedro D. Sousa</v>
          </cell>
          <cell r="G1128" t="str">
            <v>Pedro Daniel Alves de Sousa</v>
          </cell>
          <cell r="J1128" t="str">
            <v>ZMM</v>
          </cell>
          <cell r="N1128" t="str">
            <v>M</v>
          </cell>
          <cell r="P1128">
            <v>32198</v>
          </cell>
        </row>
        <row r="1129">
          <cell r="A1129">
            <v>11861825</v>
          </cell>
          <cell r="B1129">
            <v>549</v>
          </cell>
          <cell r="F1129" t="str">
            <v>Pedro Luís</v>
          </cell>
          <cell r="G1129" t="str">
            <v>Pedro Gonçalo Martins Fernandes Luís</v>
          </cell>
          <cell r="J1129" t="str">
            <v>ZMM</v>
          </cell>
          <cell r="N1129" t="str">
            <v>M</v>
          </cell>
          <cell r="P1129">
            <v>29862</v>
          </cell>
        </row>
        <row r="1130">
          <cell r="A1130">
            <v>13623704</v>
          </cell>
          <cell r="B1130">
            <v>971</v>
          </cell>
          <cell r="F1130" t="str">
            <v>Rúben Pedro</v>
          </cell>
          <cell r="G1130" t="str">
            <v>Rúben Filipe Gouveia Pedro</v>
          </cell>
          <cell r="J1130" t="str">
            <v>ZMM</v>
          </cell>
          <cell r="N1130" t="str">
            <v>M</v>
          </cell>
          <cell r="P1130">
            <v>32359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I1346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baseColWidth="10" defaultColWidth="9.1640625" defaultRowHeight="11" x14ac:dyDescent="0"/>
  <cols>
    <col min="1" max="1" width="21.5" style="12" customWidth="1"/>
    <col min="2" max="3" width="9.33203125" style="11" customWidth="1"/>
    <col min="4" max="4" width="28.5" style="13" customWidth="1"/>
    <col min="5" max="5" width="7.6640625" style="16" customWidth="1"/>
    <col min="6" max="6" width="4.83203125" style="14" customWidth="1"/>
    <col min="7" max="7" width="10.6640625" style="15" customWidth="1"/>
    <col min="8" max="8" width="5.83203125" style="14" customWidth="1"/>
    <col min="9" max="9" width="7.1640625" style="94" customWidth="1"/>
    <col min="10" max="30" width="9.1640625" style="110"/>
    <col min="31" max="31" width="2.5" style="110" customWidth="1"/>
    <col min="32" max="16384" width="9.1640625" style="110"/>
  </cols>
  <sheetData>
    <row r="1" spans="1:9" s="10" customFormat="1" ht="30" customHeight="1">
      <c r="A1" s="125" t="s">
        <v>778</v>
      </c>
      <c r="B1" s="126" t="s">
        <v>625</v>
      </c>
      <c r="C1" s="126" t="s">
        <v>777</v>
      </c>
      <c r="D1" s="127" t="s">
        <v>779</v>
      </c>
      <c r="E1" s="128" t="s">
        <v>875</v>
      </c>
      <c r="F1" s="127" t="s">
        <v>876</v>
      </c>
      <c r="G1" s="129" t="s">
        <v>877</v>
      </c>
      <c r="H1" s="127" t="s">
        <v>878</v>
      </c>
      <c r="I1" s="130" t="s">
        <v>980</v>
      </c>
    </row>
    <row r="2" spans="1:9" ht="12" customHeight="1">
      <c r="A2" s="131" t="str">
        <f>'[1]Seg Atletas'!$F6</f>
        <v>Adérito Matos</v>
      </c>
      <c r="B2" s="105">
        <f>'[1]Seg Atletas'!$A6</f>
        <v>14965856</v>
      </c>
      <c r="C2" s="105">
        <f>'[1]Seg Atletas'!$B6</f>
        <v>1614</v>
      </c>
      <c r="D2" s="132" t="str">
        <f>'[1]Seg Atletas'!$G6</f>
        <v>Adérito Micael Rodrigues de Matos</v>
      </c>
      <c r="E2" s="132" t="str">
        <f>'[1]Seg Atletas'!$J6</f>
        <v>ACDSJ</v>
      </c>
      <c r="F2" s="105" t="str">
        <f>'[1]Seg Atletas'!$N6</f>
        <v>M</v>
      </c>
      <c r="G2" s="133">
        <f>'[1]Seg Atletas'!$P6</f>
        <v>35859</v>
      </c>
      <c r="H2" s="109">
        <f t="shared" ref="H2:H65" si="0">YEAR(G2)</f>
        <v>1998</v>
      </c>
      <c r="I2" s="104" t="str">
        <f>IF(H2&lt;=1966,"Sénior /vet",IF(H2&lt;=1989,"Sénior",IF(H2&lt;=1992,"Sénior /s23",IF(H2&lt;=1994,"Júnior",IF(H2&lt;=1996,"Juvenil",IF(H2&lt;=1998,"Iniciado",IF(H2&lt;=2000,"Infantil","Benjamim")))))))</f>
        <v>Iniciado</v>
      </c>
    </row>
    <row r="3" spans="1:9" ht="12" customHeight="1">
      <c r="A3" s="131" t="str">
        <f>'[1]Seg Atletas'!$F7</f>
        <v>Afonso Ornelas</v>
      </c>
      <c r="B3" s="105">
        <f>'[1]Seg Atletas'!$A7</f>
        <v>14748156</v>
      </c>
      <c r="C3" s="105">
        <f>'[1]Seg Atletas'!$B7</f>
        <v>1567</v>
      </c>
      <c r="D3" s="132" t="str">
        <f>'[1]Seg Atletas'!$G7</f>
        <v>Afonso Rodrigues Ornelas</v>
      </c>
      <c r="E3" s="132" t="str">
        <f>'[1]Seg Atletas'!$J7</f>
        <v>ACDSJ</v>
      </c>
      <c r="F3" s="105" t="str">
        <f>'[1]Seg Atletas'!$N7</f>
        <v>M</v>
      </c>
      <c r="G3" s="133">
        <f>'[1]Seg Atletas'!$P7</f>
        <v>36401</v>
      </c>
      <c r="H3" s="109">
        <f t="shared" si="0"/>
        <v>1999</v>
      </c>
      <c r="I3" s="104" t="str">
        <f t="shared" ref="I3:I66" si="1">IF(H3&lt;=1966,"Sénior /vet",IF(H3&lt;=1989,"Sénior",IF(H3&lt;=1992,"Sénior /s23",IF(H3&lt;=1994,"Júnior",IF(H3&lt;=1996,"Juvenil",IF(H3&lt;=1998,"Iniciado",IF(H3&lt;=2000,"Infantil","Benjamim")))))))</f>
        <v>Infantil</v>
      </c>
    </row>
    <row r="4" spans="1:9" ht="12" customHeight="1">
      <c r="A4" s="131" t="str">
        <f>'[1]Seg Atletas'!$F8</f>
        <v>Alexandre Fernandes</v>
      </c>
      <c r="B4" s="105">
        <f>'[1]Seg Atletas'!$A8</f>
        <v>14548276</v>
      </c>
      <c r="C4" s="105">
        <f>'[1]Seg Atletas'!$B8</f>
        <v>1643</v>
      </c>
      <c r="D4" s="132" t="str">
        <f>'[1]Seg Atletas'!$G8</f>
        <v>Alexandre Francisco de Jesus Fernandes</v>
      </c>
      <c r="E4" s="132" t="str">
        <f>'[1]Seg Atletas'!$J8</f>
        <v>ACDSJ</v>
      </c>
      <c r="F4" s="105" t="str">
        <f>'[1]Seg Atletas'!$N8</f>
        <v>M</v>
      </c>
      <c r="G4" s="133">
        <f>'[1]Seg Atletas'!$P8</f>
        <v>36165</v>
      </c>
      <c r="H4" s="109">
        <f t="shared" si="0"/>
        <v>1999</v>
      </c>
      <c r="I4" s="104" t="str">
        <f t="shared" si="1"/>
        <v>Infantil</v>
      </c>
    </row>
    <row r="5" spans="1:9" ht="12" customHeight="1">
      <c r="A5" s="131" t="str">
        <f>'[1]Seg Atletas'!$F9</f>
        <v>Álvaro Conceição</v>
      </c>
      <c r="B5" s="105">
        <f>'[1]Seg Atletas'!$A9</f>
        <v>14831879</v>
      </c>
      <c r="C5" s="105">
        <f>'[1]Seg Atletas'!$B9</f>
        <v>1574</v>
      </c>
      <c r="D5" s="132" t="str">
        <f>'[1]Seg Atletas'!$G9</f>
        <v>Álvaro David Pereira Conceição</v>
      </c>
      <c r="E5" s="132" t="str">
        <f>'[1]Seg Atletas'!$J9</f>
        <v>ACDSJ</v>
      </c>
      <c r="F5" s="105" t="str">
        <f>'[1]Seg Atletas'!$N9</f>
        <v>M</v>
      </c>
      <c r="G5" s="133">
        <f>'[1]Seg Atletas'!$P9</f>
        <v>36241</v>
      </c>
      <c r="H5" s="109">
        <f t="shared" si="0"/>
        <v>1999</v>
      </c>
      <c r="I5" s="104" t="str">
        <f t="shared" si="1"/>
        <v>Infantil</v>
      </c>
    </row>
    <row r="6" spans="1:9" ht="12" customHeight="1">
      <c r="A6" s="131" t="str">
        <f>'[1]Seg Atletas'!$F10</f>
        <v>Ana Camacho</v>
      </c>
      <c r="B6" s="105">
        <f>'[1]Seg Atletas'!$A10</f>
        <v>14374613</v>
      </c>
      <c r="C6" s="105">
        <f>'[1]Seg Atletas'!$B10</f>
        <v>1790</v>
      </c>
      <c r="D6" s="132" t="str">
        <f>'[1]Seg Atletas'!$G10</f>
        <v>Ana Carolina de Jesus Camacho</v>
      </c>
      <c r="E6" s="132" t="str">
        <f>'[1]Seg Atletas'!$J10</f>
        <v>ACDSJ</v>
      </c>
      <c r="F6" s="105" t="str">
        <f>'[1]Seg Atletas'!$N10</f>
        <v>F</v>
      </c>
      <c r="G6" s="133">
        <f>'[1]Seg Atletas'!$P10</f>
        <v>37104</v>
      </c>
      <c r="H6" s="109">
        <f t="shared" si="0"/>
        <v>2001</v>
      </c>
      <c r="I6" s="104" t="str">
        <f t="shared" si="1"/>
        <v>Benjamim</v>
      </c>
    </row>
    <row r="7" spans="1:9" ht="12" customHeight="1">
      <c r="A7" s="131" t="str">
        <f>'[1]Seg Atletas'!$F11</f>
        <v>Daniela Gonçalves</v>
      </c>
      <c r="B7" s="105">
        <f>'[1]Seg Atletas'!$A11</f>
        <v>14736237</v>
      </c>
      <c r="C7" s="105">
        <f>'[1]Seg Atletas'!$B11</f>
        <v>1426</v>
      </c>
      <c r="D7" s="132" t="str">
        <f>'[1]Seg Atletas'!$G11</f>
        <v>Ana Daniela Rodrigues Gonçalves</v>
      </c>
      <c r="E7" s="132" t="str">
        <f>'[1]Seg Atletas'!$J11</f>
        <v>ACDSJ</v>
      </c>
      <c r="F7" s="105" t="str">
        <f>'[1]Seg Atletas'!$N11</f>
        <v>F</v>
      </c>
      <c r="G7" s="133">
        <f>'[1]Seg Atletas'!$P11</f>
        <v>36223</v>
      </c>
      <c r="H7" s="109">
        <f t="shared" si="0"/>
        <v>1999</v>
      </c>
      <c r="I7" s="104" t="str">
        <f t="shared" si="1"/>
        <v>Infantil</v>
      </c>
    </row>
    <row r="8" spans="1:9" ht="12" customHeight="1">
      <c r="A8" s="131" t="str">
        <f>'[1]Seg Atletas'!$F12</f>
        <v>Deise Pestana</v>
      </c>
      <c r="B8" s="105">
        <f>'[1]Seg Atletas'!$A12</f>
        <v>15174869</v>
      </c>
      <c r="C8" s="105">
        <f>'[1]Seg Atletas'!$B12</f>
        <v>1446</v>
      </c>
      <c r="D8" s="132" t="str">
        <f>'[1]Seg Atletas'!$G12</f>
        <v>Ana Deise Faria Pestana</v>
      </c>
      <c r="E8" s="132" t="str">
        <f>'[1]Seg Atletas'!$J12</f>
        <v>ACDSJ</v>
      </c>
      <c r="F8" s="105" t="str">
        <f>'[1]Seg Atletas'!$N12</f>
        <v>F</v>
      </c>
      <c r="G8" s="133">
        <f>'[1]Seg Atletas'!$P12</f>
        <v>35825</v>
      </c>
      <c r="H8" s="109">
        <f t="shared" si="0"/>
        <v>1998</v>
      </c>
      <c r="I8" s="104" t="str">
        <f t="shared" si="1"/>
        <v>Iniciado</v>
      </c>
    </row>
    <row r="9" spans="1:9" ht="12" customHeight="1">
      <c r="A9" s="131" t="str">
        <f>'[1]Seg Atletas'!$F13</f>
        <v>Ana Teixeira</v>
      </c>
      <c r="B9" s="105">
        <f>'[1]Seg Atletas'!$A13</f>
        <v>15143817</v>
      </c>
      <c r="C9" s="105">
        <f>'[1]Seg Atletas'!$B13</f>
        <v>1736</v>
      </c>
      <c r="D9" s="132" t="str">
        <f>'[1]Seg Atletas'!$G13</f>
        <v>Ana Laura Araújo Teixeira</v>
      </c>
      <c r="E9" s="132" t="str">
        <f>'[1]Seg Atletas'!$J13</f>
        <v>ACDSJ</v>
      </c>
      <c r="F9" s="105" t="str">
        <f>'[1]Seg Atletas'!$N13</f>
        <v>F</v>
      </c>
      <c r="G9" s="133">
        <f>'[1]Seg Atletas'!$P13</f>
        <v>37499</v>
      </c>
      <c r="H9" s="109">
        <f t="shared" si="0"/>
        <v>2002</v>
      </c>
      <c r="I9" s="104" t="str">
        <f t="shared" si="1"/>
        <v>Benjamim</v>
      </c>
    </row>
    <row r="10" spans="1:9" ht="12" customHeight="1">
      <c r="A10" s="131" t="str">
        <f>'[1]Seg Atletas'!$F14</f>
        <v>Ana Mariana Gomes</v>
      </c>
      <c r="B10" s="105">
        <f>'[1]Seg Atletas'!$A14</f>
        <v>15086400</v>
      </c>
      <c r="C10" s="105">
        <f>'[1]Seg Atletas'!$B14</f>
        <v>1820</v>
      </c>
      <c r="D10" s="132" t="str">
        <f>'[1]Seg Atletas'!$G14</f>
        <v>Ana Mariana Faria Gomes</v>
      </c>
      <c r="E10" s="132" t="str">
        <f>'[1]Seg Atletas'!$J14</f>
        <v>ACDSJ</v>
      </c>
      <c r="F10" s="105" t="str">
        <f>'[1]Seg Atletas'!$N14</f>
        <v>F</v>
      </c>
      <c r="G10" s="133">
        <f>'[1]Seg Atletas'!$P14</f>
        <v>37794</v>
      </c>
      <c r="H10" s="109">
        <f t="shared" si="0"/>
        <v>2003</v>
      </c>
      <c r="I10" s="104" t="str">
        <f t="shared" si="1"/>
        <v>Benjamim</v>
      </c>
    </row>
    <row r="11" spans="1:9" ht="12" customHeight="1">
      <c r="A11" s="131" t="str">
        <f>'[1]Seg Atletas'!$F15</f>
        <v>Anderson Rodrigues</v>
      </c>
      <c r="B11" s="105">
        <f>'[1]Seg Atletas'!$A15</f>
        <v>14539477</v>
      </c>
      <c r="C11" s="105">
        <f>'[1]Seg Atletas'!$B15</f>
        <v>1563</v>
      </c>
      <c r="D11" s="132" t="str">
        <f>'[1]Seg Atletas'!$G15</f>
        <v>Anderson Leonardo Sousa Rodrigues</v>
      </c>
      <c r="E11" s="132" t="str">
        <f>'[1]Seg Atletas'!$J15</f>
        <v>ACDSJ</v>
      </c>
      <c r="F11" s="105" t="str">
        <f>'[1]Seg Atletas'!$N15</f>
        <v>M</v>
      </c>
      <c r="G11" s="133">
        <f>'[1]Seg Atletas'!$P15</f>
        <v>36319</v>
      </c>
      <c r="H11" s="109">
        <f t="shared" si="0"/>
        <v>1999</v>
      </c>
      <c r="I11" s="104" t="str">
        <f t="shared" si="1"/>
        <v>Infantil</v>
      </c>
    </row>
    <row r="12" spans="1:9" ht="12" customHeight="1">
      <c r="A12" s="131" t="str">
        <f>'[1]Seg Atletas'!$F16</f>
        <v>André Figueira</v>
      </c>
      <c r="B12" s="105">
        <f>'[1]Seg Atletas'!$A16</f>
        <v>14753761</v>
      </c>
      <c r="C12" s="105">
        <f>'[1]Seg Atletas'!$B16</f>
        <v>1644</v>
      </c>
      <c r="D12" s="132" t="str">
        <f>'[1]Seg Atletas'!$G16</f>
        <v>André Abreu Figueira</v>
      </c>
      <c r="E12" s="132" t="str">
        <f>'[1]Seg Atletas'!$J16</f>
        <v>ACDSJ</v>
      </c>
      <c r="F12" s="105" t="str">
        <f>'[1]Seg Atletas'!$N16</f>
        <v>M</v>
      </c>
      <c r="G12" s="133">
        <f>'[1]Seg Atletas'!$P16</f>
        <v>36621</v>
      </c>
      <c r="H12" s="109">
        <f t="shared" si="0"/>
        <v>2000</v>
      </c>
      <c r="I12" s="104" t="str">
        <f t="shared" si="1"/>
        <v>Infantil</v>
      </c>
    </row>
    <row r="13" spans="1:9" ht="12" customHeight="1">
      <c r="A13" s="131" t="str">
        <f>'[1]Seg Atletas'!$F17</f>
        <v>André N. Fernandes</v>
      </c>
      <c r="B13" s="105">
        <f>'[1]Seg Atletas'!$A17</f>
        <v>14695672</v>
      </c>
      <c r="C13" s="105">
        <f>'[1]Seg Atletas'!$B17</f>
        <v>304</v>
      </c>
      <c r="D13" s="132" t="str">
        <f>'[1]Seg Atletas'!$G17</f>
        <v>André Nascimento Fernandes</v>
      </c>
      <c r="E13" s="132" t="str">
        <f>'[1]Seg Atletas'!$J17</f>
        <v>ACDSJ</v>
      </c>
      <c r="F13" s="105" t="str">
        <f>'[1]Seg Atletas'!$N17</f>
        <v>M</v>
      </c>
      <c r="G13" s="133">
        <f>'[1]Seg Atletas'!$P17</f>
        <v>34799</v>
      </c>
      <c r="H13" s="109">
        <f t="shared" si="0"/>
        <v>1995</v>
      </c>
      <c r="I13" s="104" t="str">
        <f t="shared" si="1"/>
        <v>Juvenil</v>
      </c>
    </row>
    <row r="14" spans="1:9" ht="12" customHeight="1">
      <c r="A14" s="131" t="str">
        <f>'[1]Seg Atletas'!$F18</f>
        <v>Angélica Pontes</v>
      </c>
      <c r="B14" s="105">
        <f>'[1]Seg Atletas'!$A18</f>
        <v>14888093</v>
      </c>
      <c r="C14" s="105">
        <f>'[1]Seg Atletas'!$B18</f>
        <v>1821</v>
      </c>
      <c r="D14" s="132" t="str">
        <f>'[1]Seg Atletas'!$G18</f>
        <v>Angélica José Gonçalves Pontes</v>
      </c>
      <c r="E14" s="132" t="str">
        <f>'[1]Seg Atletas'!$J18</f>
        <v>ACDSJ</v>
      </c>
      <c r="F14" s="105" t="str">
        <f>'[1]Seg Atletas'!$N18</f>
        <v>F</v>
      </c>
      <c r="G14" s="133">
        <f>'[1]Seg Atletas'!$P18</f>
        <v>37307</v>
      </c>
      <c r="H14" s="109">
        <f t="shared" si="0"/>
        <v>2002</v>
      </c>
      <c r="I14" s="104" t="str">
        <f t="shared" si="1"/>
        <v>Benjamim</v>
      </c>
    </row>
    <row r="15" spans="1:9" ht="12" customHeight="1">
      <c r="A15" s="131" t="str">
        <f>'[1]Seg Atletas'!$F19</f>
        <v>Bruno Gonçalves</v>
      </c>
      <c r="B15" s="105">
        <f>'[1]Seg Atletas'!$A19</f>
        <v>14555535</v>
      </c>
      <c r="C15" s="105">
        <f>'[1]Seg Atletas'!$B19</f>
        <v>527</v>
      </c>
      <c r="D15" s="132" t="str">
        <f>'[1]Seg Atletas'!$G19</f>
        <v>Bruno Miguel da Silva Gonçalves</v>
      </c>
      <c r="E15" s="132" t="str">
        <f>'[1]Seg Atletas'!$J19</f>
        <v>ACDSJ</v>
      </c>
      <c r="F15" s="105" t="str">
        <f>'[1]Seg Atletas'!$N19</f>
        <v>M</v>
      </c>
      <c r="G15" s="133">
        <f>'[1]Seg Atletas'!$P19</f>
        <v>34943</v>
      </c>
      <c r="H15" s="109">
        <f t="shared" si="0"/>
        <v>1995</v>
      </c>
      <c r="I15" s="104" t="str">
        <f t="shared" si="1"/>
        <v>Juvenil</v>
      </c>
    </row>
    <row r="16" spans="1:9" ht="12" customHeight="1">
      <c r="A16" s="131" t="str">
        <f>'[1]Seg Atletas'!$F20</f>
        <v>Bruno M. Pereira</v>
      </c>
      <c r="B16" s="105">
        <f>'[1]Seg Atletas'!$A20</f>
        <v>15170358</v>
      </c>
      <c r="C16" s="105">
        <f>'[1]Seg Atletas'!$B20</f>
        <v>20002</v>
      </c>
      <c r="D16" s="132" t="str">
        <f>'[1]Seg Atletas'!$G20</f>
        <v>Bruno Miguel Gomes Pereira</v>
      </c>
      <c r="E16" s="132" t="str">
        <f>'[1]Seg Atletas'!$J20</f>
        <v>ACDSJ</v>
      </c>
      <c r="F16" s="105" t="str">
        <f>'[1]Seg Atletas'!$N20</f>
        <v>M</v>
      </c>
      <c r="G16" s="133">
        <f>'[1]Seg Atletas'!$P20</f>
        <v>37369</v>
      </c>
      <c r="H16" s="109">
        <f t="shared" si="0"/>
        <v>2002</v>
      </c>
      <c r="I16" s="104" t="str">
        <f t="shared" si="1"/>
        <v>Benjamim</v>
      </c>
    </row>
    <row r="17" spans="1:9" ht="12" customHeight="1">
      <c r="A17" s="131" t="str">
        <f>'[1]Seg Atletas'!$F21</f>
        <v>Calisto Simões</v>
      </c>
      <c r="B17" s="105">
        <f>'[1]Seg Atletas'!$A21</f>
        <v>14316071</v>
      </c>
      <c r="C17" s="105">
        <f>'[1]Seg Atletas'!$B21</f>
        <v>479</v>
      </c>
      <c r="D17" s="132" t="str">
        <f>'[1]Seg Atletas'!$G21</f>
        <v>Calisto Paulo Santos Simões</v>
      </c>
      <c r="E17" s="132" t="str">
        <f>'[1]Seg Atletas'!$J21</f>
        <v>ACDSJ</v>
      </c>
      <c r="F17" s="105" t="str">
        <f>'[1]Seg Atletas'!$N21</f>
        <v>M</v>
      </c>
      <c r="G17" s="133">
        <f>'[1]Seg Atletas'!$P21</f>
        <v>33980</v>
      </c>
      <c r="H17" s="109">
        <f t="shared" si="0"/>
        <v>1993</v>
      </c>
      <c r="I17" s="104" t="str">
        <f t="shared" si="1"/>
        <v>Júnior</v>
      </c>
    </row>
    <row r="18" spans="1:9" ht="12" customHeight="1">
      <c r="A18" s="131" t="str">
        <f>'[1]Seg Atletas'!$F22</f>
        <v>Camila Jesus</v>
      </c>
      <c r="B18" s="105">
        <f>'[1]Seg Atletas'!$A22</f>
        <v>15193514</v>
      </c>
      <c r="C18" s="105">
        <f>'[1]Seg Atletas'!$B22</f>
        <v>1734</v>
      </c>
      <c r="D18" s="132" t="str">
        <f>'[1]Seg Atletas'!$G22</f>
        <v>Camila Maria Sousa Jesus</v>
      </c>
      <c r="E18" s="132" t="str">
        <f>'[1]Seg Atletas'!$J22</f>
        <v>ACDSJ</v>
      </c>
      <c r="F18" s="105" t="str">
        <f>'[1]Seg Atletas'!$N22</f>
        <v>F</v>
      </c>
      <c r="G18" s="133">
        <f>'[1]Seg Atletas'!$P22</f>
        <v>37156</v>
      </c>
      <c r="H18" s="109">
        <f t="shared" si="0"/>
        <v>2001</v>
      </c>
      <c r="I18" s="104" t="str">
        <f t="shared" si="1"/>
        <v>Benjamim</v>
      </c>
    </row>
    <row r="19" spans="1:9" ht="12" customHeight="1">
      <c r="A19" s="131" t="str">
        <f>'[1]Seg Atletas'!$F23</f>
        <v>Carlos A. Pereira</v>
      </c>
      <c r="B19" s="105">
        <f>'[1]Seg Atletas'!$A23</f>
        <v>15368519</v>
      </c>
      <c r="C19" s="105">
        <f>'[1]Seg Atletas'!$B23</f>
        <v>1986</v>
      </c>
      <c r="D19" s="132" t="str">
        <f>'[1]Seg Atletas'!$G23</f>
        <v>Carlos Alberto Andrade Pereira</v>
      </c>
      <c r="E19" s="132" t="str">
        <f>'[1]Seg Atletas'!$J23</f>
        <v>ACDSJ</v>
      </c>
      <c r="F19" s="105" t="str">
        <f>'[1]Seg Atletas'!$N23</f>
        <v>M</v>
      </c>
      <c r="G19" s="133">
        <f>'[1]Seg Atletas'!$P23</f>
        <v>37550</v>
      </c>
      <c r="H19" s="109">
        <f t="shared" si="0"/>
        <v>2002</v>
      </c>
      <c r="I19" s="104" t="str">
        <f t="shared" si="1"/>
        <v>Benjamim</v>
      </c>
    </row>
    <row r="20" spans="1:9" ht="12" customHeight="1">
      <c r="A20" s="131" t="str">
        <f>'[1]Seg Atletas'!$F24</f>
        <v>Carlos Sousa</v>
      </c>
      <c r="B20" s="105">
        <f>'[1]Seg Atletas'!$A24</f>
        <v>14251212</v>
      </c>
      <c r="C20" s="105">
        <f>'[1]Seg Atletas'!$B24</f>
        <v>1301</v>
      </c>
      <c r="D20" s="132" t="str">
        <f>'[1]Seg Atletas'!$G24</f>
        <v>Carlos Xavier Macedo Sousa</v>
      </c>
      <c r="E20" s="132" t="str">
        <f>'[1]Seg Atletas'!$J24</f>
        <v>ACDSJ</v>
      </c>
      <c r="F20" s="105" t="str">
        <f>'[1]Seg Atletas'!$N24</f>
        <v>M</v>
      </c>
      <c r="G20" s="133">
        <f>'[1]Seg Atletas'!$P24</f>
        <v>35358</v>
      </c>
      <c r="H20" s="109">
        <f t="shared" si="0"/>
        <v>1996</v>
      </c>
      <c r="I20" s="104" t="str">
        <f t="shared" si="1"/>
        <v>Juvenil</v>
      </c>
    </row>
    <row r="21" spans="1:9" ht="12" customHeight="1">
      <c r="A21" s="131" t="str">
        <f>'[1]Seg Atletas'!$F25</f>
        <v>Carolina Gonçalves</v>
      </c>
      <c r="B21" s="105">
        <f>'[1]Seg Atletas'!$A25</f>
        <v>15162375</v>
      </c>
      <c r="C21" s="105">
        <f>'[1]Seg Atletas'!$B25</f>
        <v>1789</v>
      </c>
      <c r="D21" s="132" t="str">
        <f>'[1]Seg Atletas'!$G25</f>
        <v>Carolina Filipa Ferreira Gonçalves</v>
      </c>
      <c r="E21" s="132" t="str">
        <f>'[1]Seg Atletas'!$J25</f>
        <v>ACDSJ</v>
      </c>
      <c r="F21" s="105" t="str">
        <f>'[1]Seg Atletas'!$N25</f>
        <v>F</v>
      </c>
      <c r="G21" s="133">
        <f>'[1]Seg Atletas'!$P25</f>
        <v>37402</v>
      </c>
      <c r="H21" s="109">
        <f t="shared" si="0"/>
        <v>2002</v>
      </c>
      <c r="I21" s="104" t="str">
        <f t="shared" si="1"/>
        <v>Benjamim</v>
      </c>
    </row>
    <row r="22" spans="1:9" ht="12" customHeight="1">
      <c r="A22" s="131" t="str">
        <f>'[1]Seg Atletas'!$F26</f>
        <v>Carolina Marques</v>
      </c>
      <c r="B22" s="105">
        <f>'[1]Seg Atletas'!$A26</f>
        <v>14993925</v>
      </c>
      <c r="C22" s="105">
        <f>'[1]Seg Atletas'!$B26</f>
        <v>1845</v>
      </c>
      <c r="D22" s="132" t="str">
        <f>'[1]Seg Atletas'!$G26</f>
        <v>Carolina Gonçalves Marques</v>
      </c>
      <c r="E22" s="132" t="str">
        <f>'[1]Seg Atletas'!$J26</f>
        <v>ACDSJ</v>
      </c>
      <c r="F22" s="105" t="str">
        <f>'[1]Seg Atletas'!$N26</f>
        <v>F</v>
      </c>
      <c r="G22" s="133">
        <f>'[1]Seg Atletas'!$P26</f>
        <v>37096</v>
      </c>
      <c r="H22" s="109">
        <f t="shared" si="0"/>
        <v>2001</v>
      </c>
      <c r="I22" s="104" t="str">
        <f t="shared" si="1"/>
        <v>Benjamim</v>
      </c>
    </row>
    <row r="23" spans="1:9" ht="12" customHeight="1">
      <c r="A23" s="131" t="str">
        <f>'[1]Seg Atletas'!$F27</f>
        <v>Celestina Brito</v>
      </c>
      <c r="B23" s="105">
        <f>'[1]Seg Atletas'!$A27</f>
        <v>15161468</v>
      </c>
      <c r="C23" s="105">
        <f>'[1]Seg Atletas'!$B27</f>
        <v>1779</v>
      </c>
      <c r="D23" s="132" t="str">
        <f>'[1]Seg Atletas'!$G27</f>
        <v>Celestina Marisa Sá Brito</v>
      </c>
      <c r="E23" s="132" t="str">
        <f>'[1]Seg Atletas'!$J27</f>
        <v>ACDSJ</v>
      </c>
      <c r="F23" s="105" t="str">
        <f>'[1]Seg Atletas'!$N27</f>
        <v>F</v>
      </c>
      <c r="G23" s="133">
        <f>'[1]Seg Atletas'!$P27</f>
        <v>36956</v>
      </c>
      <c r="H23" s="109">
        <f t="shared" si="0"/>
        <v>2001</v>
      </c>
      <c r="I23" s="104" t="str">
        <f t="shared" si="1"/>
        <v>Benjamim</v>
      </c>
    </row>
    <row r="24" spans="1:9" ht="12" customHeight="1">
      <c r="A24" s="131" t="str">
        <f>'[1]Seg Atletas'!$F28</f>
        <v>Cristina Fernandes</v>
      </c>
      <c r="B24" s="105">
        <f>'[1]Seg Atletas'!$A28</f>
        <v>14962242</v>
      </c>
      <c r="C24" s="105">
        <f>'[1]Seg Atletas'!$B28</f>
        <v>1735</v>
      </c>
      <c r="D24" s="132" t="str">
        <f>'[1]Seg Atletas'!$G28</f>
        <v>Cristina Sofia Pereira Fernandes</v>
      </c>
      <c r="E24" s="132" t="str">
        <f>'[1]Seg Atletas'!$J28</f>
        <v>ACDSJ</v>
      </c>
      <c r="F24" s="105" t="str">
        <f>'[1]Seg Atletas'!$N28</f>
        <v>F</v>
      </c>
      <c r="G24" s="133">
        <f>'[1]Seg Atletas'!$P28</f>
        <v>37191</v>
      </c>
      <c r="H24" s="109">
        <f t="shared" si="0"/>
        <v>2001</v>
      </c>
      <c r="I24" s="104" t="str">
        <f t="shared" si="1"/>
        <v>Benjamim</v>
      </c>
    </row>
    <row r="25" spans="1:9" ht="12" customHeight="1">
      <c r="A25" s="131" t="str">
        <f>'[1]Seg Atletas'!$F29</f>
        <v>Daniel Basílio</v>
      </c>
      <c r="B25" s="105">
        <f>'[1]Seg Atletas'!$A29</f>
        <v>14499554</v>
      </c>
      <c r="C25" s="105">
        <f>'[1]Seg Atletas'!$B29</f>
        <v>1890</v>
      </c>
      <c r="D25" s="132" t="str">
        <f>'[1]Seg Atletas'!$G29</f>
        <v>Daniel Valentim Gonçalves Basílio</v>
      </c>
      <c r="E25" s="132" t="str">
        <f>'[1]Seg Atletas'!$J29</f>
        <v>ACDSJ</v>
      </c>
      <c r="F25" s="105" t="str">
        <f>'[1]Seg Atletas'!$N29</f>
        <v>M</v>
      </c>
      <c r="G25" s="133">
        <f>'[1]Seg Atletas'!$P29</f>
        <v>37301</v>
      </c>
      <c r="H25" s="109">
        <f t="shared" si="0"/>
        <v>2002</v>
      </c>
      <c r="I25" s="104" t="str">
        <f t="shared" si="1"/>
        <v>Benjamim</v>
      </c>
    </row>
    <row r="26" spans="1:9" ht="12" customHeight="1">
      <c r="A26" s="131" t="str">
        <f>'[1]Seg Atletas'!$F30</f>
        <v>Diana Andrade</v>
      </c>
      <c r="B26" s="105">
        <f>'[1]Seg Atletas'!$A30</f>
        <v>14476955</v>
      </c>
      <c r="C26" s="105">
        <f>'[1]Seg Atletas'!$B30</f>
        <v>1745</v>
      </c>
      <c r="D26" s="132" t="str">
        <f>'[1]Seg Atletas'!$G30</f>
        <v>Diana Raquel Rodrigues Andrade</v>
      </c>
      <c r="E26" s="132" t="str">
        <f>'[1]Seg Atletas'!$J30</f>
        <v>ACDSJ</v>
      </c>
      <c r="F26" s="105" t="str">
        <f>'[1]Seg Atletas'!$N30</f>
        <v>F</v>
      </c>
      <c r="G26" s="133">
        <f>'[1]Seg Atletas'!$P30</f>
        <v>36957</v>
      </c>
      <c r="H26" s="109">
        <f t="shared" si="0"/>
        <v>2001</v>
      </c>
      <c r="I26" s="104" t="str">
        <f t="shared" si="1"/>
        <v>Benjamim</v>
      </c>
    </row>
    <row r="27" spans="1:9" ht="12" customHeight="1">
      <c r="A27" s="131" t="str">
        <f>'[1]Seg Atletas'!$F31</f>
        <v>Diogo Neves</v>
      </c>
      <c r="B27" s="105">
        <f>'[1]Seg Atletas'!$A31</f>
        <v>14431645</v>
      </c>
      <c r="C27" s="105">
        <f>'[1]Seg Atletas'!$B31</f>
        <v>1978</v>
      </c>
      <c r="D27" s="132" t="str">
        <f>'[1]Seg Atletas'!$G31</f>
        <v>Diogo Leonardo da Silva Neves</v>
      </c>
      <c r="E27" s="132" t="str">
        <f>'[1]Seg Atletas'!$J31</f>
        <v>ACDSJ</v>
      </c>
      <c r="F27" s="105" t="str">
        <f>'[1]Seg Atletas'!$N31</f>
        <v>M</v>
      </c>
      <c r="G27" s="133">
        <f>'[1]Seg Atletas'!$P31</f>
        <v>37211</v>
      </c>
      <c r="H27" s="109">
        <f t="shared" si="0"/>
        <v>2001</v>
      </c>
      <c r="I27" s="104" t="str">
        <f t="shared" si="1"/>
        <v>Benjamim</v>
      </c>
    </row>
    <row r="28" spans="1:9" ht="12" customHeight="1">
      <c r="A28" s="131" t="str">
        <f>'[1]Seg Atletas'!$F32</f>
        <v>Diva Henriques</v>
      </c>
      <c r="B28" s="105">
        <f>'[1]Seg Atletas'!$A32</f>
        <v>15720279</v>
      </c>
      <c r="C28" s="105">
        <f>'[1]Seg Atletas'!$B32</f>
        <v>1829</v>
      </c>
      <c r="D28" s="132" t="str">
        <f>'[1]Seg Atletas'!$G32</f>
        <v>Diva Gonçalves Henriques</v>
      </c>
      <c r="E28" s="132" t="str">
        <f>'[1]Seg Atletas'!$J32</f>
        <v>ACDSJ</v>
      </c>
      <c r="F28" s="105" t="str">
        <f>'[1]Seg Atletas'!$N32</f>
        <v>F</v>
      </c>
      <c r="G28" s="133">
        <f>'[1]Seg Atletas'!$P32</f>
        <v>37679</v>
      </c>
      <c r="H28" s="109">
        <f t="shared" si="0"/>
        <v>2003</v>
      </c>
      <c r="I28" s="104" t="str">
        <f t="shared" si="1"/>
        <v>Benjamim</v>
      </c>
    </row>
    <row r="29" spans="1:9" ht="12" customHeight="1">
      <c r="A29" s="131" t="str">
        <f>'[1]Seg Atletas'!$F33</f>
        <v>Elvis Pinto</v>
      </c>
      <c r="B29" s="105">
        <f>'[1]Seg Atletas'!$A33</f>
        <v>14772020</v>
      </c>
      <c r="C29" s="105">
        <f>'[1]Seg Atletas'!$B33</f>
        <v>1891</v>
      </c>
      <c r="D29" s="132" t="str">
        <f>'[1]Seg Atletas'!$G33</f>
        <v>Elvis José Abreu Pinto</v>
      </c>
      <c r="E29" s="132" t="str">
        <f>'[1]Seg Atletas'!$J33</f>
        <v>ACDSJ</v>
      </c>
      <c r="F29" s="105" t="str">
        <f>'[1]Seg Atletas'!$N33</f>
        <v>M</v>
      </c>
      <c r="G29" s="133">
        <f>'[1]Seg Atletas'!$P33</f>
        <v>37399</v>
      </c>
      <c r="H29" s="109">
        <f t="shared" si="0"/>
        <v>2002</v>
      </c>
      <c r="I29" s="104" t="str">
        <f t="shared" si="1"/>
        <v>Benjamim</v>
      </c>
    </row>
    <row r="30" spans="1:9" ht="12" customHeight="1">
      <c r="A30" s="131" t="str">
        <f>'[1]Seg Atletas'!$F34</f>
        <v>Emanuel J. Silva</v>
      </c>
      <c r="B30" s="105">
        <f>'[1]Seg Atletas'!$A34</f>
        <v>14588714</v>
      </c>
      <c r="C30" s="105">
        <f>'[1]Seg Atletas'!$B34</f>
        <v>1785</v>
      </c>
      <c r="D30" s="132" t="str">
        <f>'[1]Seg Atletas'!$G34</f>
        <v>Emanuel José Mendes Silva</v>
      </c>
      <c r="E30" s="132" t="str">
        <f>'[1]Seg Atletas'!$J34</f>
        <v>ACDSJ</v>
      </c>
      <c r="F30" s="105" t="str">
        <f>'[1]Seg Atletas'!$N34</f>
        <v>M</v>
      </c>
      <c r="G30" s="133">
        <f>'[1]Seg Atletas'!$P34</f>
        <v>36997</v>
      </c>
      <c r="H30" s="109">
        <f t="shared" si="0"/>
        <v>2001</v>
      </c>
      <c r="I30" s="104" t="str">
        <f t="shared" si="1"/>
        <v>Benjamim</v>
      </c>
    </row>
    <row r="31" spans="1:9" ht="12" customHeight="1">
      <c r="A31" s="131" t="str">
        <f>'[1]Seg Atletas'!$F35</f>
        <v>Érica M. Rodrigues</v>
      </c>
      <c r="B31" s="105">
        <f>'[1]Seg Atletas'!$A35</f>
        <v>14908139</v>
      </c>
      <c r="C31" s="105">
        <f>'[1]Seg Atletas'!$B35</f>
        <v>1823</v>
      </c>
      <c r="D31" s="132" t="str">
        <f>'[1]Seg Atletas'!$G35</f>
        <v>Érica Maria Pereira Rodrigues</v>
      </c>
      <c r="E31" s="132" t="str">
        <f>'[1]Seg Atletas'!$J35</f>
        <v>ACDSJ</v>
      </c>
      <c r="F31" s="105" t="str">
        <f>'[1]Seg Atletas'!$N35</f>
        <v>F</v>
      </c>
      <c r="G31" s="133">
        <f>'[1]Seg Atletas'!$P35</f>
        <v>37100</v>
      </c>
      <c r="H31" s="109">
        <f t="shared" si="0"/>
        <v>2001</v>
      </c>
      <c r="I31" s="104" t="str">
        <f t="shared" si="1"/>
        <v>Benjamim</v>
      </c>
    </row>
    <row r="32" spans="1:9" ht="12" customHeight="1">
      <c r="A32" s="131" t="str">
        <f>'[1]Seg Atletas'!$F36</f>
        <v>Fábio Fernandes</v>
      </c>
      <c r="B32" s="105">
        <f>'[1]Seg Atletas'!$A36</f>
        <v>14853463</v>
      </c>
      <c r="C32" s="105">
        <f>'[1]Seg Atletas'!$B36</f>
        <v>331</v>
      </c>
      <c r="D32" s="132" t="str">
        <f>'[1]Seg Atletas'!$G36</f>
        <v>Fábio Germano Fernandes</v>
      </c>
      <c r="E32" s="132" t="str">
        <f>'[1]Seg Atletas'!$J36</f>
        <v>ACDSJ</v>
      </c>
      <c r="F32" s="105" t="str">
        <f>'[1]Seg Atletas'!$N36</f>
        <v>M</v>
      </c>
      <c r="G32" s="133">
        <f>'[1]Seg Atletas'!$P36</f>
        <v>34927</v>
      </c>
      <c r="H32" s="109">
        <f t="shared" si="0"/>
        <v>1995</v>
      </c>
      <c r="I32" s="104" t="str">
        <f t="shared" si="1"/>
        <v>Juvenil</v>
      </c>
    </row>
    <row r="33" spans="1:9" ht="12" customHeight="1">
      <c r="A33" s="131" t="str">
        <f>'[1]Seg Atletas'!$F37</f>
        <v>Fábio Olim</v>
      </c>
      <c r="B33" s="105">
        <f>'[1]Seg Atletas'!$A37</f>
        <v>12409602</v>
      </c>
      <c r="C33" s="105">
        <f>'[1]Seg Atletas'!$B37</f>
        <v>584</v>
      </c>
      <c r="D33" s="132" t="str">
        <f>'[1]Seg Atletas'!$G37</f>
        <v>Fábio Rúben Gaspar Olim</v>
      </c>
      <c r="E33" s="132" t="str">
        <f>'[1]Seg Atletas'!$J37</f>
        <v>ACDSJ</v>
      </c>
      <c r="F33" s="105" t="str">
        <f>'[1]Seg Atletas'!$N37</f>
        <v>M</v>
      </c>
      <c r="G33" s="133">
        <f>'[1]Seg Atletas'!$P37</f>
        <v>29831</v>
      </c>
      <c r="H33" s="109">
        <f t="shared" si="0"/>
        <v>1981</v>
      </c>
      <c r="I33" s="104" t="str">
        <f t="shared" si="1"/>
        <v>Sénior</v>
      </c>
    </row>
    <row r="34" spans="1:9" ht="12" customHeight="1">
      <c r="A34" s="131" t="str">
        <f>'[1]Seg Atletas'!$F38</f>
        <v>Filipe Gonçalves</v>
      </c>
      <c r="B34" s="105">
        <f>'[1]Seg Atletas'!$A38</f>
        <v>14380415</v>
      </c>
      <c r="C34" s="105">
        <f>'[1]Seg Atletas'!$B38</f>
        <v>477</v>
      </c>
      <c r="D34" s="132" t="str">
        <f>'[1]Seg Atletas'!$G38</f>
        <v>Filipe Paixão Pinto Gonçalves</v>
      </c>
      <c r="E34" s="132" t="str">
        <f>'[1]Seg Atletas'!$J38</f>
        <v>ACDSJ</v>
      </c>
      <c r="F34" s="105" t="str">
        <f>'[1]Seg Atletas'!$N38</f>
        <v>M</v>
      </c>
      <c r="G34" s="133">
        <f>'[1]Seg Atletas'!$P38</f>
        <v>34803</v>
      </c>
      <c r="H34" s="109">
        <f t="shared" si="0"/>
        <v>1995</v>
      </c>
      <c r="I34" s="104" t="str">
        <f t="shared" si="1"/>
        <v>Juvenil</v>
      </c>
    </row>
    <row r="35" spans="1:9" ht="12" customHeight="1">
      <c r="A35" s="131" t="str">
        <f>'[1]Seg Atletas'!$F39</f>
        <v>Gonçalo Sousa</v>
      </c>
      <c r="B35" s="105">
        <f>'[1]Seg Atletas'!$A39</f>
        <v>15078550</v>
      </c>
      <c r="C35" s="105">
        <f>'[1]Seg Atletas'!$B39</f>
        <v>1876</v>
      </c>
      <c r="D35" s="132" t="str">
        <f>'[1]Seg Atletas'!$G39</f>
        <v>Gonçalo Abreu de Sousa</v>
      </c>
      <c r="E35" s="132" t="str">
        <f>'[1]Seg Atletas'!$J39</f>
        <v>ACDSJ</v>
      </c>
      <c r="F35" s="105" t="str">
        <f>'[1]Seg Atletas'!$N39</f>
        <v>M</v>
      </c>
      <c r="G35" s="133">
        <f>'[1]Seg Atletas'!$P39</f>
        <v>37317</v>
      </c>
      <c r="H35" s="109">
        <f t="shared" si="0"/>
        <v>2002</v>
      </c>
      <c r="I35" s="104" t="str">
        <f t="shared" si="1"/>
        <v>Benjamim</v>
      </c>
    </row>
    <row r="36" spans="1:9" ht="12" customHeight="1">
      <c r="A36" s="131" t="str">
        <f>'[1]Seg Atletas'!$F40</f>
        <v>Inês Cabo</v>
      </c>
      <c r="B36" s="105">
        <f>'[1]Seg Atletas'!$A40</f>
        <v>15124571</v>
      </c>
      <c r="C36" s="105">
        <f>'[1]Seg Atletas'!$B40</f>
        <v>1442</v>
      </c>
      <c r="D36" s="132" t="str">
        <f>'[1]Seg Atletas'!$G40</f>
        <v>Inês Cristiana Fernandes Cabo</v>
      </c>
      <c r="E36" s="132" t="str">
        <f>'[1]Seg Atletas'!$J40</f>
        <v>ACDSJ</v>
      </c>
      <c r="F36" s="105" t="str">
        <f>'[1]Seg Atletas'!$N40</f>
        <v>F</v>
      </c>
      <c r="G36" s="133">
        <f>'[1]Seg Atletas'!$P40</f>
        <v>35950</v>
      </c>
      <c r="H36" s="109">
        <f t="shared" si="0"/>
        <v>1998</v>
      </c>
      <c r="I36" s="104" t="str">
        <f t="shared" si="1"/>
        <v>Iniciado</v>
      </c>
    </row>
    <row r="37" spans="1:9" ht="12" customHeight="1">
      <c r="A37" s="131" t="str">
        <f>'[1]Seg Atletas'!$F41</f>
        <v>Iris Gomes</v>
      </c>
      <c r="B37" s="105">
        <f>'[1]Seg Atletas'!$A41</f>
        <v>15028009</v>
      </c>
      <c r="C37" s="105">
        <f>'[1]Seg Atletas'!$B41</f>
        <v>1786</v>
      </c>
      <c r="D37" s="132" t="str">
        <f>'[1]Seg Atletas'!$G41</f>
        <v>Iris Estela de Freitas Gomes</v>
      </c>
      <c r="E37" s="132" t="str">
        <f>'[1]Seg Atletas'!$J41</f>
        <v>ACDSJ</v>
      </c>
      <c r="F37" s="105" t="str">
        <f>'[1]Seg Atletas'!$N41</f>
        <v>F</v>
      </c>
      <c r="G37" s="133">
        <f>'[1]Seg Atletas'!$P41</f>
        <v>36983</v>
      </c>
      <c r="H37" s="109">
        <f t="shared" si="0"/>
        <v>2001</v>
      </c>
      <c r="I37" s="104" t="str">
        <f t="shared" si="1"/>
        <v>Benjamim</v>
      </c>
    </row>
    <row r="38" spans="1:9" ht="12" customHeight="1">
      <c r="A38" s="131" t="str">
        <f>'[1]Seg Atletas'!$F42</f>
        <v>Isalina Marcos</v>
      </c>
      <c r="B38" s="105">
        <f>'[1]Seg Atletas'!$A42</f>
        <v>14589626</v>
      </c>
      <c r="C38" s="105">
        <f>'[1]Seg Atletas'!$B42</f>
        <v>1452</v>
      </c>
      <c r="D38" s="132" t="str">
        <f>'[1]Seg Atletas'!$G42</f>
        <v>Isalina Alice de Castro Marcos</v>
      </c>
      <c r="E38" s="132" t="str">
        <f>'[1]Seg Atletas'!$J42</f>
        <v>ACDSJ</v>
      </c>
      <c r="F38" s="105" t="str">
        <f>'[1]Seg Atletas'!$N42</f>
        <v>F</v>
      </c>
      <c r="G38" s="133">
        <f>'[1]Seg Atletas'!$P42</f>
        <v>36173</v>
      </c>
      <c r="H38" s="109">
        <f t="shared" si="0"/>
        <v>1999</v>
      </c>
      <c r="I38" s="104" t="str">
        <f t="shared" si="1"/>
        <v>Infantil</v>
      </c>
    </row>
    <row r="39" spans="1:9" ht="12" customHeight="1">
      <c r="A39" s="131" t="str">
        <f>'[1]Seg Atletas'!$F43</f>
        <v>Joana Freitas</v>
      </c>
      <c r="B39" s="105">
        <f>'[1]Seg Atletas'!$A43</f>
        <v>15123984</v>
      </c>
      <c r="C39" s="105">
        <f>'[1]Seg Atletas'!$B43</f>
        <v>1122</v>
      </c>
      <c r="D39" s="132" t="str">
        <f>'[1]Seg Atletas'!$G43</f>
        <v>Joana Catarina Faria Freitas</v>
      </c>
      <c r="E39" s="132" t="str">
        <f>'[1]Seg Atletas'!$J43</f>
        <v>ACDSJ</v>
      </c>
      <c r="F39" s="105" t="str">
        <f>'[1]Seg Atletas'!$N43</f>
        <v>F</v>
      </c>
      <c r="G39" s="133">
        <f>'[1]Seg Atletas'!$P43</f>
        <v>35548</v>
      </c>
      <c r="H39" s="109">
        <f t="shared" si="0"/>
        <v>1997</v>
      </c>
      <c r="I39" s="104" t="str">
        <f t="shared" si="1"/>
        <v>Iniciado</v>
      </c>
    </row>
    <row r="40" spans="1:9" ht="12" customHeight="1">
      <c r="A40" s="131" t="str">
        <f>'[1]Seg Atletas'!$F44</f>
        <v>Joana C. Gonçalves</v>
      </c>
      <c r="B40" s="105">
        <f>'[1]Seg Atletas'!$A44</f>
        <v>14367629</v>
      </c>
      <c r="C40" s="105">
        <f>'[1]Seg Atletas'!$B44</f>
        <v>1422</v>
      </c>
      <c r="D40" s="132" t="str">
        <f>'[1]Seg Atletas'!$G44</f>
        <v>Joana Catarina Marques Gonçalves</v>
      </c>
      <c r="E40" s="132" t="str">
        <f>'[1]Seg Atletas'!$J44</f>
        <v>ACDSJ</v>
      </c>
      <c r="F40" s="105" t="str">
        <f>'[1]Seg Atletas'!$N44</f>
        <v>F</v>
      </c>
      <c r="G40" s="133">
        <f>'[1]Seg Atletas'!$P44</f>
        <v>36286</v>
      </c>
      <c r="H40" s="109">
        <f t="shared" si="0"/>
        <v>1999</v>
      </c>
      <c r="I40" s="104" t="str">
        <f t="shared" si="1"/>
        <v>Infantil</v>
      </c>
    </row>
    <row r="41" spans="1:9" ht="12" customHeight="1">
      <c r="A41" s="131" t="str">
        <f>'[1]Seg Atletas'!$F45</f>
        <v>João Duarte</v>
      </c>
      <c r="B41" s="105">
        <f>'[1]Seg Atletas'!$A45</f>
        <v>14416187</v>
      </c>
      <c r="C41" s="105">
        <f>'[1]Seg Atletas'!$B45</f>
        <v>1985</v>
      </c>
      <c r="D41" s="132" t="str">
        <f>'[1]Seg Atletas'!$G45</f>
        <v>João Alberto Teixeira Duarte</v>
      </c>
      <c r="E41" s="132" t="str">
        <f>'[1]Seg Atletas'!$J45</f>
        <v>ACDSJ</v>
      </c>
      <c r="F41" s="105" t="str">
        <f>'[1]Seg Atletas'!$N45</f>
        <v>M</v>
      </c>
      <c r="G41" s="133">
        <f>'[1]Seg Atletas'!$P45</f>
        <v>36231</v>
      </c>
      <c r="H41" s="109">
        <f t="shared" si="0"/>
        <v>1999</v>
      </c>
      <c r="I41" s="104" t="str">
        <f t="shared" si="1"/>
        <v>Infantil</v>
      </c>
    </row>
    <row r="42" spans="1:9" ht="12" customHeight="1">
      <c r="A42" s="131" t="str">
        <f>'[1]Seg Atletas'!$F46</f>
        <v>João B. Teixeira</v>
      </c>
      <c r="B42" s="105">
        <f>'[1]Seg Atletas'!$A46</f>
        <v>15143806</v>
      </c>
      <c r="C42" s="105">
        <f>'[1]Seg Atletas'!$B46</f>
        <v>1884</v>
      </c>
      <c r="D42" s="132" t="str">
        <f>'[1]Seg Atletas'!$G46</f>
        <v>João Bernardo Araújo Teixeira</v>
      </c>
      <c r="E42" s="132" t="str">
        <f>'[1]Seg Atletas'!$J46</f>
        <v>ACDSJ</v>
      </c>
      <c r="F42" s="105" t="str">
        <f>'[1]Seg Atletas'!$N46</f>
        <v>M</v>
      </c>
      <c r="G42" s="133">
        <f>'[1]Seg Atletas'!$P46</f>
        <v>36933</v>
      </c>
      <c r="H42" s="109">
        <f t="shared" si="0"/>
        <v>2001</v>
      </c>
      <c r="I42" s="104" t="str">
        <f t="shared" si="1"/>
        <v>Benjamim</v>
      </c>
    </row>
    <row r="43" spans="1:9" ht="12" customHeight="1">
      <c r="A43" s="131" t="str">
        <f>'[1]Seg Atletas'!$F47</f>
        <v>Dinarte Correia</v>
      </c>
      <c r="B43" s="105">
        <f>'[1]Seg Atletas'!$A47</f>
        <v>14257102</v>
      </c>
      <c r="C43" s="105">
        <f>'[1]Seg Atletas'!$B47</f>
        <v>1622</v>
      </c>
      <c r="D43" s="132" t="str">
        <f>'[1]Seg Atletas'!$G47</f>
        <v>João Dinarte Fernandes Correia</v>
      </c>
      <c r="E43" s="132" t="str">
        <f>'[1]Seg Atletas'!$J47</f>
        <v>ACDSJ</v>
      </c>
      <c r="F43" s="105" t="str">
        <f>'[1]Seg Atletas'!$N47</f>
        <v>M</v>
      </c>
      <c r="G43" s="133">
        <f>'[1]Seg Atletas'!$P47</f>
        <v>36334</v>
      </c>
      <c r="H43" s="109">
        <f t="shared" si="0"/>
        <v>1999</v>
      </c>
      <c r="I43" s="104" t="str">
        <f t="shared" si="1"/>
        <v>Infantil</v>
      </c>
    </row>
    <row r="44" spans="1:9" ht="12" customHeight="1">
      <c r="A44" s="131" t="str">
        <f>'[1]Seg Atletas'!$F48</f>
        <v>J Filipe G Rodrigues</v>
      </c>
      <c r="B44" s="105">
        <f>'[1]Seg Atletas'!$A48</f>
        <v>15148411</v>
      </c>
      <c r="C44" s="105">
        <f>'[1]Seg Atletas'!$B48</f>
        <v>1979</v>
      </c>
      <c r="D44" s="132" t="str">
        <f>'[1]Seg Atletas'!$G48</f>
        <v>João Filipe Gonçalves Rodrigues</v>
      </c>
      <c r="E44" s="132" t="str">
        <f>'[1]Seg Atletas'!$J48</f>
        <v>ACDSJ</v>
      </c>
      <c r="F44" s="105" t="str">
        <f>'[1]Seg Atletas'!$N48</f>
        <v>M</v>
      </c>
      <c r="G44" s="133">
        <f>'[1]Seg Atletas'!$P48</f>
        <v>36962</v>
      </c>
      <c r="H44" s="109">
        <f t="shared" si="0"/>
        <v>2001</v>
      </c>
      <c r="I44" s="104" t="str">
        <f t="shared" si="1"/>
        <v>Benjamim</v>
      </c>
    </row>
    <row r="45" spans="1:9" ht="12" customHeight="1">
      <c r="A45" s="131" t="str">
        <f>'[1]Seg Atletas'!$F49</f>
        <v>João Andrade</v>
      </c>
      <c r="B45" s="105">
        <f>'[1]Seg Atletas'!$A49</f>
        <v>13807159</v>
      </c>
      <c r="C45" s="105">
        <f>'[1]Seg Atletas'!$B49</f>
        <v>774</v>
      </c>
      <c r="D45" s="132" t="str">
        <f>'[1]Seg Atletas'!$G49</f>
        <v>João Gonçalo Freitas Andrade</v>
      </c>
      <c r="E45" s="132" t="str">
        <f>'[1]Seg Atletas'!$J49</f>
        <v>ACDSJ</v>
      </c>
      <c r="F45" s="105" t="str">
        <f>'[1]Seg Atletas'!$N49</f>
        <v>M</v>
      </c>
      <c r="G45" s="133">
        <f>'[1]Seg Atletas'!$P49</f>
        <v>34274</v>
      </c>
      <c r="H45" s="109">
        <f t="shared" si="0"/>
        <v>1993</v>
      </c>
      <c r="I45" s="104" t="str">
        <f t="shared" si="1"/>
        <v>Júnior</v>
      </c>
    </row>
    <row r="46" spans="1:9" ht="12" customHeight="1">
      <c r="A46" s="131" t="str">
        <f>'[1]Seg Atletas'!$F50</f>
        <v>João josé Silva</v>
      </c>
      <c r="B46" s="105">
        <f>'[1]Seg Atletas'!$A50</f>
        <v>15145978</v>
      </c>
      <c r="C46" s="105">
        <f>'[1]Seg Atletas'!$B50</f>
        <v>1886</v>
      </c>
      <c r="D46" s="132" t="str">
        <f>'[1]Seg Atletas'!$G50</f>
        <v>João José Dionísio da Silva</v>
      </c>
      <c r="E46" s="132" t="str">
        <f>'[1]Seg Atletas'!$J50</f>
        <v>ACDSJ</v>
      </c>
      <c r="F46" s="105" t="str">
        <f>'[1]Seg Atletas'!$N50</f>
        <v>M</v>
      </c>
      <c r="G46" s="133">
        <f>'[1]Seg Atletas'!$P50</f>
        <v>36599</v>
      </c>
      <c r="H46" s="109">
        <f t="shared" si="0"/>
        <v>2000</v>
      </c>
      <c r="I46" s="104" t="str">
        <f t="shared" si="1"/>
        <v>Infantil</v>
      </c>
    </row>
    <row r="47" spans="1:9" ht="12" customHeight="1">
      <c r="A47" s="131" t="str">
        <f>'[1]Seg Atletas'!$F51</f>
        <v>Luís Macedo</v>
      </c>
      <c r="B47" s="105">
        <f>'[1]Seg Atletas'!$A51</f>
        <v>15087663</v>
      </c>
      <c r="C47" s="105">
        <f>'[1]Seg Atletas'!$B51</f>
        <v>1881</v>
      </c>
      <c r="D47" s="132" t="str">
        <f>'[1]Seg Atletas'!$G51</f>
        <v>João Luís Sousa Macedo</v>
      </c>
      <c r="E47" s="132" t="str">
        <f>'[1]Seg Atletas'!$J51</f>
        <v>ACDSJ</v>
      </c>
      <c r="F47" s="105" t="str">
        <f>'[1]Seg Atletas'!$N51</f>
        <v>M</v>
      </c>
      <c r="G47" s="133">
        <f>'[1]Seg Atletas'!$P51</f>
        <v>37301</v>
      </c>
      <c r="H47" s="109">
        <f t="shared" si="0"/>
        <v>2002</v>
      </c>
      <c r="I47" s="104" t="str">
        <f t="shared" si="1"/>
        <v>Benjamim</v>
      </c>
    </row>
    <row r="48" spans="1:9" ht="12" customHeight="1">
      <c r="A48" s="131" t="str">
        <f>'[1]Seg Atletas'!$F52</f>
        <v>Maurício Fernandes</v>
      </c>
      <c r="B48" s="105">
        <f>'[1]Seg Atletas'!$A52</f>
        <v>14573624</v>
      </c>
      <c r="C48" s="105">
        <f>'[1]Seg Atletas'!$B52</f>
        <v>1987</v>
      </c>
      <c r="D48" s="132" t="str">
        <f>'[1]Seg Atletas'!$G52</f>
        <v>João Maurício Mendes Fernandes</v>
      </c>
      <c r="E48" s="132" t="str">
        <f>'[1]Seg Atletas'!$J52</f>
        <v>ACDSJ</v>
      </c>
      <c r="F48" s="105" t="str">
        <f>'[1]Seg Atletas'!$N52</f>
        <v>M</v>
      </c>
      <c r="G48" s="133">
        <f>'[1]Seg Atletas'!$P52</f>
        <v>37625</v>
      </c>
      <c r="H48" s="109">
        <f t="shared" si="0"/>
        <v>2003</v>
      </c>
      <c r="I48" s="104" t="str">
        <f t="shared" si="1"/>
        <v>Benjamim</v>
      </c>
    </row>
    <row r="49" spans="1:9" ht="12" customHeight="1">
      <c r="A49" s="131" t="str">
        <f>'[1]Seg Atletas'!$F53</f>
        <v>João Paulo Fernandes</v>
      </c>
      <c r="B49" s="105">
        <f>'[1]Seg Atletas'!$A53</f>
        <v>15136112</v>
      </c>
      <c r="C49" s="105">
        <f>'[1]Seg Atletas'!$B53</f>
        <v>1568</v>
      </c>
      <c r="D49" s="132" t="str">
        <f>'[1]Seg Atletas'!$G53</f>
        <v>João Paulo Jardim Fernandes</v>
      </c>
      <c r="E49" s="132" t="str">
        <f>'[1]Seg Atletas'!$J53</f>
        <v>ACDSJ</v>
      </c>
      <c r="F49" s="105" t="str">
        <f>'[1]Seg Atletas'!$N53</f>
        <v>M</v>
      </c>
      <c r="G49" s="133">
        <f>'[1]Seg Atletas'!$P53</f>
        <v>36664</v>
      </c>
      <c r="H49" s="109">
        <f t="shared" si="0"/>
        <v>2000</v>
      </c>
      <c r="I49" s="104" t="str">
        <f t="shared" si="1"/>
        <v>Infantil</v>
      </c>
    </row>
    <row r="50" spans="1:9" ht="12" customHeight="1">
      <c r="A50" s="131" t="str">
        <f>'[1]Seg Atletas'!$F54</f>
        <v>João P. Gonçalves</v>
      </c>
      <c r="B50" s="105">
        <f>'[1]Seg Atletas'!$A54</f>
        <v>15137734</v>
      </c>
      <c r="C50" s="105">
        <f>'[1]Seg Atletas'!$B54</f>
        <v>1892</v>
      </c>
      <c r="D50" s="132" t="str">
        <f>'[1]Seg Atletas'!$G54</f>
        <v>João Paulo Pereira Gonçalves</v>
      </c>
      <c r="E50" s="132" t="str">
        <f>'[1]Seg Atletas'!$J54</f>
        <v>ACDSJ</v>
      </c>
      <c r="F50" s="105" t="str">
        <f>'[1]Seg Atletas'!$N54</f>
        <v>M</v>
      </c>
      <c r="G50" s="133">
        <f>'[1]Seg Atletas'!$P54</f>
        <v>36992</v>
      </c>
      <c r="H50" s="109">
        <f t="shared" si="0"/>
        <v>2001</v>
      </c>
      <c r="I50" s="104" t="str">
        <f t="shared" si="1"/>
        <v>Benjamim</v>
      </c>
    </row>
    <row r="51" spans="1:9" ht="12" customHeight="1">
      <c r="A51" s="131" t="str">
        <f>'[1]Seg Atletas'!$F55</f>
        <v>João Pedro Sousa</v>
      </c>
      <c r="B51" s="105">
        <f>'[1]Seg Atletas'!$A55</f>
        <v>14952538</v>
      </c>
      <c r="C51" s="105">
        <f>'[1]Seg Atletas'!$B55</f>
        <v>1262</v>
      </c>
      <c r="D51" s="132" t="str">
        <f>'[1]Seg Atletas'!$G55</f>
        <v>João Pedro Gonçalves Sousa</v>
      </c>
      <c r="E51" s="132" t="str">
        <f>'[1]Seg Atletas'!$J55</f>
        <v>ACDSJ</v>
      </c>
      <c r="F51" s="105" t="str">
        <f>'[1]Seg Atletas'!$N55</f>
        <v>M</v>
      </c>
      <c r="G51" s="133">
        <f>'[1]Seg Atletas'!$P55</f>
        <v>35074</v>
      </c>
      <c r="H51" s="109">
        <f t="shared" si="0"/>
        <v>1996</v>
      </c>
      <c r="I51" s="104" t="str">
        <f t="shared" si="1"/>
        <v>Juvenil</v>
      </c>
    </row>
    <row r="52" spans="1:9" ht="12" customHeight="1">
      <c r="A52" s="131" t="str">
        <f>'[1]Seg Atletas'!$F56</f>
        <v>João Pedro Buaró</v>
      </c>
      <c r="B52" s="105">
        <f>'[1]Seg Atletas'!$A56</f>
        <v>15143905</v>
      </c>
      <c r="C52" s="105">
        <f>'[1]Seg Atletas'!$B56</f>
        <v>1988</v>
      </c>
      <c r="D52" s="132" t="str">
        <f>'[1]Seg Atletas'!$G56</f>
        <v>João Pedro Rodrigues Buaró</v>
      </c>
      <c r="E52" s="132" t="str">
        <f>'[1]Seg Atletas'!$J56</f>
        <v>ACDSJ</v>
      </c>
      <c r="F52" s="105" t="str">
        <f>'[1]Seg Atletas'!$N56</f>
        <v>M</v>
      </c>
      <c r="G52" s="133">
        <f>'[1]Seg Atletas'!$P56</f>
        <v>37056</v>
      </c>
      <c r="H52" s="109">
        <f t="shared" si="0"/>
        <v>2001</v>
      </c>
      <c r="I52" s="104" t="str">
        <f t="shared" si="1"/>
        <v>Benjamim</v>
      </c>
    </row>
    <row r="53" spans="1:9" ht="12" customHeight="1">
      <c r="A53" s="131" t="str">
        <f>'[1]Seg Atletas'!$F57</f>
        <v>J. Carlos Abreu</v>
      </c>
      <c r="B53" s="105">
        <f>'[1]Seg Atletas'!$A57</f>
        <v>15141749</v>
      </c>
      <c r="C53" s="105">
        <f>'[1]Seg Atletas'!$B57</f>
        <v>1878</v>
      </c>
      <c r="D53" s="132" t="str">
        <f>'[1]Seg Atletas'!$G57</f>
        <v>José Carlos Fernandes Abreu</v>
      </c>
      <c r="E53" s="132" t="str">
        <f>'[1]Seg Atletas'!$J57</f>
        <v>ACDSJ</v>
      </c>
      <c r="F53" s="105" t="str">
        <f>'[1]Seg Atletas'!$N57</f>
        <v>M</v>
      </c>
      <c r="G53" s="133">
        <f>'[1]Seg Atletas'!$P57</f>
        <v>36580</v>
      </c>
      <c r="H53" s="109">
        <f t="shared" si="0"/>
        <v>2000</v>
      </c>
      <c r="I53" s="104" t="str">
        <f t="shared" si="1"/>
        <v>Infantil</v>
      </c>
    </row>
    <row r="54" spans="1:9" ht="12" customHeight="1">
      <c r="A54" s="131" t="str">
        <f>'[1]Seg Atletas'!$F58</f>
        <v>Ivo Mendes</v>
      </c>
      <c r="B54" s="105">
        <f>'[1]Seg Atletas'!$A58</f>
        <v>12865663</v>
      </c>
      <c r="C54" s="105">
        <f>'[1]Seg Atletas'!$B58</f>
        <v>528</v>
      </c>
      <c r="D54" s="132" t="str">
        <f>'[1]Seg Atletas'!$G58</f>
        <v>José Ivo Mendes Pereira</v>
      </c>
      <c r="E54" s="132" t="str">
        <f>'[1]Seg Atletas'!$J58</f>
        <v>ACDSJ</v>
      </c>
      <c r="F54" s="105" t="str">
        <f>'[1]Seg Atletas'!$N58</f>
        <v>M</v>
      </c>
      <c r="G54" s="133">
        <f>'[1]Seg Atletas'!$P58</f>
        <v>27945</v>
      </c>
      <c r="H54" s="109">
        <f t="shared" si="0"/>
        <v>1976</v>
      </c>
      <c r="I54" s="104" t="str">
        <f t="shared" si="1"/>
        <v>Sénior</v>
      </c>
    </row>
    <row r="55" spans="1:9" ht="12" customHeight="1">
      <c r="A55" s="131" t="str">
        <f>'[1]Seg Atletas'!$F59</f>
        <v>José Gonçalves</v>
      </c>
      <c r="B55" s="105">
        <f>'[1]Seg Atletas'!$A59</f>
        <v>14773240</v>
      </c>
      <c r="C55" s="105">
        <f>'[1]Seg Atletas'!$B59</f>
        <v>1347</v>
      </c>
      <c r="D55" s="132" t="str">
        <f>'[1]Seg Atletas'!$G59</f>
        <v>José Jerónimo Silva Gonçalves</v>
      </c>
      <c r="E55" s="132" t="str">
        <f>'[1]Seg Atletas'!$J59</f>
        <v>ACDSJ</v>
      </c>
      <c r="F55" s="105" t="str">
        <f>'[1]Seg Atletas'!$N59</f>
        <v>M</v>
      </c>
      <c r="G55" s="133">
        <f>'[1]Seg Atletas'!$P59</f>
        <v>35577</v>
      </c>
      <c r="H55" s="109">
        <f t="shared" si="0"/>
        <v>1997</v>
      </c>
      <c r="I55" s="104" t="str">
        <f t="shared" si="1"/>
        <v>Iniciado</v>
      </c>
    </row>
    <row r="56" spans="1:9" ht="12" customHeight="1">
      <c r="A56" s="131" t="str">
        <f>'[1]Seg Atletas'!$F60</f>
        <v>Lino Silva</v>
      </c>
      <c r="B56" s="105">
        <f>'[1]Seg Atletas'!$A60</f>
        <v>15148221</v>
      </c>
      <c r="C56" s="105">
        <f>'[1]Seg Atletas'!$B60</f>
        <v>1922</v>
      </c>
      <c r="D56" s="132" t="str">
        <f>'[1]Seg Atletas'!$G60</f>
        <v>José Lino da Silva</v>
      </c>
      <c r="E56" s="132" t="str">
        <f>'[1]Seg Atletas'!$J60</f>
        <v>ACDSJ</v>
      </c>
      <c r="F56" s="105" t="str">
        <f>'[1]Seg Atletas'!$N60</f>
        <v>M</v>
      </c>
      <c r="G56" s="133">
        <f>'[1]Seg Atletas'!$P60</f>
        <v>36540</v>
      </c>
      <c r="H56" s="109">
        <f t="shared" si="0"/>
        <v>2000</v>
      </c>
      <c r="I56" s="104" t="str">
        <f t="shared" si="1"/>
        <v>Infantil</v>
      </c>
    </row>
    <row r="57" spans="1:9" ht="12" customHeight="1">
      <c r="A57" s="131" t="str">
        <f>'[1]Seg Atletas'!$F61</f>
        <v>José Mário Mendes</v>
      </c>
      <c r="B57" s="105">
        <f>'[1]Seg Atletas'!$A61</f>
        <v>15141779</v>
      </c>
      <c r="C57" s="105">
        <f>'[1]Seg Atletas'!$B61</f>
        <v>1268</v>
      </c>
      <c r="D57" s="132" t="str">
        <f>'[1]Seg Atletas'!$G61</f>
        <v>José Mário Rodriguez Mendes</v>
      </c>
      <c r="E57" s="132" t="str">
        <f>'[1]Seg Atletas'!$J61</f>
        <v>ACDSJ</v>
      </c>
      <c r="F57" s="105" t="str">
        <f>'[1]Seg Atletas'!$N61</f>
        <v>M</v>
      </c>
      <c r="G57" s="133">
        <f>'[1]Seg Atletas'!$P61</f>
        <v>35674</v>
      </c>
      <c r="H57" s="109">
        <f t="shared" si="0"/>
        <v>1997</v>
      </c>
      <c r="I57" s="104" t="str">
        <f t="shared" si="1"/>
        <v>Iniciado</v>
      </c>
    </row>
    <row r="58" spans="1:9" ht="12" customHeight="1">
      <c r="A58" s="131" t="str">
        <f>'[1]Seg Atletas'!$F62</f>
        <v>Nuno Paulo</v>
      </c>
      <c r="B58" s="105">
        <f>'[1]Seg Atletas'!$A62</f>
        <v>14388351</v>
      </c>
      <c r="C58" s="105">
        <f>'[1]Seg Atletas'!$B62</f>
        <v>950</v>
      </c>
      <c r="D58" s="132" t="str">
        <f>'[1]Seg Atletas'!$G62</f>
        <v>José Nuno Rodrigues Paulo</v>
      </c>
      <c r="E58" s="132" t="str">
        <f>'[1]Seg Atletas'!$J62</f>
        <v>ACDSJ</v>
      </c>
      <c r="F58" s="105" t="str">
        <f>'[1]Seg Atletas'!$N62</f>
        <v>M</v>
      </c>
      <c r="G58" s="133">
        <f>'[1]Seg Atletas'!$P62</f>
        <v>34174</v>
      </c>
      <c r="H58" s="109">
        <f t="shared" si="0"/>
        <v>1993</v>
      </c>
      <c r="I58" s="104" t="str">
        <f t="shared" si="1"/>
        <v>Júnior</v>
      </c>
    </row>
    <row r="59" spans="1:9" ht="12" customHeight="1">
      <c r="A59" s="131" t="str">
        <f>'[1]Seg Atletas'!$F63</f>
        <v>José Ferreira</v>
      </c>
      <c r="B59" s="105">
        <f>'[1]Seg Atletas'!$A63</f>
        <v>15157701</v>
      </c>
      <c r="C59" s="105">
        <f>'[1]Seg Atletas'!$B63</f>
        <v>1610</v>
      </c>
      <c r="D59" s="132" t="str">
        <f>'[1]Seg Atletas'!$G63</f>
        <v>José Pedro Sardinha Ferreira</v>
      </c>
      <c r="E59" s="132" t="str">
        <f>'[1]Seg Atletas'!$J63</f>
        <v>ACDSJ</v>
      </c>
      <c r="F59" s="105" t="str">
        <f>'[1]Seg Atletas'!$N63</f>
        <v>M</v>
      </c>
      <c r="G59" s="133">
        <f>'[1]Seg Atletas'!$P63</f>
        <v>35975</v>
      </c>
      <c r="H59" s="109">
        <f t="shared" si="0"/>
        <v>1998</v>
      </c>
      <c r="I59" s="104" t="str">
        <f t="shared" si="1"/>
        <v>Iniciado</v>
      </c>
    </row>
    <row r="60" spans="1:9" ht="12" customHeight="1">
      <c r="A60" s="131" t="str">
        <f>'[1]Seg Atletas'!$F64</f>
        <v>Lara Freitas</v>
      </c>
      <c r="B60" s="105">
        <f>'[1]Seg Atletas'!$A64</f>
        <v>14760161</v>
      </c>
      <c r="C60" s="105">
        <f>'[1]Seg Atletas'!$B64</f>
        <v>1830</v>
      </c>
      <c r="D60" s="132" t="str">
        <f>'[1]Seg Atletas'!$G64</f>
        <v>Lara Beatriz Correia Freitas</v>
      </c>
      <c r="E60" s="132" t="str">
        <f>'[1]Seg Atletas'!$J64</f>
        <v>ACDSJ</v>
      </c>
      <c r="F60" s="105" t="str">
        <f>'[1]Seg Atletas'!$N64</f>
        <v>F</v>
      </c>
      <c r="G60" s="133">
        <f>'[1]Seg Atletas'!$P64</f>
        <v>37884</v>
      </c>
      <c r="H60" s="109">
        <f t="shared" si="0"/>
        <v>2003</v>
      </c>
      <c r="I60" s="104" t="str">
        <f t="shared" si="1"/>
        <v>Benjamim</v>
      </c>
    </row>
    <row r="61" spans="1:9" ht="12" customHeight="1">
      <c r="A61" s="131" t="str">
        <f>'[1]Seg Atletas'!$F65</f>
        <v>Laura Henriques</v>
      </c>
      <c r="B61" s="105">
        <f>'[1]Seg Atletas'!$A65</f>
        <v>15169222</v>
      </c>
      <c r="C61" s="105">
        <f>'[1]Seg Atletas'!$B65</f>
        <v>1485</v>
      </c>
      <c r="D61" s="132" t="str">
        <f>'[1]Seg Atletas'!$G65</f>
        <v>Laura Romana Santos Henriques</v>
      </c>
      <c r="E61" s="132" t="str">
        <f>'[1]Seg Atletas'!$J65</f>
        <v>ACDSJ</v>
      </c>
      <c r="F61" s="105" t="str">
        <f>'[1]Seg Atletas'!$N65</f>
        <v>F</v>
      </c>
      <c r="G61" s="133">
        <f>'[1]Seg Atletas'!$P65</f>
        <v>36218</v>
      </c>
      <c r="H61" s="109">
        <f t="shared" si="0"/>
        <v>1999</v>
      </c>
      <c r="I61" s="104" t="str">
        <f t="shared" si="1"/>
        <v>Infantil</v>
      </c>
    </row>
    <row r="62" spans="1:9" ht="12" customHeight="1">
      <c r="A62" s="131" t="str">
        <f>'[1]Seg Atletas'!$F66</f>
        <v>Leonardo Diogo</v>
      </c>
      <c r="B62" s="105">
        <f>'[1]Seg Atletas'!$A66</f>
        <v>8103515</v>
      </c>
      <c r="C62" s="105">
        <f>'[1]Seg Atletas'!$B66</f>
        <v>741</v>
      </c>
      <c r="D62" s="132" t="str">
        <f>'[1]Seg Atletas'!$G66</f>
        <v>Leonardo de Sousa Diogo</v>
      </c>
      <c r="E62" s="132" t="str">
        <f>'[1]Seg Atletas'!$J66</f>
        <v>ACDSJ</v>
      </c>
      <c r="F62" s="105" t="str">
        <f>'[1]Seg Atletas'!$N66</f>
        <v>M</v>
      </c>
      <c r="G62" s="133">
        <f>'[1]Seg Atletas'!$P66</f>
        <v>24782</v>
      </c>
      <c r="H62" s="109">
        <f t="shared" si="0"/>
        <v>1967</v>
      </c>
      <c r="I62" s="104" t="str">
        <f t="shared" si="1"/>
        <v>Sénior</v>
      </c>
    </row>
    <row r="63" spans="1:9" ht="12" customHeight="1">
      <c r="A63" s="131" t="str">
        <f>'[1]Seg Atletas'!$F67</f>
        <v>Linda Mendes</v>
      </c>
      <c r="B63" s="105">
        <f>'[1]Seg Atletas'!$A67</f>
        <v>15154060</v>
      </c>
      <c r="C63" s="105">
        <f>'[1]Seg Atletas'!$B67</f>
        <v>1819</v>
      </c>
      <c r="D63" s="132" t="str">
        <f>'[1]Seg Atletas'!$G67</f>
        <v>Linda Sofia Rodriguez Mendes</v>
      </c>
      <c r="E63" s="132" t="str">
        <f>'[1]Seg Atletas'!$J67</f>
        <v>ACDSJ</v>
      </c>
      <c r="F63" s="105" t="str">
        <f>'[1]Seg Atletas'!$N67</f>
        <v>F</v>
      </c>
      <c r="G63" s="133">
        <f>'[1]Seg Atletas'!$P67</f>
        <v>36542</v>
      </c>
      <c r="H63" s="109">
        <f t="shared" si="0"/>
        <v>2000</v>
      </c>
      <c r="I63" s="104" t="str">
        <f t="shared" si="1"/>
        <v>Infantil</v>
      </c>
    </row>
    <row r="64" spans="1:9" ht="12" customHeight="1">
      <c r="A64" s="131" t="str">
        <f>'[1]Seg Atletas'!$F68</f>
        <v>Lucas Silva</v>
      </c>
      <c r="B64" s="105">
        <f>'[1]Seg Atletas'!$A68</f>
        <v>14514507</v>
      </c>
      <c r="C64" s="105">
        <f>'[1]Seg Atletas'!$B68</f>
        <v>1980</v>
      </c>
      <c r="D64" s="132" t="str">
        <f>'[1]Seg Atletas'!$G68</f>
        <v>Lucas Celestino Santos Silva</v>
      </c>
      <c r="E64" s="132" t="str">
        <f>'[1]Seg Atletas'!$J68</f>
        <v>ACDSJ</v>
      </c>
      <c r="F64" s="105" t="str">
        <f>'[1]Seg Atletas'!$N68</f>
        <v>M</v>
      </c>
      <c r="G64" s="133">
        <f>'[1]Seg Atletas'!$P68</f>
        <v>37563</v>
      </c>
      <c r="H64" s="109">
        <f t="shared" si="0"/>
        <v>2002</v>
      </c>
      <c r="I64" s="104" t="str">
        <f t="shared" si="1"/>
        <v>Benjamim</v>
      </c>
    </row>
    <row r="65" spans="1:9" ht="12" customHeight="1">
      <c r="A65" s="131" t="str">
        <f>'[1]Seg Atletas'!$F69</f>
        <v>Luís A. Gonçalves</v>
      </c>
      <c r="B65" s="105">
        <f>'[1]Seg Atletas'!$A69</f>
        <v>14954619</v>
      </c>
      <c r="C65" s="105">
        <f>'[1]Seg Atletas'!$B69</f>
        <v>1569</v>
      </c>
      <c r="D65" s="132" t="str">
        <f>'[1]Seg Atletas'!$G69</f>
        <v>Luís André da Cruz Gonçalves</v>
      </c>
      <c r="E65" s="132" t="str">
        <f>'[1]Seg Atletas'!$J69</f>
        <v>ACDSJ</v>
      </c>
      <c r="F65" s="105" t="str">
        <f>'[1]Seg Atletas'!$N69</f>
        <v>M</v>
      </c>
      <c r="G65" s="133">
        <f>'[1]Seg Atletas'!$P69</f>
        <v>36481</v>
      </c>
      <c r="H65" s="109">
        <f t="shared" si="0"/>
        <v>1999</v>
      </c>
      <c r="I65" s="104" t="str">
        <f t="shared" si="1"/>
        <v>Infantil</v>
      </c>
    </row>
    <row r="66" spans="1:9" ht="12" customHeight="1">
      <c r="A66" s="131" t="str">
        <f>'[1]Seg Atletas'!$F70</f>
        <v>Luís Manuel Teles</v>
      </c>
      <c r="B66" s="105">
        <f>'[1]Seg Atletas'!$A70</f>
        <v>9065157</v>
      </c>
      <c r="C66" s="105">
        <f>'[1]Seg Atletas'!$B70</f>
        <v>560</v>
      </c>
      <c r="D66" s="132" t="str">
        <f>'[1]Seg Atletas'!$G70</f>
        <v>Luís Manuel Rodrigues Teles</v>
      </c>
      <c r="E66" s="132" t="str">
        <f>'[1]Seg Atletas'!$J70</f>
        <v>ACDSJ</v>
      </c>
      <c r="F66" s="105" t="str">
        <f>'[1]Seg Atletas'!$N70</f>
        <v>M</v>
      </c>
      <c r="G66" s="133">
        <f>'[1]Seg Atletas'!$P70</f>
        <v>25375</v>
      </c>
      <c r="H66" s="109">
        <f t="shared" ref="H66:H129" si="2">YEAR(G66)</f>
        <v>1969</v>
      </c>
      <c r="I66" s="104" t="str">
        <f t="shared" si="1"/>
        <v>Sénior</v>
      </c>
    </row>
    <row r="67" spans="1:9" ht="12" customHeight="1">
      <c r="A67" s="131" t="str">
        <f>'[1]Seg Atletas'!$F71</f>
        <v>Miguel Mendonça</v>
      </c>
      <c r="B67" s="105">
        <f>'[1]Seg Atletas'!$A71</f>
        <v>14528046</v>
      </c>
      <c r="C67" s="105">
        <f>'[1]Seg Atletas'!$B71</f>
        <v>1639</v>
      </c>
      <c r="D67" s="132" t="str">
        <f>'[1]Seg Atletas'!$G71</f>
        <v>Luís Miguel Fernandes Mendonça</v>
      </c>
      <c r="E67" s="132" t="str">
        <f>'[1]Seg Atletas'!$J71</f>
        <v>ACDSJ</v>
      </c>
      <c r="F67" s="105" t="str">
        <f>'[1]Seg Atletas'!$N71</f>
        <v>M</v>
      </c>
      <c r="G67" s="133">
        <f>'[1]Seg Atletas'!$P71</f>
        <v>36239</v>
      </c>
      <c r="H67" s="109">
        <f t="shared" si="2"/>
        <v>1999</v>
      </c>
      <c r="I67" s="104" t="str">
        <f t="shared" ref="I67:I130" si="3">IF(H67&lt;=1966,"Sénior /vet",IF(H67&lt;=1989,"Sénior",IF(H67&lt;=1992,"Sénior /s23",IF(H67&lt;=1994,"Júnior",IF(H67&lt;=1996,"Juvenil",IF(H67&lt;=1998,"Iniciado",IF(H67&lt;=2000,"Infantil","Benjamim")))))))</f>
        <v>Infantil</v>
      </c>
    </row>
    <row r="68" spans="1:9" ht="12" customHeight="1">
      <c r="A68" s="131" t="str">
        <f>'[1]Seg Atletas'!$F72</f>
        <v>Luís Gomes</v>
      </c>
      <c r="B68" s="105">
        <f>'[1]Seg Atletas'!$A72</f>
        <v>14847752</v>
      </c>
      <c r="C68" s="105">
        <f>'[1]Seg Atletas'!$B72</f>
        <v>1981</v>
      </c>
      <c r="D68" s="132" t="str">
        <f>'[1]Seg Atletas'!$G72</f>
        <v>Luís Miguel Gonçalves Gomes</v>
      </c>
      <c r="E68" s="132" t="str">
        <f>'[1]Seg Atletas'!$J72</f>
        <v>ACDSJ</v>
      </c>
      <c r="F68" s="105" t="str">
        <f>'[1]Seg Atletas'!$N72</f>
        <v>M</v>
      </c>
      <c r="G68" s="133">
        <f>'[1]Seg Atletas'!$P72</f>
        <v>37282</v>
      </c>
      <c r="H68" s="109">
        <f t="shared" si="2"/>
        <v>2002</v>
      </c>
      <c r="I68" s="104" t="str">
        <f t="shared" si="3"/>
        <v>Benjamim</v>
      </c>
    </row>
    <row r="69" spans="1:9" ht="12" customHeight="1">
      <c r="A69" s="131" t="str">
        <f>'[1]Seg Atletas'!$F73</f>
        <v>Luísa Pereira</v>
      </c>
      <c r="B69" s="105">
        <f>'[1]Seg Atletas'!$A73</f>
        <v>14995982</v>
      </c>
      <c r="C69" s="105">
        <f>'[1]Seg Atletas'!$B73</f>
        <v>166</v>
      </c>
      <c r="D69" s="132" t="str">
        <f>'[1]Seg Atletas'!$G73</f>
        <v>Luísa Isabel da Costa Pereira</v>
      </c>
      <c r="E69" s="132" t="str">
        <f>'[1]Seg Atletas'!$J73</f>
        <v>ACDSJ</v>
      </c>
      <c r="F69" s="105" t="str">
        <f>'[1]Seg Atletas'!$N73</f>
        <v>F</v>
      </c>
      <c r="G69" s="133">
        <f>'[1]Seg Atletas'!$P73</f>
        <v>35157</v>
      </c>
      <c r="H69" s="109">
        <f t="shared" si="2"/>
        <v>1996</v>
      </c>
      <c r="I69" s="104" t="str">
        <f t="shared" si="3"/>
        <v>Juvenil</v>
      </c>
    </row>
    <row r="70" spans="1:9" ht="12" customHeight="1">
      <c r="A70" s="131" t="str">
        <f>'[1]Seg Atletas'!$F74</f>
        <v>Maria José Sousa</v>
      </c>
      <c r="B70" s="105">
        <f>'[1]Seg Atletas'!$A74</f>
        <v>7706272</v>
      </c>
      <c r="C70" s="105">
        <f>'[1]Seg Atletas'!$B74</f>
        <v>195</v>
      </c>
      <c r="D70" s="132" t="str">
        <f>'[1]Seg Atletas'!$G74</f>
        <v>Maria José Aires de Sousa</v>
      </c>
      <c r="E70" s="132" t="str">
        <f>'[1]Seg Atletas'!$J74</f>
        <v>ACDSJ</v>
      </c>
      <c r="F70" s="105" t="str">
        <f>'[1]Seg Atletas'!$N74</f>
        <v>F</v>
      </c>
      <c r="G70" s="133">
        <f>'[1]Seg Atletas'!$P74</f>
        <v>24369</v>
      </c>
      <c r="H70" s="109">
        <f t="shared" si="2"/>
        <v>1966</v>
      </c>
      <c r="I70" s="104" t="str">
        <f t="shared" si="3"/>
        <v>Sénior /vet</v>
      </c>
    </row>
    <row r="71" spans="1:9" ht="12" customHeight="1">
      <c r="A71" s="131" t="str">
        <f>'[1]Seg Atletas'!$F75</f>
        <v>Mariana Jesus</v>
      </c>
      <c r="B71" s="105">
        <f>'[1]Seg Atletas'!$A75</f>
        <v>15158746</v>
      </c>
      <c r="C71" s="105">
        <f>'[1]Seg Atletas'!$B75</f>
        <v>1824</v>
      </c>
      <c r="D71" s="132" t="str">
        <f>'[1]Seg Atletas'!$G75</f>
        <v>Mariana Fernandes Jesus</v>
      </c>
      <c r="E71" s="132" t="str">
        <f>'[1]Seg Atletas'!$J75</f>
        <v>ACDSJ</v>
      </c>
      <c r="F71" s="105" t="str">
        <f>'[1]Seg Atletas'!$N75</f>
        <v>F</v>
      </c>
      <c r="G71" s="133">
        <f>'[1]Seg Atletas'!$P75</f>
        <v>37016</v>
      </c>
      <c r="H71" s="109">
        <f t="shared" si="2"/>
        <v>2001</v>
      </c>
      <c r="I71" s="104" t="str">
        <f t="shared" si="3"/>
        <v>Benjamim</v>
      </c>
    </row>
    <row r="72" spans="1:9" ht="12" customHeight="1">
      <c r="A72" s="131" t="str">
        <f>'[1]Seg Atletas'!$F76</f>
        <v>Mariza Santos</v>
      </c>
      <c r="B72" s="105">
        <f>'[1]Seg Atletas'!$A76</f>
        <v>13710490</v>
      </c>
      <c r="C72" s="105">
        <f>'[1]Seg Atletas'!$B76</f>
        <v>1117</v>
      </c>
      <c r="D72" s="132" t="str">
        <f>'[1]Seg Atletas'!$G76</f>
        <v>Mariza dos Santos</v>
      </c>
      <c r="E72" s="132" t="str">
        <f>'[1]Seg Atletas'!$J76</f>
        <v>ACDSJ</v>
      </c>
      <c r="F72" s="105" t="str">
        <f>'[1]Seg Atletas'!$N76</f>
        <v>F</v>
      </c>
      <c r="G72" s="133">
        <f>'[1]Seg Atletas'!$P76</f>
        <v>35542</v>
      </c>
      <c r="H72" s="109">
        <f t="shared" si="2"/>
        <v>1997</v>
      </c>
      <c r="I72" s="104" t="str">
        <f t="shared" si="3"/>
        <v>Iniciado</v>
      </c>
    </row>
    <row r="73" spans="1:9" ht="12" customHeight="1">
      <c r="A73" s="131" t="str">
        <f>'[1]Seg Atletas'!$F77</f>
        <v>Mónica Abreu</v>
      </c>
      <c r="B73" s="105">
        <f>'[1]Seg Atletas'!$A77</f>
        <v>14702201</v>
      </c>
      <c r="C73" s="105">
        <f>'[1]Seg Atletas'!$B77</f>
        <v>137</v>
      </c>
      <c r="D73" s="132" t="str">
        <f>'[1]Seg Atletas'!$G77</f>
        <v>Mónica Andreia Andrade Abreu</v>
      </c>
      <c r="E73" s="132" t="str">
        <f>'[1]Seg Atletas'!$J77</f>
        <v>ACDSJ</v>
      </c>
      <c r="F73" s="105" t="str">
        <f>'[1]Seg Atletas'!$N77</f>
        <v>F</v>
      </c>
      <c r="G73" s="133">
        <f>'[1]Seg Atletas'!$P77</f>
        <v>34858</v>
      </c>
      <c r="H73" s="109">
        <f t="shared" si="2"/>
        <v>1995</v>
      </c>
      <c r="I73" s="104" t="str">
        <f t="shared" si="3"/>
        <v>Juvenil</v>
      </c>
    </row>
    <row r="74" spans="1:9" ht="12" customHeight="1">
      <c r="A74" s="131" t="str">
        <f>'[1]Seg Atletas'!$F78</f>
        <v>Mónica S. Sousa</v>
      </c>
      <c r="B74" s="105">
        <f>'[1]Seg Atletas'!$A78</f>
        <v>15078554</v>
      </c>
      <c r="C74" s="105">
        <f>'[1]Seg Atletas'!$B78</f>
        <v>1846</v>
      </c>
      <c r="D74" s="132" t="str">
        <f>'[1]Seg Atletas'!$G78</f>
        <v>Mónica Sofia Abreu Sousa</v>
      </c>
      <c r="E74" s="132" t="str">
        <f>'[1]Seg Atletas'!$J78</f>
        <v>ACDSJ</v>
      </c>
      <c r="F74" s="105" t="str">
        <f>'[1]Seg Atletas'!$N78</f>
        <v>F</v>
      </c>
      <c r="G74" s="133">
        <f>'[1]Seg Atletas'!$P78</f>
        <v>37972</v>
      </c>
      <c r="H74" s="109">
        <f t="shared" si="2"/>
        <v>2003</v>
      </c>
      <c r="I74" s="104" t="str">
        <f t="shared" si="3"/>
        <v>Benjamim</v>
      </c>
    </row>
    <row r="75" spans="1:9" ht="12" customHeight="1">
      <c r="A75" s="131" t="str">
        <f>'[1]Seg Atletas'!$F79</f>
        <v>Nuno Santos</v>
      </c>
      <c r="B75" s="105">
        <f>'[1]Seg Atletas'!$A79</f>
        <v>15215787</v>
      </c>
      <c r="C75" s="105">
        <f>'[1]Seg Atletas'!$B79</f>
        <v>1937</v>
      </c>
      <c r="D75" s="132" t="str">
        <f>'[1]Seg Atletas'!$G79</f>
        <v>Nuno Afonso Aires dos Santos</v>
      </c>
      <c r="E75" s="132" t="str">
        <f>'[1]Seg Atletas'!$J79</f>
        <v>ACDSJ</v>
      </c>
      <c r="F75" s="105" t="str">
        <f>'[1]Seg Atletas'!$N79</f>
        <v>M</v>
      </c>
      <c r="G75" s="133">
        <f>'[1]Seg Atletas'!$P79</f>
        <v>37148</v>
      </c>
      <c r="H75" s="109">
        <f t="shared" si="2"/>
        <v>2001</v>
      </c>
      <c r="I75" s="104" t="str">
        <f t="shared" si="3"/>
        <v>Benjamim</v>
      </c>
    </row>
    <row r="76" spans="1:9" ht="12" customHeight="1">
      <c r="A76" s="131" t="str">
        <f>'[1]Seg Atletas'!$F80</f>
        <v>Nuno de Faria</v>
      </c>
      <c r="B76" s="105">
        <f>'[1]Seg Atletas'!$A80</f>
        <v>15076768</v>
      </c>
      <c r="C76" s="105">
        <f>'[1]Seg Atletas'!$B80</f>
        <v>1893</v>
      </c>
      <c r="D76" s="132" t="str">
        <f>'[1]Seg Atletas'!$G80</f>
        <v>Nuno Paulo de Faria Urdaneta</v>
      </c>
      <c r="E76" s="132" t="str">
        <f>'[1]Seg Atletas'!$J80</f>
        <v>ACDSJ</v>
      </c>
      <c r="F76" s="105" t="str">
        <f>'[1]Seg Atletas'!$N80</f>
        <v>M</v>
      </c>
      <c r="G76" s="133">
        <f>'[1]Seg Atletas'!$P80</f>
        <v>37674</v>
      </c>
      <c r="H76" s="109">
        <f t="shared" si="2"/>
        <v>2003</v>
      </c>
      <c r="I76" s="104" t="str">
        <f t="shared" si="3"/>
        <v>Benjamim</v>
      </c>
    </row>
    <row r="77" spans="1:9" ht="12" customHeight="1">
      <c r="A77" s="131" t="str">
        <f>'[1]Seg Atletas'!$F81</f>
        <v>Octávia Seidi</v>
      </c>
      <c r="B77" s="105">
        <f>'[1]Seg Atletas'!$A81</f>
        <v>15142933</v>
      </c>
      <c r="C77" s="105">
        <f>'[1]Seg Atletas'!$B81</f>
        <v>1481</v>
      </c>
      <c r="D77" s="132" t="str">
        <f>'[1]Seg Atletas'!$G81</f>
        <v>Octávia Leandra Rodrigues Seidi</v>
      </c>
      <c r="E77" s="132" t="str">
        <f>'[1]Seg Atletas'!$J81</f>
        <v>ACDSJ</v>
      </c>
      <c r="F77" s="105" t="str">
        <f>'[1]Seg Atletas'!$N81</f>
        <v>F</v>
      </c>
      <c r="G77" s="133">
        <f>'[1]Seg Atletas'!$P81</f>
        <v>36696</v>
      </c>
      <c r="H77" s="109">
        <f t="shared" si="2"/>
        <v>2000</v>
      </c>
      <c r="I77" s="104" t="str">
        <f t="shared" si="3"/>
        <v>Infantil</v>
      </c>
    </row>
    <row r="78" spans="1:9" ht="12" customHeight="1">
      <c r="A78" s="131" t="str">
        <f>'[1]Seg Atletas'!$F82</f>
        <v>Pedro C. Fernandes</v>
      </c>
      <c r="B78" s="105">
        <f>'[1]Seg Atletas'!$A82</f>
        <v>15328278</v>
      </c>
      <c r="C78" s="105">
        <f>'[1]Seg Atletas'!$B82</f>
        <v>1882</v>
      </c>
      <c r="D78" s="132" t="str">
        <f>'[1]Seg Atletas'!$G82</f>
        <v>Pedro Cristiano Fernandes</v>
      </c>
      <c r="E78" s="132" t="str">
        <f>'[1]Seg Atletas'!$J82</f>
        <v>ACDSJ</v>
      </c>
      <c r="F78" s="105" t="str">
        <f>'[1]Seg Atletas'!$N82</f>
        <v>M</v>
      </c>
      <c r="G78" s="133">
        <f>'[1]Seg Atletas'!$P82</f>
        <v>38135</v>
      </c>
      <c r="H78" s="109">
        <f t="shared" si="2"/>
        <v>2004</v>
      </c>
      <c r="I78" s="104" t="str">
        <f t="shared" si="3"/>
        <v>Benjamim</v>
      </c>
    </row>
    <row r="79" spans="1:9" ht="12" customHeight="1">
      <c r="A79" s="131" t="str">
        <f>'[1]Seg Atletas'!$F83</f>
        <v>Raquel Ferreira</v>
      </c>
      <c r="B79" s="105">
        <f>'[1]Seg Atletas'!$A83</f>
        <v>14556945</v>
      </c>
      <c r="C79" s="105">
        <f>'[1]Seg Atletas'!$B83</f>
        <v>1772</v>
      </c>
      <c r="D79" s="132" t="str">
        <f>'[1]Seg Atletas'!$G83</f>
        <v>Raquel Correia Ferreira</v>
      </c>
      <c r="E79" s="132" t="str">
        <f>'[1]Seg Atletas'!$J83</f>
        <v>ACDSJ</v>
      </c>
      <c r="F79" s="105" t="str">
        <f>'[1]Seg Atletas'!$N83</f>
        <v>F</v>
      </c>
      <c r="G79" s="133">
        <f>'[1]Seg Atletas'!$P83</f>
        <v>37146</v>
      </c>
      <c r="H79" s="109">
        <f t="shared" si="2"/>
        <v>2001</v>
      </c>
      <c r="I79" s="104" t="str">
        <f t="shared" si="3"/>
        <v>Benjamim</v>
      </c>
    </row>
    <row r="80" spans="1:9" ht="12" customHeight="1">
      <c r="A80" s="131" t="str">
        <f>'[1]Seg Atletas'!$F84</f>
        <v>Renata Rocha</v>
      </c>
      <c r="B80" s="105">
        <f>'[1]Seg Atletas'!$A84</f>
        <v>14829236</v>
      </c>
      <c r="C80" s="105">
        <f>'[1]Seg Atletas'!$B84</f>
        <v>1423</v>
      </c>
      <c r="D80" s="132" t="str">
        <f>'[1]Seg Atletas'!$G84</f>
        <v>Renata Luísa Fernandes Rocha</v>
      </c>
      <c r="E80" s="132" t="str">
        <f>'[1]Seg Atletas'!$J84</f>
        <v>ACDSJ</v>
      </c>
      <c r="F80" s="105" t="str">
        <f>'[1]Seg Atletas'!$N84</f>
        <v>F</v>
      </c>
      <c r="G80" s="133">
        <f>'[1]Seg Atletas'!$P84</f>
        <v>36231</v>
      </c>
      <c r="H80" s="109">
        <f t="shared" si="2"/>
        <v>1999</v>
      </c>
      <c r="I80" s="104" t="str">
        <f t="shared" si="3"/>
        <v>Infantil</v>
      </c>
    </row>
    <row r="81" spans="1:9" ht="12" customHeight="1">
      <c r="A81" s="131" t="str">
        <f>'[1]Seg Atletas'!$F85</f>
        <v>Rita Assis Silva</v>
      </c>
      <c r="B81" s="105">
        <f>'[1]Seg Atletas'!$A85</f>
        <v>15148300</v>
      </c>
      <c r="C81" s="105">
        <f>'[1]Seg Atletas'!$B85</f>
        <v>1831</v>
      </c>
      <c r="D81" s="132" t="str">
        <f>'[1]Seg Atletas'!$G85</f>
        <v>Rita de Assis Silva</v>
      </c>
      <c r="E81" s="132" t="str">
        <f>'[1]Seg Atletas'!$J85</f>
        <v>ACDSJ</v>
      </c>
      <c r="F81" s="105" t="str">
        <f>'[1]Seg Atletas'!$N85</f>
        <v>F</v>
      </c>
      <c r="G81" s="133">
        <f>'[1]Seg Atletas'!$P85</f>
        <v>37097</v>
      </c>
      <c r="H81" s="109">
        <f t="shared" si="2"/>
        <v>2001</v>
      </c>
      <c r="I81" s="104" t="str">
        <f t="shared" si="3"/>
        <v>Benjamim</v>
      </c>
    </row>
    <row r="82" spans="1:9" ht="12" customHeight="1">
      <c r="A82" s="131" t="str">
        <f>'[1]Seg Atletas'!$F86</f>
        <v>Rosa Silva</v>
      </c>
      <c r="B82" s="105">
        <f>'[1]Seg Atletas'!$A86</f>
        <v>15148293</v>
      </c>
      <c r="C82" s="105">
        <f>'[1]Seg Atletas'!$B86</f>
        <v>1770</v>
      </c>
      <c r="D82" s="132" t="str">
        <f>'[1]Seg Atletas'!$G86</f>
        <v>Rosa Maria da Silva</v>
      </c>
      <c r="E82" s="132" t="str">
        <f>'[1]Seg Atletas'!$J86</f>
        <v>ACDSJ</v>
      </c>
      <c r="F82" s="105" t="str">
        <f>'[1]Seg Atletas'!$N86</f>
        <v>F</v>
      </c>
      <c r="G82" s="133">
        <f>'[1]Seg Atletas'!$P86</f>
        <v>36541</v>
      </c>
      <c r="H82" s="109">
        <f t="shared" si="2"/>
        <v>2000</v>
      </c>
      <c r="I82" s="104" t="str">
        <f t="shared" si="3"/>
        <v>Infantil</v>
      </c>
    </row>
    <row r="83" spans="1:9" ht="12" customHeight="1">
      <c r="A83" s="131" t="str">
        <f>'[1]Seg Atletas'!$F87</f>
        <v>Milene Jesus</v>
      </c>
      <c r="B83" s="105">
        <f>'[1]Seg Atletas'!$A87</f>
        <v>15193512</v>
      </c>
      <c r="C83" s="105">
        <f>'[1]Seg Atletas'!$B87</f>
        <v>1424</v>
      </c>
      <c r="D83" s="132" t="str">
        <f>'[1]Seg Atletas'!$G87</f>
        <v>Rosa Milene Sousa Jesus</v>
      </c>
      <c r="E83" s="132" t="str">
        <f>'[1]Seg Atletas'!$J87</f>
        <v>ACDSJ</v>
      </c>
      <c r="F83" s="105" t="str">
        <f>'[1]Seg Atletas'!$N87</f>
        <v>F</v>
      </c>
      <c r="G83" s="133">
        <f>'[1]Seg Atletas'!$P87</f>
        <v>36312</v>
      </c>
      <c r="H83" s="109">
        <f t="shared" si="2"/>
        <v>1999</v>
      </c>
      <c r="I83" s="104" t="str">
        <f t="shared" si="3"/>
        <v>Infantil</v>
      </c>
    </row>
    <row r="84" spans="1:9" ht="12" customHeight="1">
      <c r="A84" s="131" t="str">
        <f>'[1]Seg Atletas'!$F88</f>
        <v>Rúben F. Jesus</v>
      </c>
      <c r="B84" s="105">
        <f>'[1]Seg Atletas'!$A88</f>
        <v>15142917</v>
      </c>
      <c r="C84" s="105">
        <f>'[1]Seg Atletas'!$B88</f>
        <v>1636</v>
      </c>
      <c r="D84" s="132" t="str">
        <f>'[1]Seg Atletas'!$G88</f>
        <v>Rúben Filipe Lopes Jesus</v>
      </c>
      <c r="E84" s="132" t="str">
        <f>'[1]Seg Atletas'!$J88</f>
        <v>ACDSJ</v>
      </c>
      <c r="F84" s="105" t="str">
        <f>'[1]Seg Atletas'!$N88</f>
        <v>M</v>
      </c>
      <c r="G84" s="133">
        <f>'[1]Seg Atletas'!$P88</f>
        <v>36738</v>
      </c>
      <c r="H84" s="109">
        <f t="shared" si="2"/>
        <v>2000</v>
      </c>
      <c r="I84" s="104" t="str">
        <f t="shared" si="3"/>
        <v>Infantil</v>
      </c>
    </row>
    <row r="85" spans="1:9" ht="12" customHeight="1">
      <c r="A85" s="131" t="str">
        <f>'[1]Seg Atletas'!$F89</f>
        <v>Rúben Batata</v>
      </c>
      <c r="B85" s="105">
        <f>'[1]Seg Atletas'!$A89</f>
        <v>15152284</v>
      </c>
      <c r="C85" s="105">
        <f>'[1]Seg Atletas'!$B89</f>
        <v>1982</v>
      </c>
      <c r="D85" s="132" t="str">
        <f>'[1]Seg Atletas'!$G89</f>
        <v>Rúben Miguel Rodrigues Batata</v>
      </c>
      <c r="E85" s="132" t="str">
        <f>'[1]Seg Atletas'!$J89</f>
        <v>ACDSJ</v>
      </c>
      <c r="F85" s="105" t="str">
        <f>'[1]Seg Atletas'!$N89</f>
        <v>M</v>
      </c>
      <c r="G85" s="133">
        <f>'[1]Seg Atletas'!$P89</f>
        <v>36708</v>
      </c>
      <c r="H85" s="109">
        <f t="shared" si="2"/>
        <v>2000</v>
      </c>
      <c r="I85" s="104" t="str">
        <f t="shared" si="3"/>
        <v>Infantil</v>
      </c>
    </row>
    <row r="86" spans="1:9" ht="12" customHeight="1">
      <c r="A86" s="131" t="str">
        <f>'[1]Seg Atletas'!$F90</f>
        <v>Sara Henriques</v>
      </c>
      <c r="B86" s="105">
        <f>'[1]Seg Atletas'!$A90</f>
        <v>15153067</v>
      </c>
      <c r="C86" s="105">
        <f>'[1]Seg Atletas'!$B90</f>
        <v>1482</v>
      </c>
      <c r="D86" s="132" t="str">
        <f>'[1]Seg Atletas'!$G90</f>
        <v>Sara Catarina Silva Henriques</v>
      </c>
      <c r="E86" s="132" t="str">
        <f>'[1]Seg Atletas'!$J90</f>
        <v>ACDSJ</v>
      </c>
      <c r="F86" s="105" t="str">
        <f>'[1]Seg Atletas'!$N90</f>
        <v>F</v>
      </c>
      <c r="G86" s="133">
        <f>'[1]Seg Atletas'!$P90</f>
        <v>36309</v>
      </c>
      <c r="H86" s="109">
        <f t="shared" si="2"/>
        <v>1999</v>
      </c>
      <c r="I86" s="104" t="str">
        <f t="shared" si="3"/>
        <v>Infantil</v>
      </c>
    </row>
    <row r="87" spans="1:9" ht="12" customHeight="1">
      <c r="A87" s="131" t="str">
        <f>'[1]Seg Atletas'!$F91</f>
        <v>Sara Aguiar</v>
      </c>
      <c r="B87" s="105">
        <f>'[1]Seg Atletas'!$A91</f>
        <v>15143952</v>
      </c>
      <c r="C87" s="105">
        <f>'[1]Seg Atletas'!$B91</f>
        <v>1169</v>
      </c>
      <c r="D87" s="132" t="str">
        <f>'[1]Seg Atletas'!$G91</f>
        <v>Sara Cristina Rodrigues Aguiar</v>
      </c>
      <c r="E87" s="132" t="str">
        <f>'[1]Seg Atletas'!$J91</f>
        <v>ACDSJ</v>
      </c>
      <c r="F87" s="105" t="str">
        <f>'[1]Seg Atletas'!$N91</f>
        <v>F</v>
      </c>
      <c r="G87" s="133">
        <f>'[1]Seg Atletas'!$P91</f>
        <v>35692</v>
      </c>
      <c r="H87" s="109">
        <f t="shared" si="2"/>
        <v>1997</v>
      </c>
      <c r="I87" s="104" t="str">
        <f t="shared" si="3"/>
        <v>Iniciado</v>
      </c>
    </row>
    <row r="88" spans="1:9" ht="12" customHeight="1">
      <c r="A88" s="131" t="str">
        <f>'[1]Seg Atletas'!$F92</f>
        <v>Sofia Pereira</v>
      </c>
      <c r="B88" s="105">
        <f>'[1]Seg Atletas'!$A92</f>
        <v>15409221</v>
      </c>
      <c r="C88" s="105">
        <f>'[1]Seg Atletas'!$B92</f>
        <v>1832</v>
      </c>
      <c r="D88" s="132" t="str">
        <f>'[1]Seg Atletas'!$G92</f>
        <v>Sofia Matilde Sousa Pereira</v>
      </c>
      <c r="E88" s="132" t="str">
        <f>'[1]Seg Atletas'!$J92</f>
        <v>ACDSJ</v>
      </c>
      <c r="F88" s="105" t="str">
        <f>'[1]Seg Atletas'!$N92</f>
        <v>F</v>
      </c>
      <c r="G88" s="133">
        <f>'[1]Seg Atletas'!$P92</f>
        <v>37940</v>
      </c>
      <c r="H88" s="109">
        <f t="shared" si="2"/>
        <v>2003</v>
      </c>
      <c r="I88" s="104" t="str">
        <f t="shared" si="3"/>
        <v>Benjamim</v>
      </c>
    </row>
    <row r="89" spans="1:9" ht="12" customHeight="1">
      <c r="A89" s="131" t="str">
        <f>'[1]Seg Atletas'!$F93</f>
        <v>Tânia Ornelas</v>
      </c>
      <c r="B89" s="105">
        <f>'[1]Seg Atletas'!$A93</f>
        <v>14748175</v>
      </c>
      <c r="C89" s="105">
        <f>'[1]Seg Atletas'!$B93</f>
        <v>1833</v>
      </c>
      <c r="D89" s="132" t="str">
        <f>'[1]Seg Atletas'!$G93</f>
        <v>Tânia Filipa Rodrigues Ornelas</v>
      </c>
      <c r="E89" s="132" t="str">
        <f>'[1]Seg Atletas'!$J93</f>
        <v>ACDSJ</v>
      </c>
      <c r="F89" s="105" t="str">
        <f>'[1]Seg Atletas'!$N93</f>
        <v>F</v>
      </c>
      <c r="G89" s="133">
        <f>'[1]Seg Atletas'!$P93</f>
        <v>36905</v>
      </c>
      <c r="H89" s="109">
        <f t="shared" si="2"/>
        <v>2001</v>
      </c>
      <c r="I89" s="104" t="str">
        <f t="shared" si="3"/>
        <v>Benjamim</v>
      </c>
    </row>
    <row r="90" spans="1:9" ht="12" customHeight="1">
      <c r="A90" s="131" t="str">
        <f>'[1]Seg Atletas'!$F94</f>
        <v>Tatiana Silva</v>
      </c>
      <c r="B90" s="105">
        <f>'[1]Seg Atletas'!$A94</f>
        <v>14169240</v>
      </c>
      <c r="C90" s="105">
        <f>'[1]Seg Atletas'!$B94</f>
        <v>1421</v>
      </c>
      <c r="D90" s="132" t="str">
        <f>'[1]Seg Atletas'!$G94</f>
        <v>Tatiana Luísa Andrade Silva</v>
      </c>
      <c r="E90" s="132" t="str">
        <f>'[1]Seg Atletas'!$J94</f>
        <v>ACDSJ</v>
      </c>
      <c r="F90" s="105" t="str">
        <f>'[1]Seg Atletas'!$N94</f>
        <v>F</v>
      </c>
      <c r="G90" s="133">
        <f>'[1]Seg Atletas'!$P94</f>
        <v>36655</v>
      </c>
      <c r="H90" s="109">
        <f t="shared" si="2"/>
        <v>2000</v>
      </c>
      <c r="I90" s="104" t="str">
        <f t="shared" si="3"/>
        <v>Infantil</v>
      </c>
    </row>
    <row r="91" spans="1:9" ht="12" customHeight="1">
      <c r="A91" s="131" t="str">
        <f>'[1]Seg Atletas'!$F95</f>
        <v>Tiago Mendes</v>
      </c>
      <c r="B91" s="105">
        <f>'[1]Seg Atletas'!$A95</f>
        <v>14594359</v>
      </c>
      <c r="C91" s="105">
        <f>'[1]Seg Atletas'!$B95</f>
        <v>20001</v>
      </c>
      <c r="D91" s="132" t="str">
        <f>'[1]Seg Atletas'!$G95</f>
        <v>Tiago André Pereira Mendes</v>
      </c>
      <c r="E91" s="132" t="str">
        <f>'[1]Seg Atletas'!$J95</f>
        <v>ACDSJ</v>
      </c>
      <c r="F91" s="105" t="str">
        <f>'[1]Seg Atletas'!$N95</f>
        <v>M</v>
      </c>
      <c r="G91" s="133">
        <f>'[1]Seg Atletas'!$P95</f>
        <v>37021</v>
      </c>
      <c r="H91" s="109">
        <f t="shared" si="2"/>
        <v>2001</v>
      </c>
      <c r="I91" s="104" t="str">
        <f t="shared" si="3"/>
        <v>Benjamim</v>
      </c>
    </row>
    <row r="92" spans="1:9" ht="12" customHeight="1">
      <c r="A92" s="131" t="str">
        <f>'[1]Seg Atletas'!$F96</f>
        <v>Vítor Marcos</v>
      </c>
      <c r="B92" s="105">
        <f>'[1]Seg Atletas'!$A96</f>
        <v>14589619</v>
      </c>
      <c r="C92" s="105">
        <f>'[1]Seg Atletas'!$B96</f>
        <v>334</v>
      </c>
      <c r="D92" s="132" t="str">
        <f>'[1]Seg Atletas'!$G96</f>
        <v>Vítor Hugo de Castro Marcos</v>
      </c>
      <c r="E92" s="132" t="str">
        <f>'[1]Seg Atletas'!$J96</f>
        <v>ACDSJ</v>
      </c>
      <c r="F92" s="105" t="str">
        <f>'[1]Seg Atletas'!$N96</f>
        <v>M</v>
      </c>
      <c r="G92" s="133">
        <f>'[1]Seg Atletas'!$P96</f>
        <v>34609</v>
      </c>
      <c r="H92" s="109">
        <f t="shared" si="2"/>
        <v>1994</v>
      </c>
      <c r="I92" s="104" t="str">
        <f t="shared" si="3"/>
        <v>Júnior</v>
      </c>
    </row>
    <row r="93" spans="1:9" ht="12" customHeight="1">
      <c r="A93" s="131" t="str">
        <f>'[1]Seg Atletas'!$F97</f>
        <v>Amândio Correia</v>
      </c>
      <c r="B93" s="105">
        <f>'[1]Seg Atletas'!$A97</f>
        <v>9659427</v>
      </c>
      <c r="C93" s="105">
        <f>'[1]Seg Atletas'!$B97</f>
        <v>896</v>
      </c>
      <c r="D93" s="132" t="str">
        <f>'[1]Seg Atletas'!$G97</f>
        <v>Amândio Filipe Correia</v>
      </c>
      <c r="E93" s="132" t="str">
        <f>'[1]Seg Atletas'!$J97</f>
        <v>AJS</v>
      </c>
      <c r="F93" s="105" t="str">
        <f>'[1]Seg Atletas'!$N97</f>
        <v>M</v>
      </c>
      <c r="G93" s="133">
        <f>'[1]Seg Atletas'!$P97</f>
        <v>25552</v>
      </c>
      <c r="H93" s="109">
        <f t="shared" si="2"/>
        <v>1969</v>
      </c>
      <c r="I93" s="104" t="str">
        <f t="shared" si="3"/>
        <v>Sénior</v>
      </c>
    </row>
    <row r="94" spans="1:9" ht="12" customHeight="1">
      <c r="A94" s="131" t="str">
        <f>'[1]Seg Atletas'!$F98</f>
        <v>Carolina Franco</v>
      </c>
      <c r="B94" s="105">
        <f>'[1]Seg Atletas'!$A98</f>
        <v>14607225</v>
      </c>
      <c r="C94" s="105">
        <f>'[1]Seg Atletas'!$B98</f>
        <v>1407</v>
      </c>
      <c r="D94" s="132" t="str">
        <f>'[1]Seg Atletas'!$G98</f>
        <v>Ana Carolina Camacho Franco</v>
      </c>
      <c r="E94" s="132" t="str">
        <f>'[1]Seg Atletas'!$J98</f>
        <v>AJS</v>
      </c>
      <c r="F94" s="105" t="str">
        <f>'[1]Seg Atletas'!$N98</f>
        <v>F</v>
      </c>
      <c r="G94" s="133">
        <f>'[1]Seg Atletas'!$P98</f>
        <v>36227</v>
      </c>
      <c r="H94" s="109">
        <f t="shared" si="2"/>
        <v>1999</v>
      </c>
      <c r="I94" s="104" t="str">
        <f t="shared" si="3"/>
        <v>Infantil</v>
      </c>
    </row>
    <row r="95" spans="1:9" ht="12" customHeight="1">
      <c r="A95" s="131" t="str">
        <f>'[1]Seg Atletas'!$F99</f>
        <v>Ana Catarina Jesus</v>
      </c>
      <c r="B95" s="105">
        <f>'[1]Seg Atletas'!$A99</f>
        <v>15143233</v>
      </c>
      <c r="C95" s="105">
        <f>'[1]Seg Atletas'!$B99</f>
        <v>1468</v>
      </c>
      <c r="D95" s="132" t="str">
        <f>'[1]Seg Atletas'!$G99</f>
        <v>Ana Catarina Azevedo de Jesus</v>
      </c>
      <c r="E95" s="132" t="str">
        <f>'[1]Seg Atletas'!$J99</f>
        <v>AJS</v>
      </c>
      <c r="F95" s="105" t="str">
        <f>'[1]Seg Atletas'!$N99</f>
        <v>F</v>
      </c>
      <c r="G95" s="133">
        <f>'[1]Seg Atletas'!$P99</f>
        <v>36345</v>
      </c>
      <c r="H95" s="109">
        <f t="shared" si="2"/>
        <v>1999</v>
      </c>
      <c r="I95" s="104" t="str">
        <f t="shared" si="3"/>
        <v>Infantil</v>
      </c>
    </row>
    <row r="96" spans="1:9" ht="12" customHeight="1">
      <c r="A96" s="131" t="str">
        <f>'[1]Seg Atletas'!$F100</f>
        <v>Ana Cláudia Aguiar</v>
      </c>
      <c r="B96" s="105">
        <f>'[1]Seg Atletas'!$A100</f>
        <v>14750144</v>
      </c>
      <c r="C96" s="105">
        <f>'[1]Seg Atletas'!$B100</f>
        <v>1142</v>
      </c>
      <c r="D96" s="132" t="str">
        <f>'[1]Seg Atletas'!$G100</f>
        <v>Ana Cláudia Faria Aguiar</v>
      </c>
      <c r="E96" s="132" t="str">
        <f>'[1]Seg Atletas'!$J100</f>
        <v>AJS</v>
      </c>
      <c r="F96" s="105" t="str">
        <f>'[1]Seg Atletas'!$N100</f>
        <v>F</v>
      </c>
      <c r="G96" s="133">
        <f>'[1]Seg Atletas'!$P100</f>
        <v>35915</v>
      </c>
      <c r="H96" s="109">
        <f t="shared" si="2"/>
        <v>1998</v>
      </c>
      <c r="I96" s="104" t="str">
        <f t="shared" si="3"/>
        <v>Iniciado</v>
      </c>
    </row>
    <row r="97" spans="1:9" ht="12" customHeight="1">
      <c r="A97" s="131" t="str">
        <f>'[1]Seg Atletas'!$F101</f>
        <v>Ana Cristina Correia</v>
      </c>
      <c r="B97" s="105">
        <f>'[1]Seg Atletas'!$A101</f>
        <v>15149020</v>
      </c>
      <c r="C97" s="105">
        <f>'[1]Seg Atletas'!$B101</f>
        <v>1818</v>
      </c>
      <c r="D97" s="132" t="str">
        <f>'[1]Seg Atletas'!$G101</f>
        <v>Ana Cristina Pestana Correia</v>
      </c>
      <c r="E97" s="132" t="str">
        <f>'[1]Seg Atletas'!$J101</f>
        <v>AJS</v>
      </c>
      <c r="F97" s="105" t="str">
        <f>'[1]Seg Atletas'!$N101</f>
        <v>F</v>
      </c>
      <c r="G97" s="133">
        <f>'[1]Seg Atletas'!$P101</f>
        <v>36825</v>
      </c>
      <c r="H97" s="109">
        <f t="shared" si="2"/>
        <v>2000</v>
      </c>
      <c r="I97" s="104" t="str">
        <f t="shared" si="3"/>
        <v>Infantil</v>
      </c>
    </row>
    <row r="98" spans="1:9" ht="12" customHeight="1">
      <c r="A98" s="131" t="str">
        <f>'[1]Seg Atletas'!$F102</f>
        <v>Ana Sequeira</v>
      </c>
      <c r="B98" s="105">
        <f>'[1]Seg Atletas'!$A102</f>
        <v>15472137</v>
      </c>
      <c r="C98" s="105">
        <f>'[1]Seg Atletas'!$B102</f>
        <v>14</v>
      </c>
      <c r="D98" s="132" t="str">
        <f>'[1]Seg Atletas'!$G102</f>
        <v>Ana Isabel Nunes Sequeira</v>
      </c>
      <c r="E98" s="132" t="str">
        <f>'[1]Seg Atletas'!$J102</f>
        <v>AJS</v>
      </c>
      <c r="F98" s="105" t="str">
        <f>'[1]Seg Atletas'!$N102</f>
        <v>F</v>
      </c>
      <c r="G98" s="133">
        <f>'[1]Seg Atletas'!$P102</f>
        <v>35200</v>
      </c>
      <c r="H98" s="109">
        <f t="shared" si="2"/>
        <v>1996</v>
      </c>
      <c r="I98" s="104" t="str">
        <f t="shared" si="3"/>
        <v>Juvenil</v>
      </c>
    </row>
    <row r="99" spans="1:9" ht="12" customHeight="1">
      <c r="A99" s="131" t="str">
        <f>'[1]Seg Atletas'!$F103</f>
        <v>Leonor Reinolds</v>
      </c>
      <c r="B99" s="105">
        <f>'[1]Seg Atletas'!$A103</f>
        <v>15168683</v>
      </c>
      <c r="C99" s="105">
        <f>'[1]Seg Atletas'!$B103</f>
        <v>1740</v>
      </c>
      <c r="D99" s="132" t="str">
        <f>'[1]Seg Atletas'!$G103</f>
        <v>Ana Leonor Rodrigues Reinolds</v>
      </c>
      <c r="E99" s="132" t="str">
        <f>'[1]Seg Atletas'!$J103</f>
        <v>AJS</v>
      </c>
      <c r="F99" s="105" t="str">
        <f>'[1]Seg Atletas'!$N103</f>
        <v>F</v>
      </c>
      <c r="G99" s="133">
        <f>'[1]Seg Atletas'!$P103</f>
        <v>37403</v>
      </c>
      <c r="H99" s="109">
        <f t="shared" si="2"/>
        <v>2002</v>
      </c>
      <c r="I99" s="104" t="str">
        <f t="shared" si="3"/>
        <v>Benjamim</v>
      </c>
    </row>
    <row r="100" spans="1:9" ht="12" customHeight="1">
      <c r="A100" s="131" t="str">
        <f>'[1]Seg Atletas'!$F104</f>
        <v>Ana Vieira</v>
      </c>
      <c r="B100" s="105">
        <f>'[1]Seg Atletas'!$A104</f>
        <v>14955882</v>
      </c>
      <c r="C100" s="105">
        <f>'[1]Seg Atletas'!$B104</f>
        <v>15</v>
      </c>
      <c r="D100" s="132" t="str">
        <f>'[1]Seg Atletas'!$G104</f>
        <v>Ana Sílvia de Abreu Vieira</v>
      </c>
      <c r="E100" s="132" t="str">
        <f>'[1]Seg Atletas'!$J104</f>
        <v>AJS</v>
      </c>
      <c r="F100" s="105" t="str">
        <f>'[1]Seg Atletas'!$N104</f>
        <v>F</v>
      </c>
      <c r="G100" s="133">
        <f>'[1]Seg Atletas'!$P104</f>
        <v>34678</v>
      </c>
      <c r="H100" s="109">
        <f t="shared" si="2"/>
        <v>1994</v>
      </c>
      <c r="I100" s="104" t="str">
        <f t="shared" si="3"/>
        <v>Júnior</v>
      </c>
    </row>
    <row r="101" spans="1:9" ht="12" customHeight="1">
      <c r="A101" s="131" t="str">
        <f>'[1]Seg Atletas'!$F105</f>
        <v>André Freitas</v>
      </c>
      <c r="B101" s="105">
        <f>'[1]Seg Atletas'!$A105</f>
        <v>15133434</v>
      </c>
      <c r="C101" s="105">
        <f>'[1]Seg Atletas'!$B105</f>
        <v>601</v>
      </c>
      <c r="D101" s="132" t="str">
        <f>'[1]Seg Atletas'!$G105</f>
        <v>André Filipe Almada de Freitas</v>
      </c>
      <c r="E101" s="132" t="str">
        <f>'[1]Seg Atletas'!$J105</f>
        <v>AJS</v>
      </c>
      <c r="F101" s="105" t="str">
        <f>'[1]Seg Atletas'!$N105</f>
        <v>M</v>
      </c>
      <c r="G101" s="133">
        <f>'[1]Seg Atletas'!$P105</f>
        <v>35028</v>
      </c>
      <c r="H101" s="109">
        <f t="shared" si="2"/>
        <v>1995</v>
      </c>
      <c r="I101" s="104" t="str">
        <f t="shared" si="3"/>
        <v>Juvenil</v>
      </c>
    </row>
    <row r="102" spans="1:9" ht="12" customHeight="1">
      <c r="A102" s="131" t="str">
        <f>'[1]Seg Atletas'!$F106</f>
        <v>André F. Fernandes</v>
      </c>
      <c r="B102" s="105">
        <f>'[1]Seg Atletas'!$A106</f>
        <v>15125743</v>
      </c>
      <c r="C102" s="105">
        <f>'[1]Seg Atletas'!$B106</f>
        <v>598</v>
      </c>
      <c r="D102" s="132" t="str">
        <f>'[1]Seg Atletas'!$G106</f>
        <v>André Filipe Franco Fernandes</v>
      </c>
      <c r="E102" s="132" t="str">
        <f>'[1]Seg Atletas'!$J106</f>
        <v>AJS</v>
      </c>
      <c r="F102" s="105" t="str">
        <f>'[1]Seg Atletas'!$N106</f>
        <v>M</v>
      </c>
      <c r="G102" s="133">
        <f>'[1]Seg Atletas'!$P106</f>
        <v>35366</v>
      </c>
      <c r="H102" s="109">
        <f t="shared" si="2"/>
        <v>1996</v>
      </c>
      <c r="I102" s="104" t="str">
        <f t="shared" si="3"/>
        <v>Juvenil</v>
      </c>
    </row>
    <row r="103" spans="1:9" ht="12" customHeight="1">
      <c r="A103" s="131" t="str">
        <f>'[1]Seg Atletas'!$F107</f>
        <v>Andreia M. Sousa</v>
      </c>
      <c r="B103" s="105">
        <f>'[1]Seg Atletas'!$A107</f>
        <v>14945398</v>
      </c>
      <c r="C103" s="105">
        <f>'[1]Seg Atletas'!$B107</f>
        <v>1144</v>
      </c>
      <c r="D103" s="132" t="str">
        <f>'[1]Seg Atletas'!$G107</f>
        <v>Andreia Maria Costa Sousa</v>
      </c>
      <c r="E103" s="132" t="str">
        <f>'[1]Seg Atletas'!$J107</f>
        <v>AJS</v>
      </c>
      <c r="F103" s="105" t="str">
        <f>'[1]Seg Atletas'!$N107</f>
        <v>F</v>
      </c>
      <c r="G103" s="133">
        <f>'[1]Seg Atletas'!$P107</f>
        <v>35939</v>
      </c>
      <c r="H103" s="109">
        <f t="shared" si="2"/>
        <v>1998</v>
      </c>
      <c r="I103" s="104" t="str">
        <f t="shared" si="3"/>
        <v>Iniciado</v>
      </c>
    </row>
    <row r="104" spans="1:9" ht="12" customHeight="1">
      <c r="A104" s="131" t="str">
        <f>'[1]Seg Atletas'!$F108</f>
        <v>Daniel Villegas</v>
      </c>
      <c r="B104" s="105">
        <f>'[1]Seg Atletas'!$A108</f>
        <v>14050680</v>
      </c>
      <c r="C104" s="105">
        <f>'[1]Seg Atletas'!$B108</f>
        <v>596</v>
      </c>
      <c r="D104" s="132" t="str">
        <f>'[1]Seg Atletas'!$G108</f>
        <v>Angel Daniel Rodrigues Villegas</v>
      </c>
      <c r="E104" s="132" t="str">
        <f>'[1]Seg Atletas'!$J108</f>
        <v>AJS</v>
      </c>
      <c r="F104" s="105" t="str">
        <f>'[1]Seg Atletas'!$N108</f>
        <v>M</v>
      </c>
      <c r="G104" s="133">
        <f>'[1]Seg Atletas'!$P108</f>
        <v>34217</v>
      </c>
      <c r="H104" s="109">
        <f t="shared" si="2"/>
        <v>1993</v>
      </c>
      <c r="I104" s="104" t="str">
        <f t="shared" si="3"/>
        <v>Júnior</v>
      </c>
    </row>
    <row r="105" spans="1:9" ht="12" customHeight="1">
      <c r="A105" s="131" t="str">
        <f>'[1]Seg Atletas'!$F109</f>
        <v>Anselmo Henriques</v>
      </c>
      <c r="B105" s="105">
        <f>'[1]Seg Atletas'!$A109</f>
        <v>13635190</v>
      </c>
      <c r="C105" s="105">
        <f>'[1]Seg Atletas'!$B109</f>
        <v>895</v>
      </c>
      <c r="D105" s="132" t="str">
        <f>'[1]Seg Atletas'!$G109</f>
        <v>Anselmo Bernardino Fernandes Henriques</v>
      </c>
      <c r="E105" s="132" t="str">
        <f>'[1]Seg Atletas'!$J109</f>
        <v>AJS</v>
      </c>
      <c r="F105" s="105" t="str">
        <f>'[1]Seg Atletas'!$N109</f>
        <v>M</v>
      </c>
      <c r="G105" s="133">
        <f>'[1]Seg Atletas'!$P109</f>
        <v>32581</v>
      </c>
      <c r="H105" s="109">
        <f t="shared" si="2"/>
        <v>1989</v>
      </c>
      <c r="I105" s="104" t="str">
        <f t="shared" si="3"/>
        <v>Sénior</v>
      </c>
    </row>
    <row r="106" spans="1:9" ht="12" customHeight="1">
      <c r="A106" s="131" t="str">
        <f>'[1]Seg Atletas'!$F110</f>
        <v>Décio Abreu</v>
      </c>
      <c r="B106" s="105">
        <f>'[1]Seg Atletas'!$A110</f>
        <v>12816069</v>
      </c>
      <c r="C106" s="105">
        <f>'[1]Seg Atletas'!$B110</f>
        <v>681</v>
      </c>
      <c r="D106" s="132" t="str">
        <f>'[1]Seg Atletas'!$G110</f>
        <v>António Décio Henriques de Abreu</v>
      </c>
      <c r="E106" s="132" t="str">
        <f>'[1]Seg Atletas'!$J110</f>
        <v>AJS</v>
      </c>
      <c r="F106" s="105" t="str">
        <f>'[1]Seg Atletas'!$N110</f>
        <v>M</v>
      </c>
      <c r="G106" s="133">
        <f>'[1]Seg Atletas'!$P110</f>
        <v>31210</v>
      </c>
      <c r="H106" s="109">
        <f t="shared" si="2"/>
        <v>1985</v>
      </c>
      <c r="I106" s="104" t="str">
        <f t="shared" si="3"/>
        <v>Sénior</v>
      </c>
    </row>
    <row r="107" spans="1:9" ht="12" customHeight="1">
      <c r="A107" s="131" t="str">
        <f>'[1]Seg Atletas'!$F111</f>
        <v>António Fernandes</v>
      </c>
      <c r="B107" s="105">
        <f>'[1]Seg Atletas'!$A111</f>
        <v>13427548</v>
      </c>
      <c r="C107" s="105">
        <f>'[1]Seg Atletas'!$B111</f>
        <v>310</v>
      </c>
      <c r="D107" s="132" t="str">
        <f>'[1]Seg Atletas'!$G111</f>
        <v>António José Neves Fernandes</v>
      </c>
      <c r="E107" s="132" t="str">
        <f>'[1]Seg Atletas'!$J111</f>
        <v>AJS</v>
      </c>
      <c r="F107" s="105" t="str">
        <f>'[1]Seg Atletas'!$N111</f>
        <v>M</v>
      </c>
      <c r="G107" s="133">
        <f>'[1]Seg Atletas'!$P111</f>
        <v>32170</v>
      </c>
      <c r="H107" s="109">
        <f t="shared" si="2"/>
        <v>1988</v>
      </c>
      <c r="I107" s="104" t="str">
        <f t="shared" si="3"/>
        <v>Sénior</v>
      </c>
    </row>
    <row r="108" spans="1:9" ht="12" customHeight="1">
      <c r="A108" s="131" t="str">
        <f>'[1]Seg Atletas'!$F112</f>
        <v>Augusto Fontes</v>
      </c>
      <c r="B108" s="105">
        <f>'[1]Seg Atletas'!$A112</f>
        <v>11072762</v>
      </c>
      <c r="C108" s="105">
        <f>'[1]Seg Atletas'!$B112</f>
        <v>641</v>
      </c>
      <c r="D108" s="132" t="str">
        <f>'[1]Seg Atletas'!$G112</f>
        <v>Augusto Manuel Borges Matias Fontes</v>
      </c>
      <c r="E108" s="132" t="str">
        <f>'[1]Seg Atletas'!$J112</f>
        <v>AJS</v>
      </c>
      <c r="F108" s="105" t="str">
        <f>'[1]Seg Atletas'!$N112</f>
        <v>M</v>
      </c>
      <c r="G108" s="133">
        <f>'[1]Seg Atletas'!$P112</f>
        <v>28211</v>
      </c>
      <c r="H108" s="109">
        <f t="shared" si="2"/>
        <v>1977</v>
      </c>
      <c r="I108" s="104" t="str">
        <f t="shared" si="3"/>
        <v>Sénior</v>
      </c>
    </row>
    <row r="109" spans="1:9" ht="12" customHeight="1">
      <c r="A109" s="131" t="str">
        <f>'[1]Seg Atletas'!$F113</f>
        <v>Beatriz Ornelas</v>
      </c>
      <c r="B109" s="105">
        <f>'[1]Seg Atletas'!$A113</f>
        <v>14232956</v>
      </c>
      <c r="C109" s="105">
        <f>'[1]Seg Atletas'!$B113</f>
        <v>1145</v>
      </c>
      <c r="D109" s="132" t="str">
        <f>'[1]Seg Atletas'!$G113</f>
        <v>Beatriz Gomes Ornelas</v>
      </c>
      <c r="E109" s="132" t="str">
        <f>'[1]Seg Atletas'!$J113</f>
        <v>AJS</v>
      </c>
      <c r="F109" s="105" t="str">
        <f>'[1]Seg Atletas'!$N113</f>
        <v>F</v>
      </c>
      <c r="G109" s="133">
        <f>'[1]Seg Atletas'!$P113</f>
        <v>35584</v>
      </c>
      <c r="H109" s="109">
        <f t="shared" si="2"/>
        <v>1997</v>
      </c>
      <c r="I109" s="104" t="str">
        <f t="shared" si="3"/>
        <v>Iniciado</v>
      </c>
    </row>
    <row r="110" spans="1:9" ht="12" customHeight="1">
      <c r="A110" s="131" t="str">
        <f>'[1]Seg Atletas'!$F114</f>
        <v>Bruno Silva</v>
      </c>
      <c r="B110" s="105">
        <f>'[1]Seg Atletas'!$A114</f>
        <v>13739144</v>
      </c>
      <c r="C110" s="105">
        <f>'[1]Seg Atletas'!$B114</f>
        <v>738</v>
      </c>
      <c r="D110" s="132" t="str">
        <f>'[1]Seg Atletas'!$G114</f>
        <v>Bruno Filipe Abreu da Silva</v>
      </c>
      <c r="E110" s="132" t="str">
        <f>'[1]Seg Atletas'!$J114</f>
        <v>AJS</v>
      </c>
      <c r="F110" s="105" t="str">
        <f>'[1]Seg Atletas'!$N114</f>
        <v>M</v>
      </c>
      <c r="G110" s="133">
        <f>'[1]Seg Atletas'!$P114</f>
        <v>32549</v>
      </c>
      <c r="H110" s="109">
        <f t="shared" si="2"/>
        <v>1989</v>
      </c>
      <c r="I110" s="104" t="str">
        <f t="shared" si="3"/>
        <v>Sénior</v>
      </c>
    </row>
    <row r="111" spans="1:9" ht="12" customHeight="1">
      <c r="A111" s="131" t="str">
        <f>'[1]Seg Atletas'!$F115</f>
        <v>Camila João</v>
      </c>
      <c r="B111" s="105">
        <f>'[1]Seg Atletas'!$A115</f>
        <v>13471808</v>
      </c>
      <c r="C111" s="105">
        <f>'[1]Seg Atletas'!$B115</f>
        <v>16</v>
      </c>
      <c r="D111" s="132" t="str">
        <f>'[1]Seg Atletas'!$G115</f>
        <v>Camila Rosane João</v>
      </c>
      <c r="E111" s="132" t="str">
        <f>'[1]Seg Atletas'!$J115</f>
        <v>AJS</v>
      </c>
      <c r="F111" s="105" t="str">
        <f>'[1]Seg Atletas'!$N115</f>
        <v>F</v>
      </c>
      <c r="G111" s="133">
        <f>'[1]Seg Atletas'!$P115</f>
        <v>32842</v>
      </c>
      <c r="H111" s="109">
        <f t="shared" si="2"/>
        <v>1989</v>
      </c>
      <c r="I111" s="104" t="str">
        <f t="shared" si="3"/>
        <v>Sénior</v>
      </c>
    </row>
    <row r="112" spans="1:9" ht="12" customHeight="1">
      <c r="A112" s="131" t="str">
        <f>'[1]Seg Atletas'!$F116</f>
        <v>Carla Mariana Abreu</v>
      </c>
      <c r="B112" s="105">
        <f>'[1]Seg Atletas'!$A116</f>
        <v>14974296</v>
      </c>
      <c r="C112" s="105">
        <f>'[1]Seg Atletas'!$B116</f>
        <v>24</v>
      </c>
      <c r="D112" s="132" t="str">
        <f>'[1]Seg Atletas'!$G116</f>
        <v>Carla Mariana Sardinha Abreu</v>
      </c>
      <c r="E112" s="132" t="str">
        <f>'[1]Seg Atletas'!$J116</f>
        <v>AJS</v>
      </c>
      <c r="F112" s="105" t="str">
        <f>'[1]Seg Atletas'!$N116</f>
        <v>F</v>
      </c>
      <c r="G112" s="133">
        <f>'[1]Seg Atletas'!$P116</f>
        <v>35002</v>
      </c>
      <c r="H112" s="109">
        <f t="shared" si="2"/>
        <v>1995</v>
      </c>
      <c r="I112" s="104" t="str">
        <f t="shared" si="3"/>
        <v>Juvenil</v>
      </c>
    </row>
    <row r="113" spans="1:9" ht="12" customHeight="1">
      <c r="A113" s="131" t="str">
        <f>'[1]Seg Atletas'!$F117</f>
        <v>Carla Soares</v>
      </c>
      <c r="B113" s="105">
        <f>'[1]Seg Atletas'!$A117</f>
        <v>14148443</v>
      </c>
      <c r="C113" s="105">
        <f>'[1]Seg Atletas'!$B117</f>
        <v>17</v>
      </c>
      <c r="D113" s="132" t="str">
        <f>'[1]Seg Atletas'!$G117</f>
        <v>Carla Patrícia Ferraz Soares</v>
      </c>
      <c r="E113" s="132" t="str">
        <f>'[1]Seg Atletas'!$J117</f>
        <v>AJS</v>
      </c>
      <c r="F113" s="105" t="str">
        <f>'[1]Seg Atletas'!$N117</f>
        <v>F</v>
      </c>
      <c r="G113" s="133">
        <f>'[1]Seg Atletas'!$P117</f>
        <v>33560</v>
      </c>
      <c r="H113" s="109">
        <f t="shared" si="2"/>
        <v>1991</v>
      </c>
      <c r="I113" s="104" t="str">
        <f t="shared" si="3"/>
        <v>Sénior /s23</v>
      </c>
    </row>
    <row r="114" spans="1:9" ht="12" customHeight="1">
      <c r="A114" s="131" t="str">
        <f>'[1]Seg Atletas'!$F118</f>
        <v>Carlos António</v>
      </c>
      <c r="B114" s="105">
        <f>'[1]Seg Atletas'!$A118</f>
        <v>14228798</v>
      </c>
      <c r="C114" s="105">
        <f>'[1]Seg Atletas'!$B118</f>
        <v>615</v>
      </c>
      <c r="D114" s="132" t="str">
        <f>'[1]Seg Atletas'!$G118</f>
        <v>Carlos Bento Pestana António</v>
      </c>
      <c r="E114" s="132" t="str">
        <f>'[1]Seg Atletas'!$J118</f>
        <v>AJS</v>
      </c>
      <c r="F114" s="105" t="str">
        <f>'[1]Seg Atletas'!$N118</f>
        <v>M</v>
      </c>
      <c r="G114" s="133">
        <f>'[1]Seg Atletas'!$P118</f>
        <v>32953</v>
      </c>
      <c r="H114" s="109">
        <f t="shared" si="2"/>
        <v>1990</v>
      </c>
      <c r="I114" s="104" t="str">
        <f t="shared" si="3"/>
        <v>Sénior /s23</v>
      </c>
    </row>
    <row r="115" spans="1:9" ht="12" customHeight="1">
      <c r="A115" s="131" t="str">
        <f>'[1]Seg Atletas'!$F119</f>
        <v>Carlos M. Rodrigues</v>
      </c>
      <c r="B115" s="105">
        <f>'[1]Seg Atletas'!$A119</f>
        <v>14713297</v>
      </c>
      <c r="C115" s="105">
        <f>'[1]Seg Atletas'!$B119</f>
        <v>591</v>
      </c>
      <c r="D115" s="132" t="str">
        <f>'[1]Seg Atletas'!$G119</f>
        <v>Carlos Miguel de Jesus Rodrigues</v>
      </c>
      <c r="E115" s="132" t="str">
        <f>'[1]Seg Atletas'!$J119</f>
        <v>AJS</v>
      </c>
      <c r="F115" s="105" t="str">
        <f>'[1]Seg Atletas'!$N119</f>
        <v>M</v>
      </c>
      <c r="G115" s="133">
        <f>'[1]Seg Atletas'!$P119</f>
        <v>34931</v>
      </c>
      <c r="H115" s="109">
        <f t="shared" si="2"/>
        <v>1995</v>
      </c>
      <c r="I115" s="104" t="str">
        <f t="shared" si="3"/>
        <v>Juvenil</v>
      </c>
    </row>
    <row r="116" spans="1:9" ht="12" customHeight="1">
      <c r="A116" s="131" t="str">
        <f>'[1]Seg Atletas'!$F120</f>
        <v>Carlos M. Costa</v>
      </c>
      <c r="B116" s="105">
        <f>'[1]Seg Atletas'!$A120</f>
        <v>15126860</v>
      </c>
      <c r="C116" s="105">
        <f>'[1]Seg Atletas'!$B120</f>
        <v>1864</v>
      </c>
      <c r="D116" s="132" t="str">
        <f>'[1]Seg Atletas'!$G120</f>
        <v>Carlos Miguel Pestana da Costa</v>
      </c>
      <c r="E116" s="132" t="str">
        <f>'[1]Seg Atletas'!$J120</f>
        <v>AJS</v>
      </c>
      <c r="F116" s="105" t="str">
        <f>'[1]Seg Atletas'!$N120</f>
        <v>M</v>
      </c>
      <c r="G116" s="133">
        <f>'[1]Seg Atletas'!$P120</f>
        <v>36537</v>
      </c>
      <c r="H116" s="109">
        <f t="shared" si="2"/>
        <v>2000</v>
      </c>
      <c r="I116" s="104" t="str">
        <f t="shared" si="3"/>
        <v>Infantil</v>
      </c>
    </row>
    <row r="117" spans="1:9" ht="12" customHeight="1">
      <c r="A117" s="131" t="str">
        <f>'[1]Seg Atletas'!$F121</f>
        <v>Carlos Carvalho</v>
      </c>
      <c r="B117" s="105">
        <f>'[1]Seg Atletas'!$A121</f>
        <v>14551914</v>
      </c>
      <c r="C117" s="105">
        <f>'[1]Seg Atletas'!$B121</f>
        <v>1977</v>
      </c>
      <c r="D117" s="132" t="str">
        <f>'[1]Seg Atletas'!$G121</f>
        <v>Carlos Rúben Aguiar Carvalho</v>
      </c>
      <c r="E117" s="132" t="str">
        <f>'[1]Seg Atletas'!$J121</f>
        <v>AJS</v>
      </c>
      <c r="F117" s="105" t="str">
        <f>'[1]Seg Atletas'!$N121</f>
        <v>M</v>
      </c>
      <c r="G117" s="133">
        <f>'[1]Seg Atletas'!$P121</f>
        <v>37010</v>
      </c>
      <c r="H117" s="109">
        <f t="shared" si="2"/>
        <v>2001</v>
      </c>
      <c r="I117" s="104" t="str">
        <f t="shared" si="3"/>
        <v>Benjamim</v>
      </c>
    </row>
    <row r="118" spans="1:9" ht="12" customHeight="1">
      <c r="A118" s="131" t="str">
        <f>'[1]Seg Atletas'!$F122</f>
        <v>Carolina Vieira</v>
      </c>
      <c r="B118" s="105">
        <f>'[1]Seg Atletas'!$A122</f>
        <v>15160328</v>
      </c>
      <c r="C118" s="105">
        <f>'[1]Seg Atletas'!$B122</f>
        <v>1480</v>
      </c>
      <c r="D118" s="132" t="str">
        <f>'[1]Seg Atletas'!$G122</f>
        <v>Carolina dos Santos Vieira</v>
      </c>
      <c r="E118" s="132" t="str">
        <f>'[1]Seg Atletas'!$J122</f>
        <v>AJS</v>
      </c>
      <c r="F118" s="105" t="str">
        <f>'[1]Seg Atletas'!$N122</f>
        <v>F</v>
      </c>
      <c r="G118" s="133">
        <f>'[1]Seg Atletas'!$P122</f>
        <v>36888</v>
      </c>
      <c r="H118" s="109">
        <f t="shared" si="2"/>
        <v>2000</v>
      </c>
      <c r="I118" s="104" t="str">
        <f t="shared" si="3"/>
        <v>Infantil</v>
      </c>
    </row>
    <row r="119" spans="1:9" ht="12" customHeight="1">
      <c r="A119" s="131" t="str">
        <f>'[1]Seg Atletas'!$F123</f>
        <v>Carolina Ornelas</v>
      </c>
      <c r="B119" s="105">
        <f>'[1]Seg Atletas'!$A123</f>
        <v>13472701</v>
      </c>
      <c r="C119" s="105">
        <f>'[1]Seg Atletas'!$B123</f>
        <v>10</v>
      </c>
      <c r="D119" s="132" t="str">
        <f>'[1]Seg Atletas'!$G123</f>
        <v>Carolina Gomes Ornelas</v>
      </c>
      <c r="E119" s="132" t="str">
        <f>'[1]Seg Atletas'!$J123</f>
        <v>AJS</v>
      </c>
      <c r="F119" s="105" t="str">
        <f>'[1]Seg Atletas'!$N123</f>
        <v>F</v>
      </c>
      <c r="G119" s="133">
        <f>'[1]Seg Atletas'!$P123</f>
        <v>32845</v>
      </c>
      <c r="H119" s="109">
        <f t="shared" si="2"/>
        <v>1989</v>
      </c>
      <c r="I119" s="104" t="str">
        <f t="shared" si="3"/>
        <v>Sénior</v>
      </c>
    </row>
    <row r="120" spans="1:9" ht="12" customHeight="1">
      <c r="A120" s="131" t="str">
        <f>'[1]Seg Atletas'!$F124</f>
        <v>Carolina Abreu</v>
      </c>
      <c r="B120" s="105">
        <f>'[1]Seg Atletas'!$A124</f>
        <v>14743465</v>
      </c>
      <c r="C120" s="105">
        <f>'[1]Seg Atletas'!$B124</f>
        <v>1434</v>
      </c>
      <c r="D120" s="132" t="str">
        <f>'[1]Seg Atletas'!$G124</f>
        <v>Carolina Graça Jesus Abreu</v>
      </c>
      <c r="E120" s="132" t="str">
        <f>'[1]Seg Atletas'!$J124</f>
        <v>AJS</v>
      </c>
      <c r="F120" s="105" t="str">
        <f>'[1]Seg Atletas'!$N124</f>
        <v>F</v>
      </c>
      <c r="G120" s="133">
        <f>'[1]Seg Atletas'!$P124</f>
        <v>35903</v>
      </c>
      <c r="H120" s="109">
        <f t="shared" si="2"/>
        <v>1998</v>
      </c>
      <c r="I120" s="104" t="str">
        <f t="shared" si="3"/>
        <v>Iniciado</v>
      </c>
    </row>
    <row r="121" spans="1:9" ht="12" customHeight="1">
      <c r="A121" s="131" t="str">
        <f>'[1]Seg Atletas'!$F125</f>
        <v>Catalina Figueira</v>
      </c>
      <c r="B121" s="105">
        <f>'[1]Seg Atletas'!$A125</f>
        <v>13802683</v>
      </c>
      <c r="C121" s="105">
        <f>'[1]Seg Atletas'!$B125</f>
        <v>153</v>
      </c>
      <c r="D121" s="132" t="str">
        <f>'[1]Seg Atletas'!$G125</f>
        <v>Catalina da Silva Figueira</v>
      </c>
      <c r="E121" s="132" t="str">
        <f>'[1]Seg Atletas'!$J125</f>
        <v>AJS</v>
      </c>
      <c r="F121" s="105" t="str">
        <f>'[1]Seg Atletas'!$N125</f>
        <v>F</v>
      </c>
      <c r="G121" s="133">
        <f>'[1]Seg Atletas'!$P125</f>
        <v>33096</v>
      </c>
      <c r="H121" s="109">
        <f t="shared" si="2"/>
        <v>1990</v>
      </c>
      <c r="I121" s="104" t="str">
        <f t="shared" si="3"/>
        <v>Sénior /s23</v>
      </c>
    </row>
    <row r="122" spans="1:9" ht="12" customHeight="1">
      <c r="A122" s="131" t="str">
        <f>'[1]Seg Atletas'!$F126</f>
        <v>Catarina Ferreira</v>
      </c>
      <c r="B122" s="105">
        <f>'[1]Seg Atletas'!$A126</f>
        <v>12217533</v>
      </c>
      <c r="C122" s="105">
        <f>'[1]Seg Atletas'!$B126</f>
        <v>19</v>
      </c>
      <c r="D122" s="132" t="str">
        <f>'[1]Seg Atletas'!$G126</f>
        <v>Catarina Sofia de Caré Ferreira</v>
      </c>
      <c r="E122" s="132" t="str">
        <f>'[1]Seg Atletas'!$J126</f>
        <v>AJS</v>
      </c>
      <c r="F122" s="105" t="str">
        <f>'[1]Seg Atletas'!$N126</f>
        <v>F</v>
      </c>
      <c r="G122" s="133">
        <f>'[1]Seg Atletas'!$P126</f>
        <v>30056</v>
      </c>
      <c r="H122" s="109">
        <f t="shared" si="2"/>
        <v>1982</v>
      </c>
      <c r="I122" s="104" t="str">
        <f t="shared" si="3"/>
        <v>Sénior</v>
      </c>
    </row>
    <row r="123" spans="1:9" ht="12" customHeight="1">
      <c r="A123" s="131" t="str">
        <f>'[1]Seg Atletas'!$F127</f>
        <v>Cátia Câmara</v>
      </c>
      <c r="B123" s="105">
        <f>'[1]Seg Atletas'!$A127</f>
        <v>11721904</v>
      </c>
      <c r="C123" s="105">
        <f>'[1]Seg Atletas'!$B127</f>
        <v>31</v>
      </c>
      <c r="D123" s="132" t="str">
        <f>'[1]Seg Atletas'!$G127</f>
        <v>Cátia Vanessa Gouveia Câmara</v>
      </c>
      <c r="E123" s="132" t="str">
        <f>'[1]Seg Atletas'!$J127</f>
        <v>AJS</v>
      </c>
      <c r="F123" s="105" t="str">
        <f>'[1]Seg Atletas'!$N127</f>
        <v>F</v>
      </c>
      <c r="G123" s="133">
        <f>'[1]Seg Atletas'!$P127</f>
        <v>29028</v>
      </c>
      <c r="H123" s="109">
        <f t="shared" si="2"/>
        <v>1979</v>
      </c>
      <c r="I123" s="104" t="str">
        <f t="shared" si="3"/>
        <v>Sénior</v>
      </c>
    </row>
    <row r="124" spans="1:9" ht="12" customHeight="1">
      <c r="A124" s="131" t="str">
        <f>'[1]Seg Atletas'!$F128</f>
        <v>Célio Alves</v>
      </c>
      <c r="B124" s="105">
        <f>'[1]Seg Atletas'!$A128</f>
        <v>13976604</v>
      </c>
      <c r="C124" s="105">
        <f>'[1]Seg Atletas'!$B128</f>
        <v>507</v>
      </c>
      <c r="D124" s="132" t="str">
        <f>'[1]Seg Atletas'!$G128</f>
        <v>Célio José Pestana Alves</v>
      </c>
      <c r="E124" s="132" t="str">
        <f>'[1]Seg Atletas'!$J128</f>
        <v>AJS</v>
      </c>
      <c r="F124" s="105" t="str">
        <f>'[1]Seg Atletas'!$N128</f>
        <v>M</v>
      </c>
      <c r="G124" s="133">
        <f>'[1]Seg Atletas'!$P128</f>
        <v>33330</v>
      </c>
      <c r="H124" s="109">
        <f t="shared" si="2"/>
        <v>1991</v>
      </c>
      <c r="I124" s="104" t="str">
        <f t="shared" si="3"/>
        <v>Sénior /s23</v>
      </c>
    </row>
    <row r="125" spans="1:9" ht="12" customHeight="1">
      <c r="A125" s="131" t="str">
        <f>'[1]Seg Atletas'!$F129</f>
        <v>César Ramos</v>
      </c>
      <c r="B125" s="105">
        <f>'[1]Seg Atletas'!$A129</f>
        <v>13293533</v>
      </c>
      <c r="C125" s="105">
        <f>'[1]Seg Atletas'!$B129</f>
        <v>893</v>
      </c>
      <c r="D125" s="132" t="str">
        <f>'[1]Seg Atletas'!$G129</f>
        <v>César Diogo Ferraz Ramos</v>
      </c>
      <c r="E125" s="132" t="str">
        <f>'[1]Seg Atletas'!$J129</f>
        <v>AJS</v>
      </c>
      <c r="F125" s="105" t="str">
        <f>'[1]Seg Atletas'!$N129</f>
        <v>M</v>
      </c>
      <c r="G125" s="133">
        <f>'[1]Seg Atletas'!$P129</f>
        <v>32464</v>
      </c>
      <c r="H125" s="109">
        <f t="shared" si="2"/>
        <v>1988</v>
      </c>
      <c r="I125" s="104" t="str">
        <f t="shared" si="3"/>
        <v>Sénior</v>
      </c>
    </row>
    <row r="126" spans="1:9" ht="12" customHeight="1">
      <c r="A126" s="131" t="str">
        <f>'[1]Seg Atletas'!$F130</f>
        <v>Beatriz Sá</v>
      </c>
      <c r="B126" s="105">
        <f>'[1]Seg Atletas'!$A130</f>
        <v>14084097</v>
      </c>
      <c r="C126" s="105">
        <f>'[1]Seg Atletas'!$B130</f>
        <v>149</v>
      </c>
      <c r="D126" s="132" t="str">
        <f>'[1]Seg Atletas'!$G130</f>
        <v>Clara Beatriz Gomes de Sá</v>
      </c>
      <c r="E126" s="132" t="str">
        <f>'[1]Seg Atletas'!$J130</f>
        <v>AJS</v>
      </c>
      <c r="F126" s="105" t="str">
        <f>'[1]Seg Atletas'!$N130</f>
        <v>F</v>
      </c>
      <c r="G126" s="133">
        <f>'[1]Seg Atletas'!$P130</f>
        <v>34187</v>
      </c>
      <c r="H126" s="109">
        <f t="shared" si="2"/>
        <v>1993</v>
      </c>
      <c r="I126" s="104" t="str">
        <f t="shared" si="3"/>
        <v>Júnior</v>
      </c>
    </row>
    <row r="127" spans="1:9" ht="12" customHeight="1">
      <c r="A127" s="131" t="str">
        <f>'[1]Seg Atletas'!$F131</f>
        <v>Cláudia Ribeiro</v>
      </c>
      <c r="B127" s="105">
        <f>'[1]Seg Atletas'!$A131</f>
        <v>10372758</v>
      </c>
      <c r="C127" s="105">
        <f>'[1]Seg Atletas'!$B131</f>
        <v>297</v>
      </c>
      <c r="D127" s="132" t="str">
        <f>'[1]Seg Atletas'!$G131</f>
        <v>Cláudia Correia da Silva Ribeiro</v>
      </c>
      <c r="E127" s="132" t="str">
        <f>'[1]Seg Atletas'!$J131</f>
        <v>AJS</v>
      </c>
      <c r="F127" s="105" t="str">
        <f>'[1]Seg Atletas'!$N131</f>
        <v>F</v>
      </c>
      <c r="G127" s="133">
        <f>'[1]Seg Atletas'!$P131</f>
        <v>27167</v>
      </c>
      <c r="H127" s="109">
        <f t="shared" si="2"/>
        <v>1974</v>
      </c>
      <c r="I127" s="104" t="str">
        <f t="shared" si="3"/>
        <v>Sénior</v>
      </c>
    </row>
    <row r="128" spans="1:9" ht="12" customHeight="1">
      <c r="A128" s="131" t="str">
        <f>'[1]Seg Atletas'!$F132</f>
        <v>Cláudia Loreto</v>
      </c>
      <c r="B128" s="105">
        <f>'[1]Seg Atletas'!$A132</f>
        <v>14890941</v>
      </c>
      <c r="C128" s="105">
        <f>'[1]Seg Atletas'!$B132</f>
        <v>1748</v>
      </c>
      <c r="D128" s="132" t="str">
        <f>'[1]Seg Atletas'!$G132</f>
        <v>Cláudia Cristiana Barros Loreto</v>
      </c>
      <c r="E128" s="132" t="str">
        <f>'[1]Seg Atletas'!$J132</f>
        <v>AJS</v>
      </c>
      <c r="F128" s="105" t="str">
        <f>'[1]Seg Atletas'!$N132</f>
        <v>F</v>
      </c>
      <c r="G128" s="133">
        <f>'[1]Seg Atletas'!$P132</f>
        <v>36671</v>
      </c>
      <c r="H128" s="109">
        <f t="shared" si="2"/>
        <v>2000</v>
      </c>
      <c r="I128" s="104" t="str">
        <f t="shared" si="3"/>
        <v>Infantil</v>
      </c>
    </row>
    <row r="129" spans="1:9" ht="12" customHeight="1">
      <c r="A129" s="131" t="str">
        <f>'[1]Seg Atletas'!$F133</f>
        <v>Cláudia Figueira</v>
      </c>
      <c r="B129" s="105">
        <f>'[1]Seg Atletas'!$A133</f>
        <v>14423114</v>
      </c>
      <c r="C129" s="105">
        <f>'[1]Seg Atletas'!$B133</f>
        <v>55</v>
      </c>
      <c r="D129" s="132" t="str">
        <f>'[1]Seg Atletas'!$G133</f>
        <v>Cláudia José de Barros Figueira</v>
      </c>
      <c r="E129" s="132" t="str">
        <f>'[1]Seg Atletas'!$J133</f>
        <v>AJS</v>
      </c>
      <c r="F129" s="105" t="str">
        <f>'[1]Seg Atletas'!$N133</f>
        <v>F</v>
      </c>
      <c r="G129" s="133">
        <f>'[1]Seg Atletas'!$P133</f>
        <v>34457</v>
      </c>
      <c r="H129" s="109">
        <f t="shared" si="2"/>
        <v>1994</v>
      </c>
      <c r="I129" s="104" t="str">
        <f t="shared" si="3"/>
        <v>Júnior</v>
      </c>
    </row>
    <row r="130" spans="1:9" ht="12" customHeight="1">
      <c r="A130" s="131" t="str">
        <f>'[1]Seg Atletas'!$F134</f>
        <v>C. Liliana Freitas</v>
      </c>
      <c r="B130" s="105">
        <f>'[1]Seg Atletas'!$A134</f>
        <v>15150567</v>
      </c>
      <c r="C130" s="105">
        <f>'[1]Seg Atletas'!$B134</f>
        <v>1814</v>
      </c>
      <c r="D130" s="132" t="str">
        <f>'[1]Seg Atletas'!$G134</f>
        <v>Cláudia Liliana Fernandes Freitas</v>
      </c>
      <c r="E130" s="132" t="str">
        <f>'[1]Seg Atletas'!$J134</f>
        <v>AJS</v>
      </c>
      <c r="F130" s="105" t="str">
        <f>'[1]Seg Atletas'!$N134</f>
        <v>F</v>
      </c>
      <c r="G130" s="133">
        <f>'[1]Seg Atletas'!$P134</f>
        <v>37045</v>
      </c>
      <c r="H130" s="109">
        <f t="shared" ref="H130:H193" si="4">YEAR(G130)</f>
        <v>2001</v>
      </c>
      <c r="I130" s="104" t="str">
        <f t="shared" si="3"/>
        <v>Benjamim</v>
      </c>
    </row>
    <row r="131" spans="1:9" ht="12" customHeight="1">
      <c r="A131" s="131" t="str">
        <f>'[1]Seg Atletas'!$F135</f>
        <v>Cláudia Abreu</v>
      </c>
      <c r="B131" s="105">
        <f>'[1]Seg Atletas'!$A135</f>
        <v>15072490</v>
      </c>
      <c r="C131" s="105">
        <f>'[1]Seg Atletas'!$B135</f>
        <v>1121</v>
      </c>
      <c r="D131" s="132" t="str">
        <f>'[1]Seg Atletas'!$G135</f>
        <v>Cláudia Maria Sá de Abreu</v>
      </c>
      <c r="E131" s="132" t="str">
        <f>'[1]Seg Atletas'!$J135</f>
        <v>AJS</v>
      </c>
      <c r="F131" s="105" t="str">
        <f>'[1]Seg Atletas'!$N135</f>
        <v>F</v>
      </c>
      <c r="G131" s="133">
        <f>'[1]Seg Atletas'!$P135</f>
        <v>35360</v>
      </c>
      <c r="H131" s="109">
        <f t="shared" si="4"/>
        <v>1996</v>
      </c>
      <c r="I131" s="104" t="str">
        <f t="shared" ref="I131:I194" si="5">IF(H131&lt;=1966,"Sénior /vet",IF(H131&lt;=1989,"Sénior",IF(H131&lt;=1992,"Sénior /s23",IF(H131&lt;=1994,"Júnior",IF(H131&lt;=1996,"Juvenil",IF(H131&lt;=1998,"Iniciado",IF(H131&lt;=2000,"Infantil","Benjamim")))))))</f>
        <v>Juvenil</v>
      </c>
    </row>
    <row r="132" spans="1:9" ht="12" customHeight="1">
      <c r="A132" s="131" t="str">
        <f>'[1]Seg Atletas'!$F136</f>
        <v>Cláudia Fernandes</v>
      </c>
      <c r="B132" s="105">
        <f>'[1]Seg Atletas'!$A136</f>
        <v>15136263</v>
      </c>
      <c r="C132" s="105">
        <f>'[1]Seg Atletas'!$B136</f>
        <v>1104</v>
      </c>
      <c r="D132" s="132" t="str">
        <f>'[1]Seg Atletas'!$G136</f>
        <v>Cláudia Marina Vieira Fernandes</v>
      </c>
      <c r="E132" s="132" t="str">
        <f>'[1]Seg Atletas'!$J136</f>
        <v>AJS</v>
      </c>
      <c r="F132" s="105" t="str">
        <f>'[1]Seg Atletas'!$N136</f>
        <v>F</v>
      </c>
      <c r="G132" s="133">
        <f>'[1]Seg Atletas'!$P136</f>
        <v>35516</v>
      </c>
      <c r="H132" s="109">
        <f t="shared" si="4"/>
        <v>1997</v>
      </c>
      <c r="I132" s="104" t="str">
        <f t="shared" si="5"/>
        <v>Iniciado</v>
      </c>
    </row>
    <row r="133" spans="1:9" ht="12" customHeight="1">
      <c r="A133" s="131" t="str">
        <f>'[1]Seg Atletas'!$F137</f>
        <v>Rubina Marques</v>
      </c>
      <c r="B133" s="105">
        <f>'[1]Seg Atletas'!$A137</f>
        <v>14183871</v>
      </c>
      <c r="C133" s="105">
        <f>'[1]Seg Atletas'!$B137</f>
        <v>1419</v>
      </c>
      <c r="D133" s="132" t="str">
        <f>'[1]Seg Atletas'!$G137</f>
        <v>Cláudia Rubina Rodrigues Marques</v>
      </c>
      <c r="E133" s="132" t="str">
        <f>'[1]Seg Atletas'!$J137</f>
        <v>AJS</v>
      </c>
      <c r="F133" s="105" t="str">
        <f>'[1]Seg Atletas'!$N137</f>
        <v>F</v>
      </c>
      <c r="G133" s="133">
        <f>'[1]Seg Atletas'!$P137</f>
        <v>36473</v>
      </c>
      <c r="H133" s="109">
        <f t="shared" si="4"/>
        <v>1999</v>
      </c>
      <c r="I133" s="104" t="str">
        <f t="shared" si="5"/>
        <v>Infantil</v>
      </c>
    </row>
    <row r="134" spans="1:9" ht="12" customHeight="1">
      <c r="A134" s="131" t="str">
        <f>'[1]Seg Atletas'!$F138</f>
        <v>Cláudia S. Pereira</v>
      </c>
      <c r="B134" s="105">
        <f>'[1]Seg Atletas'!$A138</f>
        <v>14504638</v>
      </c>
      <c r="C134" s="105">
        <f>'[1]Seg Atletas'!$B138</f>
        <v>1469</v>
      </c>
      <c r="D134" s="132" t="str">
        <f>'[1]Seg Atletas'!$G138</f>
        <v>Cláudia Sofia Abreu Pereira</v>
      </c>
      <c r="E134" s="132" t="str">
        <f>'[1]Seg Atletas'!$J138</f>
        <v>AJS</v>
      </c>
      <c r="F134" s="105" t="str">
        <f>'[1]Seg Atletas'!$N138</f>
        <v>F</v>
      </c>
      <c r="G134" s="133">
        <f>'[1]Seg Atletas'!$P138</f>
        <v>36364</v>
      </c>
      <c r="H134" s="109">
        <f t="shared" si="4"/>
        <v>1999</v>
      </c>
      <c r="I134" s="104" t="str">
        <f t="shared" si="5"/>
        <v>Infantil</v>
      </c>
    </row>
    <row r="135" spans="1:9" ht="12" customHeight="1">
      <c r="A135" s="131" t="str">
        <f>'[1]Seg Atletas'!$F139</f>
        <v>Cláudia Faria</v>
      </c>
      <c r="B135" s="105">
        <f>'[1]Seg Atletas'!$A139</f>
        <v>14506145</v>
      </c>
      <c r="C135" s="105">
        <f>'[1]Seg Atletas'!$B139</f>
        <v>46</v>
      </c>
      <c r="D135" s="132" t="str">
        <f>'[1]Seg Atletas'!$G139</f>
        <v>Cláudia Sofia Henriques Faria</v>
      </c>
      <c r="E135" s="132" t="str">
        <f>'[1]Seg Atletas'!$J139</f>
        <v>AJS</v>
      </c>
      <c r="F135" s="105" t="str">
        <f>'[1]Seg Atletas'!$N139</f>
        <v>F</v>
      </c>
      <c r="G135" s="133">
        <f>'[1]Seg Atletas'!$P139</f>
        <v>35001</v>
      </c>
      <c r="H135" s="109">
        <f t="shared" si="4"/>
        <v>1995</v>
      </c>
      <c r="I135" s="104" t="str">
        <f t="shared" si="5"/>
        <v>Juvenil</v>
      </c>
    </row>
    <row r="136" spans="1:9" ht="12" customHeight="1">
      <c r="A136" s="131" t="str">
        <f>'[1]Seg Atletas'!$F140</f>
        <v>Cristina Ferreira</v>
      </c>
      <c r="B136" s="105">
        <f>'[1]Seg Atletas'!$A140</f>
        <v>11569156</v>
      </c>
      <c r="C136" s="105">
        <f>'[1]Seg Atletas'!$B140</f>
        <v>13</v>
      </c>
      <c r="D136" s="132" t="str">
        <f>'[1]Seg Atletas'!$G140</f>
        <v>Cristina Cecília Caré Ferreira</v>
      </c>
      <c r="E136" s="132" t="str">
        <f>'[1]Seg Atletas'!$J140</f>
        <v>AJS</v>
      </c>
      <c r="F136" s="105" t="str">
        <f>'[1]Seg Atletas'!$N140</f>
        <v>F</v>
      </c>
      <c r="G136" s="133">
        <f>'[1]Seg Atletas'!$P140</f>
        <v>29181</v>
      </c>
      <c r="H136" s="109">
        <f t="shared" si="4"/>
        <v>1979</v>
      </c>
      <c r="I136" s="104" t="str">
        <f t="shared" si="5"/>
        <v>Sénior</v>
      </c>
    </row>
    <row r="137" spans="1:9" ht="12" customHeight="1">
      <c r="A137" s="131" t="str">
        <f>'[1]Seg Atletas'!$F141</f>
        <v>Gonçalo Soares</v>
      </c>
      <c r="B137" s="105">
        <f>'[1]Seg Atletas'!$A141</f>
        <v>15124821</v>
      </c>
      <c r="C137" s="105">
        <f>'[1]Seg Atletas'!$B141</f>
        <v>1560</v>
      </c>
      <c r="D137" s="132" t="str">
        <f>'[1]Seg Atletas'!$G141</f>
        <v>Daniel Gonçalo Figueira Soares</v>
      </c>
      <c r="E137" s="132" t="str">
        <f>'[1]Seg Atletas'!$J141</f>
        <v>AJS</v>
      </c>
      <c r="F137" s="105" t="str">
        <f>'[1]Seg Atletas'!$N141</f>
        <v>M</v>
      </c>
      <c r="G137" s="133">
        <f>'[1]Seg Atletas'!$P141</f>
        <v>36079</v>
      </c>
      <c r="H137" s="109">
        <f t="shared" si="4"/>
        <v>1998</v>
      </c>
      <c r="I137" s="104" t="str">
        <f t="shared" si="5"/>
        <v>Iniciado</v>
      </c>
    </row>
    <row r="138" spans="1:9" ht="12" customHeight="1">
      <c r="A138" s="131" t="str">
        <f>'[1]Seg Atletas'!$F142</f>
        <v>David Câmara</v>
      </c>
      <c r="B138" s="105">
        <f>'[1]Seg Atletas'!$A142</f>
        <v>14458136</v>
      </c>
      <c r="C138" s="105">
        <f>'[1]Seg Atletas'!$B142</f>
        <v>342</v>
      </c>
      <c r="D138" s="132" t="str">
        <f>'[1]Seg Atletas'!$G142</f>
        <v>David Barros Câmara</v>
      </c>
      <c r="E138" s="132" t="str">
        <f>'[1]Seg Atletas'!$J142</f>
        <v>AJS</v>
      </c>
      <c r="F138" s="105" t="str">
        <f>'[1]Seg Atletas'!$N142</f>
        <v>M</v>
      </c>
      <c r="G138" s="133">
        <f>'[1]Seg Atletas'!$P142</f>
        <v>34779</v>
      </c>
      <c r="H138" s="109">
        <f t="shared" si="4"/>
        <v>1995</v>
      </c>
      <c r="I138" s="104" t="str">
        <f t="shared" si="5"/>
        <v>Juvenil</v>
      </c>
    </row>
    <row r="139" spans="1:9" ht="12" customHeight="1">
      <c r="A139" s="131" t="str">
        <f>'[1]Seg Atletas'!$F143</f>
        <v>Davide Teixeira</v>
      </c>
      <c r="B139" s="105">
        <f>'[1]Seg Atletas'!$A143</f>
        <v>14317474</v>
      </c>
      <c r="C139" s="105">
        <f>'[1]Seg Atletas'!$B143</f>
        <v>312</v>
      </c>
      <c r="D139" s="132" t="str">
        <f>'[1]Seg Atletas'!$G143</f>
        <v>Davide Norberto Rodrigues Teixeira</v>
      </c>
      <c r="E139" s="132" t="str">
        <f>'[1]Seg Atletas'!$J143</f>
        <v>AJS</v>
      </c>
      <c r="F139" s="105" t="str">
        <f>'[1]Seg Atletas'!$N143</f>
        <v>M</v>
      </c>
      <c r="G139" s="133">
        <f>'[1]Seg Atletas'!$P143</f>
        <v>33930</v>
      </c>
      <c r="H139" s="109">
        <f t="shared" si="4"/>
        <v>1992</v>
      </c>
      <c r="I139" s="104" t="str">
        <f t="shared" si="5"/>
        <v>Sénior /s23</v>
      </c>
    </row>
    <row r="140" spans="1:9" ht="12" customHeight="1">
      <c r="A140" s="131" t="str">
        <f>'[1]Seg Atletas'!$F144</f>
        <v>Débora Rosário</v>
      </c>
      <c r="B140" s="105">
        <f>'[1]Seg Atletas'!$A144</f>
        <v>14704969</v>
      </c>
      <c r="C140" s="105">
        <f>'[1]Seg Atletas'!$B144</f>
        <v>1435</v>
      </c>
      <c r="D140" s="132" t="str">
        <f>'[1]Seg Atletas'!$G144</f>
        <v>Débora Rita Baltazar Rosário</v>
      </c>
      <c r="E140" s="132" t="str">
        <f>'[1]Seg Atletas'!$J144</f>
        <v>AJS</v>
      </c>
      <c r="F140" s="105" t="str">
        <f>'[1]Seg Atletas'!$N144</f>
        <v>F</v>
      </c>
      <c r="G140" s="133">
        <f>'[1]Seg Atletas'!$P144</f>
        <v>36099</v>
      </c>
      <c r="H140" s="109">
        <f t="shared" si="4"/>
        <v>1998</v>
      </c>
      <c r="I140" s="104" t="str">
        <f t="shared" si="5"/>
        <v>Iniciado</v>
      </c>
    </row>
    <row r="141" spans="1:9" ht="12" customHeight="1">
      <c r="A141" s="131" t="str">
        <f>'[1]Seg Atletas'!$F145</f>
        <v>Débora Macedo</v>
      </c>
      <c r="B141" s="105">
        <f>'[1]Seg Atletas'!$A145</f>
        <v>14154568</v>
      </c>
      <c r="C141" s="105">
        <f>'[1]Seg Atletas'!$B145</f>
        <v>21</v>
      </c>
      <c r="D141" s="132" t="str">
        <f>'[1]Seg Atletas'!$G145</f>
        <v>Débora Sofia Ferreira Macedo</v>
      </c>
      <c r="E141" s="132" t="str">
        <f>'[1]Seg Atletas'!$J145</f>
        <v>AJS</v>
      </c>
      <c r="F141" s="105" t="str">
        <f>'[1]Seg Atletas'!$N145</f>
        <v>F</v>
      </c>
      <c r="G141" s="133">
        <f>'[1]Seg Atletas'!$P145</f>
        <v>33841</v>
      </c>
      <c r="H141" s="109">
        <f t="shared" si="4"/>
        <v>1992</v>
      </c>
      <c r="I141" s="104" t="str">
        <f t="shared" si="5"/>
        <v>Sénior /s23</v>
      </c>
    </row>
    <row r="142" spans="1:9" ht="12" customHeight="1">
      <c r="A142" s="131" t="str">
        <f>'[1]Seg Atletas'!$F146</f>
        <v>Miguel Magalhães</v>
      </c>
      <c r="B142" s="105">
        <f>'[1]Seg Atletas'!$A146</f>
        <v>12392986</v>
      </c>
      <c r="C142" s="105">
        <f>'[1]Seg Atletas'!$B146</f>
        <v>588</v>
      </c>
      <c r="D142" s="132" t="str">
        <f>'[1]Seg Atletas'!$G146</f>
        <v>Delmar Miguel dos Santos Magalhães</v>
      </c>
      <c r="E142" s="132" t="str">
        <f>'[1]Seg Atletas'!$J146</f>
        <v>AJS</v>
      </c>
      <c r="F142" s="105" t="str">
        <f>'[1]Seg Atletas'!$N146</f>
        <v>M</v>
      </c>
      <c r="G142" s="133">
        <f>'[1]Seg Atletas'!$P146</f>
        <v>30534</v>
      </c>
      <c r="H142" s="109">
        <f t="shared" si="4"/>
        <v>1983</v>
      </c>
      <c r="I142" s="104" t="str">
        <f t="shared" si="5"/>
        <v>Sénior</v>
      </c>
    </row>
    <row r="143" spans="1:9" ht="12" customHeight="1">
      <c r="A143" s="131" t="str">
        <f>'[1]Seg Atletas'!$F147</f>
        <v>Diana A. Gonçalves</v>
      </c>
      <c r="B143" s="105">
        <f>'[1]Seg Atletas'!$A147</f>
        <v>15122596</v>
      </c>
      <c r="C143" s="105">
        <f>'[1]Seg Atletas'!$B147</f>
        <v>1135</v>
      </c>
      <c r="D143" s="132" t="str">
        <f>'[1]Seg Atletas'!$G147</f>
        <v>Diana Araújo Gonçalves</v>
      </c>
      <c r="E143" s="132" t="str">
        <f>'[1]Seg Atletas'!$J147</f>
        <v>AJS</v>
      </c>
      <c r="F143" s="105" t="str">
        <f>'[1]Seg Atletas'!$N147</f>
        <v>F</v>
      </c>
      <c r="G143" s="133">
        <f>'[1]Seg Atletas'!$P147</f>
        <v>35638</v>
      </c>
      <c r="H143" s="109">
        <f t="shared" si="4"/>
        <v>1997</v>
      </c>
      <c r="I143" s="104" t="str">
        <f t="shared" si="5"/>
        <v>Iniciado</v>
      </c>
    </row>
    <row r="144" spans="1:9" ht="12" customHeight="1">
      <c r="A144" s="131" t="str">
        <f>'[1]Seg Atletas'!$F148</f>
        <v>Diana Pereira</v>
      </c>
      <c r="B144" s="105">
        <f>'[1]Seg Atletas'!$A148</f>
        <v>14290792</v>
      </c>
      <c r="C144" s="105">
        <f>'[1]Seg Atletas'!$B148</f>
        <v>1150</v>
      </c>
      <c r="D144" s="132" t="str">
        <f>'[1]Seg Atletas'!$G148</f>
        <v>Diana Beatriz Costa Pereira</v>
      </c>
      <c r="E144" s="132" t="str">
        <f>'[1]Seg Atletas'!$J148</f>
        <v>AJS</v>
      </c>
      <c r="F144" s="105" t="str">
        <f>'[1]Seg Atletas'!$N148</f>
        <v>F</v>
      </c>
      <c r="G144" s="133">
        <f>'[1]Seg Atletas'!$P148</f>
        <v>35185</v>
      </c>
      <c r="H144" s="109">
        <f t="shared" si="4"/>
        <v>1996</v>
      </c>
      <c r="I144" s="104" t="str">
        <f t="shared" si="5"/>
        <v>Juvenil</v>
      </c>
    </row>
    <row r="145" spans="1:9" ht="12" customHeight="1">
      <c r="A145" s="131" t="str">
        <f>'[1]Seg Atletas'!$F149</f>
        <v>Diana Ferraz</v>
      </c>
      <c r="B145" s="105">
        <f>'[1]Seg Atletas'!$A149</f>
        <v>15131885</v>
      </c>
      <c r="C145" s="105">
        <f>'[1]Seg Atletas'!$B149</f>
        <v>1147</v>
      </c>
      <c r="D145" s="132" t="str">
        <f>'[1]Seg Atletas'!$G149</f>
        <v>Diana Catarina Oliveira Ferraz</v>
      </c>
      <c r="E145" s="132" t="str">
        <f>'[1]Seg Atletas'!$J149</f>
        <v>AJS</v>
      </c>
      <c r="F145" s="105" t="str">
        <f>'[1]Seg Atletas'!$N149</f>
        <v>F</v>
      </c>
      <c r="G145" s="133">
        <f>'[1]Seg Atletas'!$P149</f>
        <v>35979</v>
      </c>
      <c r="H145" s="109">
        <f t="shared" si="4"/>
        <v>1998</v>
      </c>
      <c r="I145" s="104" t="str">
        <f t="shared" si="5"/>
        <v>Iniciado</v>
      </c>
    </row>
    <row r="146" spans="1:9" ht="12" customHeight="1">
      <c r="A146" s="131" t="str">
        <f>'[1]Seg Atletas'!$F150</f>
        <v>Diana G. Freitas</v>
      </c>
      <c r="B146" s="105">
        <f>'[1]Seg Atletas'!$A150</f>
        <v>14429630</v>
      </c>
      <c r="C146" s="105">
        <f>'[1]Seg Atletas'!$B150</f>
        <v>1749</v>
      </c>
      <c r="D146" s="132" t="str">
        <f>'[1]Seg Atletas'!$G150</f>
        <v>Diana Gomes Freitas</v>
      </c>
      <c r="E146" s="132" t="str">
        <f>'[1]Seg Atletas'!$J150</f>
        <v>AJS</v>
      </c>
      <c r="F146" s="105" t="str">
        <f>'[1]Seg Atletas'!$N150</f>
        <v>F</v>
      </c>
      <c r="G146" s="133">
        <f>'[1]Seg Atletas'!$P150</f>
        <v>37219</v>
      </c>
      <c r="H146" s="109">
        <f t="shared" si="4"/>
        <v>2001</v>
      </c>
      <c r="I146" s="104" t="str">
        <f t="shared" si="5"/>
        <v>Benjamim</v>
      </c>
    </row>
    <row r="147" spans="1:9" ht="12" customHeight="1">
      <c r="A147" s="131" t="str">
        <f>'[1]Seg Atletas'!$F151</f>
        <v>Diana R. Fernandes</v>
      </c>
      <c r="B147" s="105">
        <f>'[1]Seg Atletas'!$A151</f>
        <v>14688795</v>
      </c>
      <c r="C147" s="105">
        <f>'[1]Seg Atletas'!$B151</f>
        <v>1411</v>
      </c>
      <c r="D147" s="132" t="str">
        <f>'[1]Seg Atletas'!$G151</f>
        <v>Diana Rafaela Vieira Fernandes</v>
      </c>
      <c r="E147" s="132" t="str">
        <f>'[1]Seg Atletas'!$J151</f>
        <v>AJS</v>
      </c>
      <c r="F147" s="105" t="str">
        <f>'[1]Seg Atletas'!$N151</f>
        <v>F</v>
      </c>
      <c r="G147" s="133">
        <f>'[1]Seg Atletas'!$P151</f>
        <v>36003</v>
      </c>
      <c r="H147" s="109">
        <f t="shared" si="4"/>
        <v>1998</v>
      </c>
      <c r="I147" s="104" t="str">
        <f t="shared" si="5"/>
        <v>Iniciado</v>
      </c>
    </row>
    <row r="148" spans="1:9" ht="12" customHeight="1">
      <c r="A148" s="131" t="str">
        <f>'[1]Seg Atletas'!$F152</f>
        <v>Diana Faria</v>
      </c>
      <c r="B148" s="105">
        <f>'[1]Seg Atletas'!$A152</f>
        <v>14703415</v>
      </c>
      <c r="C148" s="105">
        <f>'[1]Seg Atletas'!$B152</f>
        <v>98</v>
      </c>
      <c r="D148" s="132" t="str">
        <f>'[1]Seg Atletas'!$G152</f>
        <v>Diana Raquel Andrade Faria</v>
      </c>
      <c r="E148" s="132" t="str">
        <f>'[1]Seg Atletas'!$J152</f>
        <v>AJS</v>
      </c>
      <c r="F148" s="105" t="str">
        <f>'[1]Seg Atletas'!$N152</f>
        <v>F</v>
      </c>
      <c r="G148" s="133">
        <f>'[1]Seg Atletas'!$P152</f>
        <v>34688</v>
      </c>
      <c r="H148" s="109">
        <f t="shared" si="4"/>
        <v>1994</v>
      </c>
      <c r="I148" s="104" t="str">
        <f t="shared" si="5"/>
        <v>Júnior</v>
      </c>
    </row>
    <row r="149" spans="1:9" ht="12" customHeight="1">
      <c r="A149" s="131" t="str">
        <f>'[1]Seg Atletas'!$F153</f>
        <v>Diana Nunes</v>
      </c>
      <c r="B149" s="105">
        <f>'[1]Seg Atletas'!$A153</f>
        <v>15138492</v>
      </c>
      <c r="C149" s="105">
        <f>'[1]Seg Atletas'!$B153</f>
        <v>1459</v>
      </c>
      <c r="D149" s="132" t="str">
        <f>'[1]Seg Atletas'!$G153</f>
        <v>Diana Sofia Abreu Nunes</v>
      </c>
      <c r="E149" s="132" t="str">
        <f>'[1]Seg Atletas'!$J153</f>
        <v>AJS</v>
      </c>
      <c r="F149" s="105" t="str">
        <f>'[1]Seg Atletas'!$N153</f>
        <v>F</v>
      </c>
      <c r="G149" s="133">
        <f>'[1]Seg Atletas'!$P153</f>
        <v>36491</v>
      </c>
      <c r="H149" s="109">
        <f t="shared" si="4"/>
        <v>1999</v>
      </c>
      <c r="I149" s="104" t="str">
        <f t="shared" si="5"/>
        <v>Infantil</v>
      </c>
    </row>
    <row r="150" spans="1:9" ht="12" customHeight="1">
      <c r="A150" s="131" t="str">
        <f>'[1]Seg Atletas'!$F154</f>
        <v>Dina Reis</v>
      </c>
      <c r="B150" s="105">
        <f>'[1]Seg Atletas'!$A154</f>
        <v>11239428</v>
      </c>
      <c r="C150" s="105">
        <f>'[1]Seg Atletas'!$B154</f>
        <v>35</v>
      </c>
      <c r="D150" s="132" t="str">
        <f>'[1]Seg Atletas'!$G154</f>
        <v>Dina Pereira Ferreira Reis</v>
      </c>
      <c r="E150" s="132" t="str">
        <f>'[1]Seg Atletas'!$J154</f>
        <v>AJS</v>
      </c>
      <c r="F150" s="105" t="str">
        <f>'[1]Seg Atletas'!$N154</f>
        <v>F</v>
      </c>
      <c r="G150" s="133">
        <f>'[1]Seg Atletas'!$P154</f>
        <v>28835</v>
      </c>
      <c r="H150" s="109">
        <f t="shared" si="4"/>
        <v>1978</v>
      </c>
      <c r="I150" s="104" t="str">
        <f t="shared" si="5"/>
        <v>Sénior</v>
      </c>
    </row>
    <row r="151" spans="1:9" ht="12" customHeight="1">
      <c r="A151" s="131" t="str">
        <f>'[1]Seg Atletas'!$F155</f>
        <v>Diogo C. Gonçalves</v>
      </c>
      <c r="B151" s="105">
        <f>'[1]Seg Atletas'!$A155</f>
        <v>13856657</v>
      </c>
      <c r="C151" s="105">
        <f>'[1]Seg Atletas'!$B155</f>
        <v>532</v>
      </c>
      <c r="D151" s="132" t="str">
        <f>'[1]Seg Atletas'!$G155</f>
        <v>Diogo Cristiano de Freitas Gonçalves</v>
      </c>
      <c r="E151" s="132" t="str">
        <f>'[1]Seg Atletas'!$J155</f>
        <v>AJS</v>
      </c>
      <c r="F151" s="105" t="str">
        <f>'[1]Seg Atletas'!$N155</f>
        <v>M</v>
      </c>
      <c r="G151" s="133">
        <f>'[1]Seg Atletas'!$P155</f>
        <v>33136</v>
      </c>
      <c r="H151" s="109">
        <f t="shared" si="4"/>
        <v>1990</v>
      </c>
      <c r="I151" s="104" t="str">
        <f t="shared" si="5"/>
        <v>Sénior /s23</v>
      </c>
    </row>
    <row r="152" spans="1:9" ht="12" customHeight="1">
      <c r="A152" s="131" t="str">
        <f>'[1]Seg Atletas'!$F156</f>
        <v>Diogo E. Fernandes</v>
      </c>
      <c r="B152" s="105">
        <f>'[1]Seg Atletas'!$A156</f>
        <v>15136257</v>
      </c>
      <c r="C152" s="105">
        <f>'[1]Seg Atletas'!$B156</f>
        <v>1859</v>
      </c>
      <c r="D152" s="132" t="str">
        <f>'[1]Seg Atletas'!$G156</f>
        <v>Diogo Eduardo Vieira Fernandes</v>
      </c>
      <c r="E152" s="132" t="str">
        <f>'[1]Seg Atletas'!$J156</f>
        <v>AJS</v>
      </c>
      <c r="F152" s="105" t="str">
        <f>'[1]Seg Atletas'!$N156</f>
        <v>M</v>
      </c>
      <c r="G152" s="133">
        <f>'[1]Seg Atletas'!$P156</f>
        <v>36982</v>
      </c>
      <c r="H152" s="109">
        <f t="shared" si="4"/>
        <v>2001</v>
      </c>
      <c r="I152" s="104" t="str">
        <f t="shared" si="5"/>
        <v>Benjamim</v>
      </c>
    </row>
    <row r="153" spans="1:9" ht="12" customHeight="1">
      <c r="A153" s="131" t="str">
        <f>'[1]Seg Atletas'!$F157</f>
        <v>Diogo J. Neves</v>
      </c>
      <c r="B153" s="105">
        <f>'[1]Seg Atletas'!$A157</f>
        <v>14733280</v>
      </c>
      <c r="C153" s="105">
        <f>'[1]Seg Atletas'!$B157</f>
        <v>1627</v>
      </c>
      <c r="D153" s="132" t="str">
        <f>'[1]Seg Atletas'!$G157</f>
        <v>Diogo José Azevedo Neves</v>
      </c>
      <c r="E153" s="132" t="str">
        <f>'[1]Seg Atletas'!$J157</f>
        <v>AJS</v>
      </c>
      <c r="F153" s="105" t="str">
        <f>'[1]Seg Atletas'!$N157</f>
        <v>M</v>
      </c>
      <c r="G153" s="133">
        <f>'[1]Seg Atletas'!$P157</f>
        <v>36376</v>
      </c>
      <c r="H153" s="109">
        <f t="shared" si="4"/>
        <v>1999</v>
      </c>
      <c r="I153" s="104" t="str">
        <f t="shared" si="5"/>
        <v>Infantil</v>
      </c>
    </row>
    <row r="154" spans="1:9" ht="12" customHeight="1">
      <c r="A154" s="131" t="str">
        <f>'[1]Seg Atletas'!$F158</f>
        <v>Diogo Figueira</v>
      </c>
      <c r="B154" s="105">
        <f>'[1]Seg Atletas'!$A158</f>
        <v>15118360</v>
      </c>
      <c r="C154" s="105">
        <f>'[1]Seg Atletas'!$B158</f>
        <v>1320</v>
      </c>
      <c r="D154" s="132" t="str">
        <f>'[1]Seg Atletas'!$G158</f>
        <v>Diogo José Soares Figueira</v>
      </c>
      <c r="E154" s="132" t="str">
        <f>'[1]Seg Atletas'!$J158</f>
        <v>AJS</v>
      </c>
      <c r="F154" s="105" t="str">
        <f>'[1]Seg Atletas'!$N158</f>
        <v>M</v>
      </c>
      <c r="G154" s="133">
        <f>'[1]Seg Atletas'!$P158</f>
        <v>36099</v>
      </c>
      <c r="H154" s="109">
        <f t="shared" si="4"/>
        <v>1998</v>
      </c>
      <c r="I154" s="104" t="str">
        <f t="shared" si="5"/>
        <v>Iniciado</v>
      </c>
    </row>
    <row r="155" spans="1:9" ht="12" customHeight="1">
      <c r="A155" s="131" t="str">
        <f>'[1]Seg Atletas'!$F159</f>
        <v>Diogo M. Gomes</v>
      </c>
      <c r="B155" s="105">
        <f>'[1]Seg Atletas'!$A159</f>
        <v>14714052</v>
      </c>
      <c r="C155" s="105">
        <f>'[1]Seg Atletas'!$B159</f>
        <v>1894</v>
      </c>
      <c r="D155" s="132" t="str">
        <f>'[1]Seg Atletas'!$G159</f>
        <v>Diogo Miguel Cabral Gomes</v>
      </c>
      <c r="E155" s="132" t="str">
        <f>'[1]Seg Atletas'!$J159</f>
        <v>AJS</v>
      </c>
      <c r="F155" s="105" t="str">
        <f>'[1]Seg Atletas'!$N159</f>
        <v>M</v>
      </c>
      <c r="G155" s="133">
        <f>'[1]Seg Atletas'!$P159</f>
        <v>37196</v>
      </c>
      <c r="H155" s="109">
        <f t="shared" si="4"/>
        <v>2001</v>
      </c>
      <c r="I155" s="104" t="str">
        <f t="shared" si="5"/>
        <v>Benjamim</v>
      </c>
    </row>
    <row r="156" spans="1:9" ht="12" customHeight="1">
      <c r="A156" s="131" t="str">
        <f>'[1]Seg Atletas'!$F160</f>
        <v>Eduardo Abreu</v>
      </c>
      <c r="B156" s="105">
        <f>'[1]Seg Atletas'!$A160</f>
        <v>14506149</v>
      </c>
      <c r="C156" s="105">
        <f>'[1]Seg Atletas'!$B160</f>
        <v>1321</v>
      </c>
      <c r="D156" s="132" t="str">
        <f>'[1]Seg Atletas'!$G160</f>
        <v>Eduardo Silva Abreu</v>
      </c>
      <c r="E156" s="132" t="str">
        <f>'[1]Seg Atletas'!$J160</f>
        <v>AJS</v>
      </c>
      <c r="F156" s="105" t="str">
        <f>'[1]Seg Atletas'!$N160</f>
        <v>M</v>
      </c>
      <c r="G156" s="133">
        <f>'[1]Seg Atletas'!$P160</f>
        <v>35715</v>
      </c>
      <c r="H156" s="109">
        <f t="shared" si="4"/>
        <v>1997</v>
      </c>
      <c r="I156" s="104" t="str">
        <f t="shared" si="5"/>
        <v>Iniciado</v>
      </c>
    </row>
    <row r="157" spans="1:9" ht="12" customHeight="1">
      <c r="A157" s="131" t="str">
        <f>'[1]Seg Atletas'!$F161</f>
        <v>Elimar Medina</v>
      </c>
      <c r="B157" s="105">
        <f>'[1]Seg Atletas'!$A161</f>
        <v>15127769</v>
      </c>
      <c r="C157" s="105">
        <f>'[1]Seg Atletas'!$B161</f>
        <v>1813</v>
      </c>
      <c r="D157" s="132" t="str">
        <f>'[1]Seg Atletas'!$G161</f>
        <v>Elimar Adriana Gonçalves Medina</v>
      </c>
      <c r="E157" s="132" t="str">
        <f>'[1]Seg Atletas'!$J161</f>
        <v>AJS</v>
      </c>
      <c r="F157" s="105" t="str">
        <f>'[1]Seg Atletas'!$N161</f>
        <v>F</v>
      </c>
      <c r="G157" s="133">
        <f>'[1]Seg Atletas'!$P161</f>
        <v>36720</v>
      </c>
      <c r="H157" s="109">
        <f t="shared" si="4"/>
        <v>2000</v>
      </c>
      <c r="I157" s="104" t="str">
        <f t="shared" si="5"/>
        <v>Infantil</v>
      </c>
    </row>
    <row r="158" spans="1:9" ht="12" customHeight="1">
      <c r="A158" s="131" t="str">
        <f>'[1]Seg Atletas'!$F162</f>
        <v>Ema Rodrigues</v>
      </c>
      <c r="B158" s="105">
        <f>'[1]Seg Atletas'!$A162</f>
        <v>14260784</v>
      </c>
      <c r="C158" s="105">
        <f>'[1]Seg Atletas'!$B162</f>
        <v>47</v>
      </c>
      <c r="D158" s="132" t="str">
        <f>'[1]Seg Atletas'!$G162</f>
        <v>Ema Carolina de Freitas Rodrigues</v>
      </c>
      <c r="E158" s="132" t="str">
        <f>'[1]Seg Atletas'!$J162</f>
        <v>AJS</v>
      </c>
      <c r="F158" s="105" t="str">
        <f>'[1]Seg Atletas'!$N162</f>
        <v>F</v>
      </c>
      <c r="G158" s="133">
        <f>'[1]Seg Atletas'!$P162</f>
        <v>34919</v>
      </c>
      <c r="H158" s="109">
        <f t="shared" si="4"/>
        <v>1995</v>
      </c>
      <c r="I158" s="104" t="str">
        <f t="shared" si="5"/>
        <v>Juvenil</v>
      </c>
    </row>
    <row r="159" spans="1:9" ht="12" customHeight="1">
      <c r="A159" s="131" t="str">
        <f>'[1]Seg Atletas'!$F163</f>
        <v>Emanuel Abreu</v>
      </c>
      <c r="B159" s="105">
        <f>'[1]Seg Atletas'!$A163</f>
        <v>14024232</v>
      </c>
      <c r="C159" s="105">
        <f>'[1]Seg Atletas'!$B163</f>
        <v>892</v>
      </c>
      <c r="D159" s="132" t="str">
        <f>'[1]Seg Atletas'!$G163</f>
        <v>Emanuel Jesus Frederico Abreu</v>
      </c>
      <c r="E159" s="132" t="str">
        <f>'[1]Seg Atletas'!$J163</f>
        <v>AJS</v>
      </c>
      <c r="F159" s="105" t="str">
        <f>'[1]Seg Atletas'!$N163</f>
        <v>M</v>
      </c>
      <c r="G159" s="133">
        <f>'[1]Seg Atletas'!$P163</f>
        <v>33571</v>
      </c>
      <c r="H159" s="109">
        <f t="shared" si="4"/>
        <v>1991</v>
      </c>
      <c r="I159" s="104" t="str">
        <f t="shared" si="5"/>
        <v>Sénior /s23</v>
      </c>
    </row>
    <row r="160" spans="1:9" ht="12" customHeight="1">
      <c r="A160" s="131" t="str">
        <f>'[1]Seg Atletas'!$F164</f>
        <v>Énio Santos</v>
      </c>
      <c r="B160" s="105">
        <f>'[1]Seg Atletas'!$A164</f>
        <v>14860469</v>
      </c>
      <c r="C160" s="105">
        <f>'[1]Seg Atletas'!$B164</f>
        <v>508</v>
      </c>
      <c r="D160" s="132" t="str">
        <f>'[1]Seg Atletas'!$G164</f>
        <v>Énio Cristiano Santos</v>
      </c>
      <c r="E160" s="132" t="str">
        <f>'[1]Seg Atletas'!$J164</f>
        <v>AJS</v>
      </c>
      <c r="F160" s="105" t="str">
        <f>'[1]Seg Atletas'!$N164</f>
        <v>M</v>
      </c>
      <c r="G160" s="133">
        <f>'[1]Seg Atletas'!$P164</f>
        <v>34862</v>
      </c>
      <c r="H160" s="109">
        <f t="shared" si="4"/>
        <v>1995</v>
      </c>
      <c r="I160" s="104" t="str">
        <f t="shared" si="5"/>
        <v>Juvenil</v>
      </c>
    </row>
    <row r="161" spans="1:9" ht="12" customHeight="1">
      <c r="A161" s="131" t="str">
        <f>'[1]Seg Atletas'!$F165</f>
        <v>Erika Restolho</v>
      </c>
      <c r="B161" s="105">
        <f>'[1]Seg Atletas'!$A165</f>
        <v>15765402</v>
      </c>
      <c r="C161" s="105">
        <f>'[1]Seg Atletas'!$B165</f>
        <v>1841</v>
      </c>
      <c r="D161" s="132" t="str">
        <f>'[1]Seg Atletas'!$G165</f>
        <v>Erika Rodrigues Restolho</v>
      </c>
      <c r="E161" s="132" t="str">
        <f>'[1]Seg Atletas'!$J165</f>
        <v>AJS</v>
      </c>
      <c r="F161" s="105" t="str">
        <f>'[1]Seg Atletas'!$N165</f>
        <v>F</v>
      </c>
      <c r="G161" s="133">
        <f>'[1]Seg Atletas'!$P165</f>
        <v>37882</v>
      </c>
      <c r="H161" s="109">
        <f t="shared" si="4"/>
        <v>2003</v>
      </c>
      <c r="I161" s="104" t="str">
        <f t="shared" si="5"/>
        <v>Benjamim</v>
      </c>
    </row>
    <row r="162" spans="1:9" ht="12" customHeight="1">
      <c r="A162" s="131" t="str">
        <f>'[1]Seg Atletas'!$F166</f>
        <v>Ermelinda Faria</v>
      </c>
      <c r="B162" s="105">
        <f>'[1]Seg Atletas'!$A166</f>
        <v>11790727</v>
      </c>
      <c r="C162" s="105">
        <f>'[1]Seg Atletas'!$B166</f>
        <v>144</v>
      </c>
      <c r="D162" s="132" t="str">
        <f>'[1]Seg Atletas'!$G166</f>
        <v>Ermelinda Dinis Faria</v>
      </c>
      <c r="E162" s="132" t="str">
        <f>'[1]Seg Atletas'!$J166</f>
        <v>AJS</v>
      </c>
      <c r="F162" s="105" t="str">
        <f>'[1]Seg Atletas'!$N166</f>
        <v>F</v>
      </c>
      <c r="G162" s="133">
        <f>'[1]Seg Atletas'!$P166</f>
        <v>29786</v>
      </c>
      <c r="H162" s="109">
        <f t="shared" si="4"/>
        <v>1981</v>
      </c>
      <c r="I162" s="104" t="str">
        <f t="shared" si="5"/>
        <v>Sénior</v>
      </c>
    </row>
    <row r="163" spans="1:9" ht="12" customHeight="1">
      <c r="A163" s="131" t="str">
        <f>'[1]Seg Atletas'!$F167</f>
        <v>Eva Andrade</v>
      </c>
      <c r="B163" s="105">
        <f>'[1]Seg Atletas'!$A167</f>
        <v>15149622</v>
      </c>
      <c r="C163" s="105">
        <f>'[1]Seg Atletas'!$B167</f>
        <v>1470</v>
      </c>
      <c r="D163" s="132" t="str">
        <f>'[1]Seg Atletas'!$G167</f>
        <v>Eva Araújo Andrade</v>
      </c>
      <c r="E163" s="132" t="str">
        <f>'[1]Seg Atletas'!$J167</f>
        <v>AJS</v>
      </c>
      <c r="F163" s="105" t="str">
        <f>'[1]Seg Atletas'!$N167</f>
        <v>F</v>
      </c>
      <c r="G163" s="133">
        <f>'[1]Seg Atletas'!$P167</f>
        <v>36511</v>
      </c>
      <c r="H163" s="109">
        <f t="shared" si="4"/>
        <v>1999</v>
      </c>
      <c r="I163" s="104" t="str">
        <f t="shared" si="5"/>
        <v>Infantil</v>
      </c>
    </row>
    <row r="164" spans="1:9" ht="12" customHeight="1">
      <c r="A164" s="131" t="str">
        <f>'[1]Seg Atletas'!$F168</f>
        <v>F. Carolina Abreu</v>
      </c>
      <c r="B164" s="105">
        <f>'[1]Seg Atletas'!$A168</f>
        <v>14383910</v>
      </c>
      <c r="C164" s="105">
        <f>'[1]Seg Atletas'!$B168</f>
        <v>1138</v>
      </c>
      <c r="D164" s="132" t="str">
        <f>'[1]Seg Atletas'!$G168</f>
        <v>Fátima Carolina Azevedo Vieira Abreu</v>
      </c>
      <c r="E164" s="132" t="str">
        <f>'[1]Seg Atletas'!$J168</f>
        <v>AJS</v>
      </c>
      <c r="F164" s="105" t="str">
        <f>'[1]Seg Atletas'!$N168</f>
        <v>F</v>
      </c>
      <c r="G164" s="133">
        <f>'[1]Seg Atletas'!$P168</f>
        <v>35618</v>
      </c>
      <c r="H164" s="109">
        <f t="shared" si="4"/>
        <v>1997</v>
      </c>
      <c r="I164" s="104" t="str">
        <f t="shared" si="5"/>
        <v>Iniciado</v>
      </c>
    </row>
    <row r="165" spans="1:9" ht="12" customHeight="1">
      <c r="A165" s="131" t="str">
        <f>'[1]Seg Atletas'!$F169</f>
        <v>Fernando Fernandes</v>
      </c>
      <c r="B165" s="105">
        <f>'[1]Seg Atletas'!$A169</f>
        <v>11317539</v>
      </c>
      <c r="C165" s="105">
        <f>'[1]Seg Atletas'!$B169</f>
        <v>969</v>
      </c>
      <c r="D165" s="132" t="str">
        <f>'[1]Seg Atletas'!$G169</f>
        <v>Fernando de Freitas Fernandes</v>
      </c>
      <c r="E165" s="132" t="str">
        <f>'[1]Seg Atletas'!$J169</f>
        <v>AJS</v>
      </c>
      <c r="F165" s="105" t="str">
        <f>'[1]Seg Atletas'!$N169</f>
        <v>M</v>
      </c>
      <c r="G165" s="133">
        <f>'[1]Seg Atletas'!$P169</f>
        <v>26349</v>
      </c>
      <c r="H165" s="109">
        <f t="shared" si="4"/>
        <v>1972</v>
      </c>
      <c r="I165" s="104" t="str">
        <f t="shared" si="5"/>
        <v>Sénior</v>
      </c>
    </row>
    <row r="166" spans="1:9" ht="12" customHeight="1">
      <c r="A166" s="131" t="str">
        <f>'[1]Seg Atletas'!$F170</f>
        <v>Gonçalo Lopes</v>
      </c>
      <c r="B166" s="105">
        <f>'[1]Seg Atletas'!$A170</f>
        <v>15135736</v>
      </c>
      <c r="C166" s="105">
        <f>'[1]Seg Atletas'!$B170</f>
        <v>1604</v>
      </c>
      <c r="D166" s="132" t="str">
        <f>'[1]Seg Atletas'!$G170</f>
        <v>Fernando Gonçalo Henriques Lopes</v>
      </c>
      <c r="E166" s="132" t="str">
        <f>'[1]Seg Atletas'!$J170</f>
        <v>AJS</v>
      </c>
      <c r="F166" s="105" t="str">
        <f>'[1]Seg Atletas'!$N170</f>
        <v>M</v>
      </c>
      <c r="G166" s="133">
        <f>'[1]Seg Atletas'!$P170</f>
        <v>36068</v>
      </c>
      <c r="H166" s="109">
        <f t="shared" si="4"/>
        <v>1998</v>
      </c>
      <c r="I166" s="104" t="str">
        <f t="shared" si="5"/>
        <v>Iniciado</v>
      </c>
    </row>
    <row r="167" spans="1:9" ht="12" customHeight="1">
      <c r="A167" s="131" t="str">
        <f>'[1]Seg Atletas'!$F171</f>
        <v>Filipe Pestana</v>
      </c>
      <c r="B167" s="105">
        <f>'[1]Seg Atletas'!$A171</f>
        <v>14946483</v>
      </c>
      <c r="C167" s="105">
        <f>'[1]Seg Atletas'!$B171</f>
        <v>1628</v>
      </c>
      <c r="D167" s="132" t="str">
        <f>'[1]Seg Atletas'!$G171</f>
        <v>Filipe Miguel Ribeiro Pestana</v>
      </c>
      <c r="E167" s="132" t="str">
        <f>'[1]Seg Atletas'!$J171</f>
        <v>AJS</v>
      </c>
      <c r="F167" s="105" t="str">
        <f>'[1]Seg Atletas'!$N171</f>
        <v>M</v>
      </c>
      <c r="G167" s="133">
        <f>'[1]Seg Atletas'!$P171</f>
        <v>36419</v>
      </c>
      <c r="H167" s="109">
        <f t="shared" si="4"/>
        <v>1999</v>
      </c>
      <c r="I167" s="104" t="str">
        <f t="shared" si="5"/>
        <v>Infantil</v>
      </c>
    </row>
    <row r="168" spans="1:9" ht="12" customHeight="1">
      <c r="A168" s="131" t="str">
        <f>'[1]Seg Atletas'!$F172</f>
        <v>Flávio Fernandes</v>
      </c>
      <c r="B168" s="105">
        <f>'[1]Seg Atletas'!$A172</f>
        <v>14688767</v>
      </c>
      <c r="C168" s="105">
        <f>'[1]Seg Atletas'!$B172</f>
        <v>1895</v>
      </c>
      <c r="D168" s="132" t="str">
        <f>'[1]Seg Atletas'!$G172</f>
        <v>Flávio Filipe Vieira Fernandes</v>
      </c>
      <c r="E168" s="132" t="str">
        <f>'[1]Seg Atletas'!$J172</f>
        <v>AJS</v>
      </c>
      <c r="F168" s="105" t="str">
        <f>'[1]Seg Atletas'!$N172</f>
        <v>M</v>
      </c>
      <c r="G168" s="133">
        <f>'[1]Seg Atletas'!$P172</f>
        <v>37708</v>
      </c>
      <c r="H168" s="109">
        <f t="shared" si="4"/>
        <v>2003</v>
      </c>
      <c r="I168" s="104" t="str">
        <f t="shared" si="5"/>
        <v>Benjamim</v>
      </c>
    </row>
    <row r="169" spans="1:9" ht="12" customHeight="1">
      <c r="A169" s="131" t="str">
        <f>'[1]Seg Atletas'!$F173</f>
        <v>Francisca Ferreira</v>
      </c>
      <c r="B169" s="105">
        <f>'[1]Seg Atletas'!$A173</f>
        <v>15142993</v>
      </c>
      <c r="C169" s="105">
        <f>'[1]Seg Atletas'!$B173</f>
        <v>1715</v>
      </c>
      <c r="D169" s="132" t="str">
        <f>'[1]Seg Atletas'!$G173</f>
        <v>Francisca José Faria Ferreira</v>
      </c>
      <c r="E169" s="132" t="str">
        <f>'[1]Seg Atletas'!$J173</f>
        <v>AJS</v>
      </c>
      <c r="F169" s="105" t="str">
        <f>'[1]Seg Atletas'!$N173</f>
        <v>F</v>
      </c>
      <c r="G169" s="133">
        <f>'[1]Seg Atletas'!$P173</f>
        <v>36570</v>
      </c>
      <c r="H169" s="109">
        <f t="shared" si="4"/>
        <v>2000</v>
      </c>
      <c r="I169" s="104" t="str">
        <f t="shared" si="5"/>
        <v>Infantil</v>
      </c>
    </row>
    <row r="170" spans="1:9" ht="12" customHeight="1">
      <c r="A170" s="131" t="str">
        <f>'[1]Seg Atletas'!$F174</f>
        <v>Francisco Faria</v>
      </c>
      <c r="B170" s="105">
        <f>'[1]Seg Atletas'!$A174</f>
        <v>14975025</v>
      </c>
      <c r="C170" s="105">
        <f>'[1]Seg Atletas'!$B174</f>
        <v>1898</v>
      </c>
      <c r="D170" s="132" t="str">
        <f>'[1]Seg Atletas'!$G174</f>
        <v>Francisco António Henriques Faria</v>
      </c>
      <c r="E170" s="132" t="str">
        <f>'[1]Seg Atletas'!$J174</f>
        <v>AJS</v>
      </c>
      <c r="F170" s="105" t="str">
        <f>'[1]Seg Atletas'!$N174</f>
        <v>M</v>
      </c>
      <c r="G170" s="133">
        <f>'[1]Seg Atletas'!$P174</f>
        <v>37054</v>
      </c>
      <c r="H170" s="109">
        <f t="shared" si="4"/>
        <v>2001</v>
      </c>
      <c r="I170" s="104" t="str">
        <f t="shared" si="5"/>
        <v>Benjamim</v>
      </c>
    </row>
    <row r="171" spans="1:9" ht="12" customHeight="1">
      <c r="A171" s="131" t="str">
        <f>'[1]Seg Atletas'!$F175</f>
        <v>Francisco Cunha</v>
      </c>
      <c r="B171" s="105">
        <f>'[1]Seg Atletas'!$A175</f>
        <v>15144447</v>
      </c>
      <c r="C171" s="105">
        <f>'[1]Seg Atletas'!$B175</f>
        <v>1629</v>
      </c>
      <c r="D171" s="132" t="str">
        <f>'[1]Seg Atletas'!$G175</f>
        <v>Francisco José Silva Cunha</v>
      </c>
      <c r="E171" s="132" t="str">
        <f>'[1]Seg Atletas'!$J175</f>
        <v>AJS</v>
      </c>
      <c r="F171" s="105" t="str">
        <f>'[1]Seg Atletas'!$N175</f>
        <v>M</v>
      </c>
      <c r="G171" s="133">
        <f>'[1]Seg Atletas'!$P175</f>
        <v>36473</v>
      </c>
      <c r="H171" s="109">
        <f t="shared" si="4"/>
        <v>1999</v>
      </c>
      <c r="I171" s="104" t="str">
        <f t="shared" si="5"/>
        <v>Infantil</v>
      </c>
    </row>
    <row r="172" spans="1:9" ht="12" customHeight="1">
      <c r="A172" s="131" t="str">
        <f>'[1]Seg Atletas'!$F176</f>
        <v>Glória Figueira</v>
      </c>
      <c r="B172" s="105">
        <f>'[1]Seg Atletas'!$A176</f>
        <v>15138902</v>
      </c>
      <c r="C172" s="105">
        <f>'[1]Seg Atletas'!$B176</f>
        <v>1152</v>
      </c>
      <c r="D172" s="132" t="str">
        <f>'[1]Seg Atletas'!$G176</f>
        <v>Glória Cristina Serrão Figueira</v>
      </c>
      <c r="E172" s="132" t="str">
        <f>'[1]Seg Atletas'!$J176</f>
        <v>AJS</v>
      </c>
      <c r="F172" s="105" t="str">
        <f>'[1]Seg Atletas'!$N176</f>
        <v>F</v>
      </c>
      <c r="G172" s="133">
        <f>'[1]Seg Atletas'!$P176</f>
        <v>35634</v>
      </c>
      <c r="H172" s="109">
        <f t="shared" si="4"/>
        <v>1997</v>
      </c>
      <c r="I172" s="104" t="str">
        <f t="shared" si="5"/>
        <v>Iniciado</v>
      </c>
    </row>
    <row r="173" spans="1:9" ht="12" customHeight="1">
      <c r="A173" s="131" t="str">
        <f>'[1]Seg Atletas'!$F177</f>
        <v>Gonçalo Fernandes</v>
      </c>
      <c r="B173" s="105">
        <f>'[1]Seg Atletas'!$A177</f>
        <v>14780070</v>
      </c>
      <c r="C173" s="105">
        <f>'[1]Seg Atletas'!$B177</f>
        <v>1322</v>
      </c>
      <c r="D173" s="132" t="str">
        <f>'[1]Seg Atletas'!$G177</f>
        <v>Gonçalo Nuno Gonçalves Fernandes</v>
      </c>
      <c r="E173" s="132" t="str">
        <f>'[1]Seg Atletas'!$J177</f>
        <v>AJS</v>
      </c>
      <c r="F173" s="105" t="str">
        <f>'[1]Seg Atletas'!$N177</f>
        <v>M</v>
      </c>
      <c r="G173" s="133">
        <f>'[1]Seg Atletas'!$P177</f>
        <v>35506</v>
      </c>
      <c r="H173" s="109">
        <f t="shared" si="4"/>
        <v>1997</v>
      </c>
      <c r="I173" s="104" t="str">
        <f t="shared" si="5"/>
        <v>Iniciado</v>
      </c>
    </row>
    <row r="174" spans="1:9" ht="12" customHeight="1">
      <c r="A174" s="131" t="str">
        <f>'[1]Seg Atletas'!$F178</f>
        <v>Graciela Cabral</v>
      </c>
      <c r="B174" s="105">
        <f>'[1]Seg Atletas'!$A178</f>
        <v>14963705</v>
      </c>
      <c r="C174" s="105">
        <f>'[1]Seg Atletas'!$B178</f>
        <v>1415</v>
      </c>
      <c r="D174" s="132" t="str">
        <f>'[1]Seg Atletas'!$G178</f>
        <v>Graciela Carolina Abreu Cabral</v>
      </c>
      <c r="E174" s="132" t="str">
        <f>'[1]Seg Atletas'!$J178</f>
        <v>AJS</v>
      </c>
      <c r="F174" s="105" t="str">
        <f>'[1]Seg Atletas'!$N178</f>
        <v>F</v>
      </c>
      <c r="G174" s="133">
        <f>'[1]Seg Atletas'!$P178</f>
        <v>36124</v>
      </c>
      <c r="H174" s="109">
        <f t="shared" si="4"/>
        <v>1998</v>
      </c>
      <c r="I174" s="104" t="str">
        <f t="shared" si="5"/>
        <v>Iniciado</v>
      </c>
    </row>
    <row r="175" spans="1:9" ht="12" customHeight="1">
      <c r="A175" s="131" t="str">
        <f>'[1]Seg Atletas'!$F179</f>
        <v>Guida Henriques</v>
      </c>
      <c r="B175" s="105">
        <f>'[1]Seg Atletas'!$A179</f>
        <v>15066247</v>
      </c>
      <c r="C175" s="105">
        <f>'[1]Seg Atletas'!$B179</f>
        <v>1106</v>
      </c>
      <c r="D175" s="132" t="str">
        <f>'[1]Seg Atletas'!$G179</f>
        <v>Guida Rodrigues Henriques</v>
      </c>
      <c r="E175" s="132" t="str">
        <f>'[1]Seg Atletas'!$J179</f>
        <v>AJS</v>
      </c>
      <c r="F175" s="105" t="str">
        <f>'[1]Seg Atletas'!$N179</f>
        <v>F</v>
      </c>
      <c r="G175" s="133">
        <f>'[1]Seg Atletas'!$P179</f>
        <v>35347</v>
      </c>
      <c r="H175" s="109">
        <f t="shared" si="4"/>
        <v>1996</v>
      </c>
      <c r="I175" s="104" t="str">
        <f t="shared" si="5"/>
        <v>Juvenil</v>
      </c>
    </row>
    <row r="176" spans="1:9" ht="12" customHeight="1">
      <c r="A176" s="131" t="str">
        <f>'[1]Seg Atletas'!$F180</f>
        <v>Guilherme Correia</v>
      </c>
      <c r="B176" s="105">
        <f>'[1]Seg Atletas'!$A180</f>
        <v>15025258</v>
      </c>
      <c r="C176" s="105">
        <f>'[1]Seg Atletas'!$B180</f>
        <v>1860</v>
      </c>
      <c r="D176" s="132" t="str">
        <f>'[1]Seg Atletas'!$G180</f>
        <v>Guilherme Filipe Fernandes Correia</v>
      </c>
      <c r="E176" s="132" t="str">
        <f>'[1]Seg Atletas'!$J180</f>
        <v>AJS</v>
      </c>
      <c r="F176" s="105" t="str">
        <f>'[1]Seg Atletas'!$N180</f>
        <v>M</v>
      </c>
      <c r="G176" s="133">
        <f>'[1]Seg Atletas'!$P180</f>
        <v>36682</v>
      </c>
      <c r="H176" s="109">
        <f t="shared" si="4"/>
        <v>2000</v>
      </c>
      <c r="I176" s="104" t="str">
        <f t="shared" si="5"/>
        <v>Infantil</v>
      </c>
    </row>
    <row r="177" spans="1:9" ht="12" customHeight="1">
      <c r="A177" s="131" t="str">
        <f>'[1]Seg Atletas'!$F181</f>
        <v>Hélder Soares</v>
      </c>
      <c r="B177" s="105">
        <f>'[1]Seg Atletas'!$A181</f>
        <v>15148434</v>
      </c>
      <c r="C177" s="105">
        <f>'[1]Seg Atletas'!$B181</f>
        <v>1900</v>
      </c>
      <c r="D177" s="132" t="str">
        <f>'[1]Seg Atletas'!$G181</f>
        <v>Hélder Fernando Pinto Soares</v>
      </c>
      <c r="E177" s="132" t="str">
        <f>'[1]Seg Atletas'!$J181</f>
        <v>AJS</v>
      </c>
      <c r="F177" s="105" t="str">
        <f>'[1]Seg Atletas'!$N181</f>
        <v>M</v>
      </c>
      <c r="G177" s="133">
        <f>'[1]Seg Atletas'!$P181</f>
        <v>37164</v>
      </c>
      <c r="H177" s="109">
        <f t="shared" si="4"/>
        <v>2001</v>
      </c>
      <c r="I177" s="104" t="str">
        <f t="shared" si="5"/>
        <v>Benjamim</v>
      </c>
    </row>
    <row r="178" spans="1:9" ht="12" customHeight="1">
      <c r="A178" s="131" t="str">
        <f>'[1]Seg Atletas'!$F182</f>
        <v>Hélder Silva</v>
      </c>
      <c r="B178" s="105">
        <f>'[1]Seg Atletas'!$A182</f>
        <v>15111206</v>
      </c>
      <c r="C178" s="105">
        <f>'[1]Seg Atletas'!$B182</f>
        <v>1888</v>
      </c>
      <c r="D178" s="132" t="str">
        <f>'[1]Seg Atletas'!$G182</f>
        <v>Hélder Rodrigues Sá da Silva</v>
      </c>
      <c r="E178" s="132" t="str">
        <f>'[1]Seg Atletas'!$J182</f>
        <v>AJS</v>
      </c>
      <c r="F178" s="105" t="str">
        <f>'[1]Seg Atletas'!$N182</f>
        <v>M</v>
      </c>
      <c r="G178" s="133">
        <f>'[1]Seg Atletas'!$P182</f>
        <v>37157</v>
      </c>
      <c r="H178" s="109">
        <f t="shared" si="4"/>
        <v>2001</v>
      </c>
      <c r="I178" s="104" t="str">
        <f t="shared" si="5"/>
        <v>Benjamim</v>
      </c>
    </row>
    <row r="179" spans="1:9" ht="12" customHeight="1">
      <c r="A179" s="131" t="str">
        <f>'[1]Seg Atletas'!$F183</f>
        <v>Humberto Góis</v>
      </c>
      <c r="B179" s="105">
        <f>'[1]Seg Atletas'!$A183</f>
        <v>14969383</v>
      </c>
      <c r="C179" s="105">
        <f>'[1]Seg Atletas'!$B183</f>
        <v>1323</v>
      </c>
      <c r="D179" s="132" t="str">
        <f>'[1]Seg Atletas'!$G183</f>
        <v>Humberto Aléxio Abreu Góis</v>
      </c>
      <c r="E179" s="132" t="str">
        <f>'[1]Seg Atletas'!$J183</f>
        <v>AJS</v>
      </c>
      <c r="F179" s="105" t="str">
        <f>'[1]Seg Atletas'!$N183</f>
        <v>M</v>
      </c>
      <c r="G179" s="133">
        <f>'[1]Seg Atletas'!$P183</f>
        <v>35649</v>
      </c>
      <c r="H179" s="109">
        <f t="shared" si="4"/>
        <v>1997</v>
      </c>
      <c r="I179" s="104" t="str">
        <f t="shared" si="5"/>
        <v>Iniciado</v>
      </c>
    </row>
    <row r="180" spans="1:9" ht="12" customHeight="1">
      <c r="A180" s="131" t="str">
        <f>'[1]Seg Atletas'!$F184</f>
        <v>Humberto Abreu</v>
      </c>
      <c r="B180" s="105">
        <f>'[1]Seg Atletas'!$A184</f>
        <v>15122594</v>
      </c>
      <c r="C180" s="105">
        <f>'[1]Seg Atletas'!$B184</f>
        <v>1971</v>
      </c>
      <c r="D180" s="132" t="str">
        <f>'[1]Seg Atletas'!$G184</f>
        <v>Humberto Nicodemos Silva Abreu</v>
      </c>
      <c r="E180" s="132" t="str">
        <f>'[1]Seg Atletas'!$J184</f>
        <v>AJS</v>
      </c>
      <c r="F180" s="105" t="str">
        <f>'[1]Seg Atletas'!$N184</f>
        <v>M</v>
      </c>
      <c r="G180" s="133">
        <f>'[1]Seg Atletas'!$P184</f>
        <v>37094</v>
      </c>
      <c r="H180" s="109">
        <f t="shared" si="4"/>
        <v>2001</v>
      </c>
      <c r="I180" s="104" t="str">
        <f t="shared" si="5"/>
        <v>Benjamim</v>
      </c>
    </row>
    <row r="181" spans="1:9" ht="12" customHeight="1">
      <c r="A181" s="131" t="str">
        <f>'[1]Seg Atletas'!$F185</f>
        <v>Inácio Gomes</v>
      </c>
      <c r="B181" s="105">
        <f>'[1]Seg Atletas'!$A185</f>
        <v>14523811</v>
      </c>
      <c r="C181" s="105">
        <f>'[1]Seg Atletas'!$B185</f>
        <v>1970</v>
      </c>
      <c r="D181" s="132" t="str">
        <f>'[1]Seg Atletas'!$G185</f>
        <v>Inácio David Figueira Gomes</v>
      </c>
      <c r="E181" s="132" t="str">
        <f>'[1]Seg Atletas'!$J185</f>
        <v>AJS</v>
      </c>
      <c r="F181" s="105" t="str">
        <f>'[1]Seg Atletas'!$N185</f>
        <v>M</v>
      </c>
      <c r="G181" s="133">
        <f>'[1]Seg Atletas'!$P185</f>
        <v>36904</v>
      </c>
      <c r="H181" s="109">
        <f t="shared" si="4"/>
        <v>2001</v>
      </c>
      <c r="I181" s="104" t="str">
        <f t="shared" si="5"/>
        <v>Benjamim</v>
      </c>
    </row>
    <row r="182" spans="1:9" ht="12" customHeight="1">
      <c r="A182" s="131" t="str">
        <f>'[1]Seg Atletas'!$F186</f>
        <v>Inês Abreu</v>
      </c>
      <c r="B182" s="105">
        <f>'[1]Seg Atletas'!$A186</f>
        <v>14813011</v>
      </c>
      <c r="C182" s="105">
        <f>'[1]Seg Atletas'!$B186</f>
        <v>1826</v>
      </c>
      <c r="D182" s="132" t="str">
        <f>'[1]Seg Atletas'!$G186</f>
        <v>Inês Maria Ferreira Abreu</v>
      </c>
      <c r="E182" s="132" t="str">
        <f>'[1]Seg Atletas'!$J186</f>
        <v>AJS</v>
      </c>
      <c r="F182" s="105" t="str">
        <f>'[1]Seg Atletas'!$N186</f>
        <v>F</v>
      </c>
      <c r="G182" s="133">
        <f>'[1]Seg Atletas'!$P186</f>
        <v>37627</v>
      </c>
      <c r="H182" s="109">
        <f t="shared" si="4"/>
        <v>2003</v>
      </c>
      <c r="I182" s="104" t="str">
        <f t="shared" si="5"/>
        <v>Benjamim</v>
      </c>
    </row>
    <row r="183" spans="1:9" ht="12" customHeight="1">
      <c r="A183" s="131" t="str">
        <f>'[1]Seg Atletas'!$F187</f>
        <v>Iúri Ascenção</v>
      </c>
      <c r="B183" s="105">
        <f>'[1]Seg Atletas'!$A187</f>
        <v>14504116</v>
      </c>
      <c r="C183" s="105">
        <f>'[1]Seg Atletas'!$B187</f>
        <v>1969</v>
      </c>
      <c r="D183" s="132" t="str">
        <f>'[1]Seg Atletas'!$G187</f>
        <v>Iúri Gonçalo Silva Ascenção</v>
      </c>
      <c r="E183" s="132" t="str">
        <f>'[1]Seg Atletas'!$J187</f>
        <v>AJS</v>
      </c>
      <c r="F183" s="105" t="str">
        <f>'[1]Seg Atletas'!$N187</f>
        <v>M</v>
      </c>
      <c r="G183" s="133">
        <f>'[1]Seg Atletas'!$P187</f>
        <v>37169</v>
      </c>
      <c r="H183" s="109">
        <f t="shared" si="4"/>
        <v>2001</v>
      </c>
      <c r="I183" s="104" t="str">
        <f t="shared" si="5"/>
        <v>Benjamim</v>
      </c>
    </row>
    <row r="184" spans="1:9" ht="12" customHeight="1">
      <c r="A184" s="131" t="str">
        <f>'[1]Seg Atletas'!$F188</f>
        <v>Iva Fernandes</v>
      </c>
      <c r="B184" s="105">
        <f>'[1]Seg Atletas'!$A188</f>
        <v>11484306</v>
      </c>
      <c r="C184" s="105">
        <f>'[1]Seg Atletas'!$B188</f>
        <v>258</v>
      </c>
      <c r="D184" s="132" t="str">
        <f>'[1]Seg Atletas'!$G188</f>
        <v>Iva Aida Alves Fernandes</v>
      </c>
      <c r="E184" s="132" t="str">
        <f>'[1]Seg Atletas'!$J188</f>
        <v>AJS</v>
      </c>
      <c r="F184" s="105" t="str">
        <f>'[1]Seg Atletas'!$N188</f>
        <v>F</v>
      </c>
      <c r="G184" s="133">
        <f>'[1]Seg Atletas'!$P188</f>
        <v>29212</v>
      </c>
      <c r="H184" s="109">
        <f t="shared" si="4"/>
        <v>1979</v>
      </c>
      <c r="I184" s="104" t="str">
        <f t="shared" si="5"/>
        <v>Sénior</v>
      </c>
    </row>
    <row r="185" spans="1:9" ht="12" customHeight="1">
      <c r="A185" s="131" t="str">
        <f>'[1]Seg Atletas'!$F189</f>
        <v>Januária Pereira</v>
      </c>
      <c r="B185" s="105">
        <f>'[1]Seg Atletas'!$A189</f>
        <v>11522951</v>
      </c>
      <c r="C185" s="105">
        <f>'[1]Seg Atletas'!$B189</f>
        <v>12</v>
      </c>
      <c r="D185" s="132" t="str">
        <f>'[1]Seg Atletas'!$G189</f>
        <v>Januária Cristina Fonseca Silva Pereira</v>
      </c>
      <c r="E185" s="132" t="str">
        <f>'[1]Seg Atletas'!$J189</f>
        <v>AJS</v>
      </c>
      <c r="F185" s="105" t="str">
        <f>'[1]Seg Atletas'!$N189</f>
        <v>F</v>
      </c>
      <c r="G185" s="133">
        <f>'[1]Seg Atletas'!$P189</f>
        <v>28955</v>
      </c>
      <c r="H185" s="109">
        <f t="shared" si="4"/>
        <v>1979</v>
      </c>
      <c r="I185" s="104" t="str">
        <f t="shared" si="5"/>
        <v>Sénior</v>
      </c>
    </row>
    <row r="186" spans="1:9" ht="12" customHeight="1">
      <c r="A186" s="131" t="str">
        <f>'[1]Seg Atletas'!$F190</f>
        <v>Jenny Fernandes</v>
      </c>
      <c r="B186" s="105">
        <f>'[1]Seg Atletas'!$A190</f>
        <v>14512012</v>
      </c>
      <c r="C186" s="105">
        <f>'[1]Seg Atletas'!$B190</f>
        <v>1471</v>
      </c>
      <c r="D186" s="132" t="str">
        <f>'[1]Seg Atletas'!$G190</f>
        <v>Jenny Nicole Pereira Fernandes</v>
      </c>
      <c r="E186" s="132" t="str">
        <f>'[1]Seg Atletas'!$J190</f>
        <v>AJS</v>
      </c>
      <c r="F186" s="105" t="str">
        <f>'[1]Seg Atletas'!$N190</f>
        <v>F</v>
      </c>
      <c r="G186" s="133">
        <f>'[1]Seg Atletas'!$P190</f>
        <v>36543</v>
      </c>
      <c r="H186" s="109">
        <f t="shared" si="4"/>
        <v>2000</v>
      </c>
      <c r="I186" s="104" t="str">
        <f t="shared" si="5"/>
        <v>Infantil</v>
      </c>
    </row>
    <row r="187" spans="1:9" ht="12" customHeight="1">
      <c r="A187" s="131" t="str">
        <f>'[1]Seg Atletas'!$F191</f>
        <v>Jéssica Barradas</v>
      </c>
      <c r="B187" s="105">
        <f>'[1]Seg Atletas'!$A191</f>
        <v>14766314</v>
      </c>
      <c r="C187" s="105">
        <f>'[1]Seg Atletas'!$B191</f>
        <v>22</v>
      </c>
      <c r="D187" s="132" t="str">
        <f>'[1]Seg Atletas'!$G191</f>
        <v>Jéssica Rute Abreu Barradas</v>
      </c>
      <c r="E187" s="132" t="str">
        <f>'[1]Seg Atletas'!$J191</f>
        <v>AJS</v>
      </c>
      <c r="F187" s="105" t="str">
        <f>'[1]Seg Atletas'!$N191</f>
        <v>F</v>
      </c>
      <c r="G187" s="133">
        <f>'[1]Seg Atletas'!$P191</f>
        <v>34753</v>
      </c>
      <c r="H187" s="109">
        <f t="shared" si="4"/>
        <v>1995</v>
      </c>
      <c r="I187" s="104" t="str">
        <f t="shared" si="5"/>
        <v>Juvenil</v>
      </c>
    </row>
    <row r="188" spans="1:9" ht="12" customHeight="1">
      <c r="A188" s="131" t="str">
        <f>'[1]Seg Atletas'!$F192</f>
        <v>Jesus Rodrigues</v>
      </c>
      <c r="B188" s="105">
        <f>'[1]Seg Atletas'!$A192</f>
        <v>14893359</v>
      </c>
      <c r="C188" s="105">
        <f>'[1]Seg Atletas'!$B192</f>
        <v>581</v>
      </c>
      <c r="D188" s="132" t="str">
        <f>'[1]Seg Atletas'!$G192</f>
        <v>Jesus Augusto Pereira Rodrigues</v>
      </c>
      <c r="E188" s="132" t="str">
        <f>'[1]Seg Atletas'!$J192</f>
        <v>AJS</v>
      </c>
      <c r="F188" s="105" t="str">
        <f>'[1]Seg Atletas'!$N192</f>
        <v>M</v>
      </c>
      <c r="G188" s="133">
        <f>'[1]Seg Atletas'!$P192</f>
        <v>34369</v>
      </c>
      <c r="H188" s="109">
        <f t="shared" si="4"/>
        <v>1994</v>
      </c>
      <c r="I188" s="104" t="str">
        <f t="shared" si="5"/>
        <v>Júnior</v>
      </c>
    </row>
    <row r="189" spans="1:9" ht="12" customHeight="1">
      <c r="A189" s="131" t="str">
        <f>'[1]Seg Atletas'!$F193</f>
        <v>Joana A. Azevedo</v>
      </c>
      <c r="B189" s="105">
        <f>'[1]Seg Atletas'!$A193</f>
        <v>15396495</v>
      </c>
      <c r="C189" s="105">
        <f>'[1]Seg Atletas'!$B193</f>
        <v>1842</v>
      </c>
      <c r="D189" s="132" t="str">
        <f>'[1]Seg Atletas'!$G193</f>
        <v>Joana Andrade Azevedo</v>
      </c>
      <c r="E189" s="132" t="str">
        <f>'[1]Seg Atletas'!$J193</f>
        <v>AJS</v>
      </c>
      <c r="F189" s="105" t="str">
        <f>'[1]Seg Atletas'!$N193</f>
        <v>F</v>
      </c>
      <c r="G189" s="133">
        <f>'[1]Seg Atletas'!$P193</f>
        <v>37465</v>
      </c>
      <c r="H189" s="109">
        <f t="shared" si="4"/>
        <v>2002</v>
      </c>
      <c r="I189" s="104" t="str">
        <f t="shared" si="5"/>
        <v>Benjamim</v>
      </c>
    </row>
    <row r="190" spans="1:9" ht="12" customHeight="1">
      <c r="A190" s="131" t="str">
        <f>'[1]Seg Atletas'!$F194</f>
        <v>Carlota Agrela</v>
      </c>
      <c r="B190" s="105">
        <f>'[1]Seg Atletas'!$A194</f>
        <v>14995332</v>
      </c>
      <c r="C190" s="105">
        <f>'[1]Seg Atletas'!$B194</f>
        <v>1162</v>
      </c>
      <c r="D190" s="132" t="str">
        <f>'[1]Seg Atletas'!$G194</f>
        <v>Joana Carlota Ornelas Agrela</v>
      </c>
      <c r="E190" s="132" t="str">
        <f>'[1]Seg Atletas'!$J194</f>
        <v>AJS</v>
      </c>
      <c r="F190" s="105" t="str">
        <f>'[1]Seg Atletas'!$N194</f>
        <v>F</v>
      </c>
      <c r="G190" s="133">
        <f>'[1]Seg Atletas'!$P194</f>
        <v>35802</v>
      </c>
      <c r="H190" s="109">
        <f t="shared" si="4"/>
        <v>1998</v>
      </c>
      <c r="I190" s="104" t="str">
        <f t="shared" si="5"/>
        <v>Iniciado</v>
      </c>
    </row>
    <row r="191" spans="1:9" ht="12" customHeight="1">
      <c r="A191" s="131" t="str">
        <f>'[1]Seg Atletas'!$F195</f>
        <v>Joana Henriques</v>
      </c>
      <c r="B191" s="105">
        <f>'[1]Seg Atletas'!$A195</f>
        <v>15136433</v>
      </c>
      <c r="C191" s="105">
        <f>'[1]Seg Atletas'!$B195</f>
        <v>1458</v>
      </c>
      <c r="D191" s="132" t="str">
        <f>'[1]Seg Atletas'!$G195</f>
        <v>Joana Carolina Rodrigues Henriques</v>
      </c>
      <c r="E191" s="132" t="str">
        <f>'[1]Seg Atletas'!$J195</f>
        <v>AJS</v>
      </c>
      <c r="F191" s="105" t="str">
        <f>'[1]Seg Atletas'!$N195</f>
        <v>F</v>
      </c>
      <c r="G191" s="133">
        <f>'[1]Seg Atletas'!$P195</f>
        <v>36176</v>
      </c>
      <c r="H191" s="109">
        <f t="shared" si="4"/>
        <v>1999</v>
      </c>
      <c r="I191" s="104" t="str">
        <f t="shared" si="5"/>
        <v>Infantil</v>
      </c>
    </row>
    <row r="192" spans="1:9" ht="12" customHeight="1">
      <c r="A192" s="131" t="str">
        <f>'[1]Seg Atletas'!$F196</f>
        <v>Joana J. Pinto</v>
      </c>
      <c r="B192" s="105">
        <f>'[1]Seg Atletas'!$A196</f>
        <v>14868684</v>
      </c>
      <c r="C192" s="105">
        <f>'[1]Seg Atletas'!$B196</f>
        <v>161</v>
      </c>
      <c r="D192" s="132" t="str">
        <f>'[1]Seg Atletas'!$G196</f>
        <v>Joana Jardim Pinto</v>
      </c>
      <c r="E192" s="132" t="str">
        <f>'[1]Seg Atletas'!$J196</f>
        <v>AJS</v>
      </c>
      <c r="F192" s="105" t="str">
        <f>'[1]Seg Atletas'!$N196</f>
        <v>F</v>
      </c>
      <c r="G192" s="133">
        <f>'[1]Seg Atletas'!$P196</f>
        <v>34798</v>
      </c>
      <c r="H192" s="109">
        <f t="shared" si="4"/>
        <v>1995</v>
      </c>
      <c r="I192" s="104" t="str">
        <f t="shared" si="5"/>
        <v>Juvenil</v>
      </c>
    </row>
    <row r="193" spans="1:9" ht="12" customHeight="1">
      <c r="A193" s="131" t="str">
        <f>'[1]Seg Atletas'!$F197</f>
        <v>Joana Soares</v>
      </c>
      <c r="B193" s="105">
        <f>'[1]Seg Atletas'!$A197</f>
        <v>14556442</v>
      </c>
      <c r="C193" s="105">
        <f>'[1]Seg Atletas'!$B197</f>
        <v>23</v>
      </c>
      <c r="D193" s="132" t="str">
        <f>'[1]Seg Atletas'!$G197</f>
        <v>Joana José Ferraz Soares</v>
      </c>
      <c r="E193" s="132" t="str">
        <f>'[1]Seg Atletas'!$J197</f>
        <v>AJS</v>
      </c>
      <c r="F193" s="105" t="str">
        <f>'[1]Seg Atletas'!$N197</f>
        <v>F</v>
      </c>
      <c r="G193" s="133">
        <f>'[1]Seg Atletas'!$P197</f>
        <v>34220</v>
      </c>
      <c r="H193" s="109">
        <f t="shared" si="4"/>
        <v>1993</v>
      </c>
      <c r="I193" s="104" t="str">
        <f t="shared" si="5"/>
        <v>Júnior</v>
      </c>
    </row>
    <row r="194" spans="1:9" ht="12" customHeight="1">
      <c r="A194" s="131" t="str">
        <f>'[1]Seg Atletas'!$F198</f>
        <v>Joana Jardim</v>
      </c>
      <c r="B194" s="105">
        <f>'[1]Seg Atletas'!$A198</f>
        <v>14407146</v>
      </c>
      <c r="C194" s="105">
        <f>'[1]Seg Atletas'!$B198</f>
        <v>1750</v>
      </c>
      <c r="D194" s="132" t="str">
        <f>'[1]Seg Atletas'!$G198</f>
        <v>Joana Raquel Freitas Jardim</v>
      </c>
      <c r="E194" s="132" t="str">
        <f>'[1]Seg Atletas'!$J198</f>
        <v>AJS</v>
      </c>
      <c r="F194" s="105" t="str">
        <f>'[1]Seg Atletas'!$N198</f>
        <v>F</v>
      </c>
      <c r="G194" s="133">
        <f>'[1]Seg Atletas'!$P198</f>
        <v>37160</v>
      </c>
      <c r="H194" s="109">
        <f t="shared" ref="H194:H257" si="6">YEAR(G194)</f>
        <v>2001</v>
      </c>
      <c r="I194" s="104" t="str">
        <f t="shared" si="5"/>
        <v>Benjamim</v>
      </c>
    </row>
    <row r="195" spans="1:9" ht="12" customHeight="1">
      <c r="A195" s="131" t="str">
        <f>'[1]Seg Atletas'!$F199</f>
        <v>João Aléxis Barros</v>
      </c>
      <c r="B195" s="105">
        <f>'[1]Seg Atletas'!$A199</f>
        <v>15064606</v>
      </c>
      <c r="C195" s="105">
        <f>'[1]Seg Atletas'!$B199</f>
        <v>1976</v>
      </c>
      <c r="D195" s="132" t="str">
        <f>'[1]Seg Atletas'!$G199</f>
        <v>João Aléxis Rodrigues Barros</v>
      </c>
      <c r="E195" s="132" t="str">
        <f>'[1]Seg Atletas'!$J199</f>
        <v>AJS</v>
      </c>
      <c r="F195" s="105" t="str">
        <f>'[1]Seg Atletas'!$N199</f>
        <v>M</v>
      </c>
      <c r="G195" s="133">
        <f>'[1]Seg Atletas'!$P199</f>
        <v>36809</v>
      </c>
      <c r="H195" s="109">
        <f t="shared" si="6"/>
        <v>2000</v>
      </c>
      <c r="I195" s="104" t="str">
        <f t="shared" ref="I195:I258" si="7">IF(H195&lt;=1966,"Sénior /vet",IF(H195&lt;=1989,"Sénior",IF(H195&lt;=1992,"Sénior /s23",IF(H195&lt;=1994,"Júnior",IF(H195&lt;=1996,"Juvenil",IF(H195&lt;=1998,"Iniciado",IF(H195&lt;=2000,"Infantil","Benjamim")))))))</f>
        <v>Infantil</v>
      </c>
    </row>
    <row r="196" spans="1:9" ht="12" customHeight="1">
      <c r="A196" s="131" t="str">
        <f>'[1]Seg Atletas'!$F200</f>
        <v>João C. Fernandes</v>
      </c>
      <c r="B196" s="105">
        <f>'[1]Seg Atletas'!$A200</f>
        <v>15143977</v>
      </c>
      <c r="C196" s="105">
        <f>'[1]Seg Atletas'!$B200</f>
        <v>333</v>
      </c>
      <c r="D196" s="132" t="str">
        <f>'[1]Seg Atletas'!$G200</f>
        <v>João Carlos Ferraz Fernandes</v>
      </c>
      <c r="E196" s="132" t="str">
        <f>'[1]Seg Atletas'!$J200</f>
        <v>AJS</v>
      </c>
      <c r="F196" s="105" t="str">
        <f>'[1]Seg Atletas'!$N200</f>
        <v>M</v>
      </c>
      <c r="G196" s="133">
        <f>'[1]Seg Atletas'!$P200</f>
        <v>34894</v>
      </c>
      <c r="H196" s="109">
        <f t="shared" si="6"/>
        <v>1995</v>
      </c>
      <c r="I196" s="104" t="str">
        <f t="shared" si="7"/>
        <v>Juvenil</v>
      </c>
    </row>
    <row r="197" spans="1:9" ht="12" customHeight="1">
      <c r="A197" s="131" t="str">
        <f>'[1]Seg Atletas'!$F201</f>
        <v>João Faria</v>
      </c>
      <c r="B197" s="105">
        <f>'[1]Seg Atletas'!$A201</f>
        <v>11790729</v>
      </c>
      <c r="C197" s="105">
        <f>'[1]Seg Atletas'!$B201</f>
        <v>578</v>
      </c>
      <c r="D197" s="132" t="str">
        <f>'[1]Seg Atletas'!$G201</f>
        <v>João Diniz Faria</v>
      </c>
      <c r="E197" s="132" t="str">
        <f>'[1]Seg Atletas'!$J201</f>
        <v>AJS</v>
      </c>
      <c r="F197" s="105" t="str">
        <f>'[1]Seg Atletas'!$N201</f>
        <v>M</v>
      </c>
      <c r="G197" s="133">
        <f>'[1]Seg Atletas'!$P201</f>
        <v>29191</v>
      </c>
      <c r="H197" s="109">
        <f t="shared" si="6"/>
        <v>1979</v>
      </c>
      <c r="I197" s="104" t="str">
        <f t="shared" si="7"/>
        <v>Sénior</v>
      </c>
    </row>
    <row r="198" spans="1:9" ht="12" customHeight="1">
      <c r="A198" s="131" t="str">
        <f>'[1]Seg Atletas'!$F202</f>
        <v>João E. Camacho</v>
      </c>
      <c r="B198" s="105">
        <f>'[1]Seg Atletas'!$A202</f>
        <v>14619614</v>
      </c>
      <c r="C198" s="105">
        <f>'[1]Seg Atletas'!$B202</f>
        <v>1630</v>
      </c>
      <c r="D198" s="132" t="str">
        <f>'[1]Seg Atletas'!$G202</f>
        <v>João Emanuel Rodrigues Camacho</v>
      </c>
      <c r="E198" s="132" t="str">
        <f>'[1]Seg Atletas'!$J202</f>
        <v>AJS</v>
      </c>
      <c r="F198" s="105" t="str">
        <f>'[1]Seg Atletas'!$N202</f>
        <v>M</v>
      </c>
      <c r="G198" s="133">
        <f>'[1]Seg Atletas'!$P202</f>
        <v>36596</v>
      </c>
      <c r="H198" s="109">
        <f t="shared" si="6"/>
        <v>2000</v>
      </c>
      <c r="I198" s="104" t="str">
        <f t="shared" si="7"/>
        <v>Infantil</v>
      </c>
    </row>
    <row r="199" spans="1:9" ht="12" customHeight="1">
      <c r="A199" s="131" t="str">
        <f>'[1]Seg Atletas'!$F203</f>
        <v>João Pestana</v>
      </c>
      <c r="B199" s="105">
        <f>'[1]Seg Atletas'!$A203</f>
        <v>14976529</v>
      </c>
      <c r="C199" s="105">
        <f>'[1]Seg Atletas'!$B203</f>
        <v>1994</v>
      </c>
      <c r="D199" s="132" t="str">
        <f>'[1]Seg Atletas'!$G203</f>
        <v>João Filipe Abreu Pestana</v>
      </c>
      <c r="E199" s="132" t="str">
        <f>'[1]Seg Atletas'!$J203</f>
        <v>AJS</v>
      </c>
      <c r="F199" s="105" t="str">
        <f>'[1]Seg Atletas'!$N203</f>
        <v>M</v>
      </c>
      <c r="G199" s="133">
        <f>'[1]Seg Atletas'!$P203</f>
        <v>37314</v>
      </c>
      <c r="H199" s="109">
        <f t="shared" si="6"/>
        <v>2002</v>
      </c>
      <c r="I199" s="104" t="str">
        <f t="shared" si="7"/>
        <v>Benjamim</v>
      </c>
    </row>
    <row r="200" spans="1:9" ht="12" customHeight="1">
      <c r="A200" s="131" t="str">
        <f>'[1]Seg Atletas'!$F204</f>
        <v>João Pedro Gouveia</v>
      </c>
      <c r="B200" s="105">
        <f>'[1]Seg Atletas'!$A204</f>
        <v>15264967</v>
      </c>
      <c r="C200" s="105">
        <f>'[1]Seg Atletas'!$B204</f>
        <v>1334</v>
      </c>
      <c r="D200" s="132" t="str">
        <f>'[1]Seg Atletas'!$G204</f>
        <v>João Pedro Abreu Gouveia</v>
      </c>
      <c r="E200" s="132" t="str">
        <f>'[1]Seg Atletas'!$J204</f>
        <v>AJS</v>
      </c>
      <c r="F200" s="105" t="str">
        <f>'[1]Seg Atletas'!$N204</f>
        <v>M</v>
      </c>
      <c r="G200" s="133">
        <f>'[1]Seg Atletas'!$P204</f>
        <v>35801</v>
      </c>
      <c r="H200" s="109">
        <f t="shared" si="6"/>
        <v>1998</v>
      </c>
      <c r="I200" s="104" t="str">
        <f t="shared" si="7"/>
        <v>Iniciado</v>
      </c>
    </row>
    <row r="201" spans="1:9" ht="12" customHeight="1">
      <c r="A201" s="131" t="str">
        <f>'[1]Seg Atletas'!$F205</f>
        <v>João P. Freitas</v>
      </c>
      <c r="B201" s="105">
        <f>'[1]Seg Atletas'!$A205</f>
        <v>15393603</v>
      </c>
      <c r="C201" s="105">
        <f>'[1]Seg Atletas'!$B205</f>
        <v>1641</v>
      </c>
      <c r="D201" s="132" t="str">
        <f>'[1]Seg Atletas'!$G205</f>
        <v>João Pedro Sousa de Freitas</v>
      </c>
      <c r="E201" s="132" t="str">
        <f>'[1]Seg Atletas'!$J205</f>
        <v>AJS</v>
      </c>
      <c r="F201" s="105" t="str">
        <f>'[1]Seg Atletas'!$N205</f>
        <v>M</v>
      </c>
      <c r="G201" s="133">
        <f>'[1]Seg Atletas'!$P205</f>
        <v>36460</v>
      </c>
      <c r="H201" s="109">
        <f t="shared" si="6"/>
        <v>1999</v>
      </c>
      <c r="I201" s="104" t="str">
        <f t="shared" si="7"/>
        <v>Infantil</v>
      </c>
    </row>
    <row r="202" spans="1:9" ht="12" customHeight="1">
      <c r="A202" s="131" t="str">
        <f>'[1]Seg Atletas'!$F206</f>
        <v>J.AgostinhoFernandes</v>
      </c>
      <c r="B202" s="105">
        <f>'[1]Seg Atletas'!$A206</f>
        <v>15144291</v>
      </c>
      <c r="C202" s="105">
        <f>'[1]Seg Atletas'!$B206</f>
        <v>1266</v>
      </c>
      <c r="D202" s="132" t="str">
        <f>'[1]Seg Atletas'!$G206</f>
        <v>José Agostinho Ferraz Fernandes</v>
      </c>
      <c r="E202" s="132" t="str">
        <f>'[1]Seg Atletas'!$J206</f>
        <v>AJS</v>
      </c>
      <c r="F202" s="105" t="str">
        <f>'[1]Seg Atletas'!$N206</f>
        <v>M</v>
      </c>
      <c r="G202" s="133">
        <f>'[1]Seg Atletas'!$P206</f>
        <v>35461</v>
      </c>
      <c r="H202" s="109">
        <f t="shared" si="6"/>
        <v>1997</v>
      </c>
      <c r="I202" s="104" t="str">
        <f t="shared" si="7"/>
        <v>Iniciado</v>
      </c>
    </row>
    <row r="203" spans="1:9" ht="12" customHeight="1">
      <c r="A203" s="131" t="str">
        <f>'[1]Seg Atletas'!$F207</f>
        <v>José Antº Ramos</v>
      </c>
      <c r="B203" s="105">
        <f>'[1]Seg Atletas'!$A207</f>
        <v>11313867</v>
      </c>
      <c r="C203" s="105">
        <f>'[1]Seg Atletas'!$B207</f>
        <v>891</v>
      </c>
      <c r="D203" s="132" t="str">
        <f>'[1]Seg Atletas'!$G207</f>
        <v>José António Reis Ramos</v>
      </c>
      <c r="E203" s="132" t="str">
        <f>'[1]Seg Atletas'!$J207</f>
        <v>AJS</v>
      </c>
      <c r="F203" s="105" t="str">
        <f>'[1]Seg Atletas'!$N207</f>
        <v>M</v>
      </c>
      <c r="G203" s="133">
        <f>'[1]Seg Atletas'!$P207</f>
        <v>27373</v>
      </c>
      <c r="H203" s="109">
        <f t="shared" si="6"/>
        <v>1974</v>
      </c>
      <c r="I203" s="104" t="str">
        <f t="shared" si="7"/>
        <v>Sénior</v>
      </c>
    </row>
    <row r="204" spans="1:9" ht="12" customHeight="1">
      <c r="A204" s="131" t="str">
        <f>'[1]Seg Atletas'!$F208</f>
        <v>José Carlos Marques</v>
      </c>
      <c r="B204" s="105">
        <f>'[1]Seg Atletas'!$A208</f>
        <v>14183386</v>
      </c>
      <c r="C204" s="105">
        <f>'[1]Seg Atletas'!$B208</f>
        <v>2000</v>
      </c>
      <c r="D204" s="132" t="str">
        <f>'[1]Seg Atletas'!$G208</f>
        <v>José Carlos Rodrigues Marques</v>
      </c>
      <c r="E204" s="132" t="str">
        <f>'[1]Seg Atletas'!$J208</f>
        <v>AJS</v>
      </c>
      <c r="F204" s="105" t="str">
        <f>'[1]Seg Atletas'!$N208</f>
        <v>M</v>
      </c>
      <c r="G204" s="133">
        <f>'[1]Seg Atletas'!$P208</f>
        <v>35825</v>
      </c>
      <c r="H204" s="109">
        <f t="shared" si="6"/>
        <v>1998</v>
      </c>
      <c r="I204" s="104" t="str">
        <f t="shared" si="7"/>
        <v>Iniciado</v>
      </c>
    </row>
    <row r="205" spans="1:9" ht="12" customHeight="1">
      <c r="A205" s="131" t="str">
        <f>'[1]Seg Atletas'!$F209</f>
        <v>César Ornelas</v>
      </c>
      <c r="B205" s="105">
        <f>'[1]Seg Atletas'!$A209</f>
        <v>14249165</v>
      </c>
      <c r="C205" s="105">
        <f>'[1]Seg Atletas'!$B209</f>
        <v>510</v>
      </c>
      <c r="D205" s="132" t="str">
        <f>'[1]Seg Atletas'!$G209</f>
        <v>José César Gomes Ornelas</v>
      </c>
      <c r="E205" s="132" t="str">
        <f>'[1]Seg Atletas'!$J209</f>
        <v>AJS</v>
      </c>
      <c r="F205" s="105" t="str">
        <f>'[1]Seg Atletas'!$N209</f>
        <v>M</v>
      </c>
      <c r="G205" s="133">
        <f>'[1]Seg Atletas'!$P209</f>
        <v>33906</v>
      </c>
      <c r="H205" s="109">
        <f t="shared" si="6"/>
        <v>1992</v>
      </c>
      <c r="I205" s="104" t="str">
        <f t="shared" si="7"/>
        <v>Sénior /s23</v>
      </c>
    </row>
    <row r="206" spans="1:9" ht="12" customHeight="1">
      <c r="A206" s="131" t="str">
        <f>'[1]Seg Atletas'!$F210</f>
        <v>Davide Soares</v>
      </c>
      <c r="B206" s="105">
        <f>'[1]Seg Atletas'!$A210</f>
        <v>15131717</v>
      </c>
      <c r="C206" s="105">
        <f>'[1]Seg Atletas'!$B210</f>
        <v>1581</v>
      </c>
      <c r="D206" s="132" t="str">
        <f>'[1]Seg Atletas'!$G210</f>
        <v>José Davide Rodrigues Soares</v>
      </c>
      <c r="E206" s="132" t="str">
        <f>'[1]Seg Atletas'!$J210</f>
        <v>AJS</v>
      </c>
      <c r="F206" s="105" t="str">
        <f>'[1]Seg Atletas'!$N210</f>
        <v>M</v>
      </c>
      <c r="G206" s="133">
        <f>'[1]Seg Atletas'!$P210</f>
        <v>36488</v>
      </c>
      <c r="H206" s="109">
        <f t="shared" si="6"/>
        <v>1999</v>
      </c>
      <c r="I206" s="104" t="str">
        <f t="shared" si="7"/>
        <v>Infantil</v>
      </c>
    </row>
    <row r="207" spans="1:9" ht="12" customHeight="1">
      <c r="A207" s="131" t="str">
        <f>'[1]Seg Atletas'!$F211</f>
        <v>Décio Faria</v>
      </c>
      <c r="B207" s="105">
        <f>'[1]Seg Atletas'!$A211</f>
        <v>13914036</v>
      </c>
      <c r="C207" s="105">
        <f>'[1]Seg Atletas'!$B211</f>
        <v>318</v>
      </c>
      <c r="D207" s="132" t="str">
        <f>'[1]Seg Atletas'!$G211</f>
        <v>José Décio Diniz Faria</v>
      </c>
      <c r="E207" s="132" t="str">
        <f>'[1]Seg Atletas'!$J211</f>
        <v>AJS</v>
      </c>
      <c r="F207" s="105" t="str">
        <f>'[1]Seg Atletas'!$N211</f>
        <v>M</v>
      </c>
      <c r="G207" s="133">
        <f>'[1]Seg Atletas'!$P211</f>
        <v>33442</v>
      </c>
      <c r="H207" s="109">
        <f t="shared" si="6"/>
        <v>1991</v>
      </c>
      <c r="I207" s="104" t="str">
        <f t="shared" si="7"/>
        <v>Sénior /s23</v>
      </c>
    </row>
    <row r="208" spans="1:9" ht="12" customHeight="1">
      <c r="A208" s="131" t="str">
        <f>'[1]Seg Atletas'!$F212</f>
        <v>Élvio Fernandes</v>
      </c>
      <c r="B208" s="105">
        <f>'[1]Seg Atletas'!$A212</f>
        <v>14750193</v>
      </c>
      <c r="C208" s="105">
        <f>'[1]Seg Atletas'!$B212</f>
        <v>568</v>
      </c>
      <c r="D208" s="132" t="str">
        <f>'[1]Seg Atletas'!$G212</f>
        <v>José Élvio Mendes Fernandes</v>
      </c>
      <c r="E208" s="132" t="str">
        <f>'[1]Seg Atletas'!$J212</f>
        <v>AJS</v>
      </c>
      <c r="F208" s="105" t="str">
        <f>'[1]Seg Atletas'!$N212</f>
        <v>M</v>
      </c>
      <c r="G208" s="133">
        <f>'[1]Seg Atletas'!$P212</f>
        <v>35360</v>
      </c>
      <c r="H208" s="109">
        <f t="shared" si="6"/>
        <v>1996</v>
      </c>
      <c r="I208" s="104" t="str">
        <f t="shared" si="7"/>
        <v>Juvenil</v>
      </c>
    </row>
    <row r="209" spans="1:9" ht="12" customHeight="1">
      <c r="A209" s="131" t="str">
        <f>'[1]Seg Atletas'!$F213</f>
        <v>J. Emanuel Teixeira</v>
      </c>
      <c r="B209" s="105">
        <f>'[1]Seg Atletas'!$A213</f>
        <v>14999425</v>
      </c>
      <c r="C209" s="105">
        <f>'[1]Seg Atletas'!$B213</f>
        <v>533</v>
      </c>
      <c r="D209" s="132" t="str">
        <f>'[1]Seg Atletas'!$G213</f>
        <v>José Emanuel Henriques Teixeira</v>
      </c>
      <c r="E209" s="132" t="str">
        <f>'[1]Seg Atletas'!$J213</f>
        <v>AJS</v>
      </c>
      <c r="F209" s="105" t="str">
        <f>'[1]Seg Atletas'!$N213</f>
        <v>M</v>
      </c>
      <c r="G209" s="133">
        <f>'[1]Seg Atletas'!$P213</f>
        <v>34319</v>
      </c>
      <c r="H209" s="109">
        <f t="shared" si="6"/>
        <v>1993</v>
      </c>
      <c r="I209" s="104" t="str">
        <f t="shared" si="7"/>
        <v>Júnior</v>
      </c>
    </row>
    <row r="210" spans="1:9" ht="12" customHeight="1">
      <c r="A210" s="131" t="str">
        <f>'[1]Seg Atletas'!$F214</f>
        <v>Filipe Pinto</v>
      </c>
      <c r="B210" s="105">
        <f>'[1]Seg Atletas'!$A214</f>
        <v>15131574</v>
      </c>
      <c r="C210" s="105">
        <f>'[1]Seg Atletas'!$B214</f>
        <v>1335</v>
      </c>
      <c r="D210" s="132" t="str">
        <f>'[1]Seg Atletas'!$G214</f>
        <v>José Filipe Jardim Pinto</v>
      </c>
      <c r="E210" s="132" t="str">
        <f>'[1]Seg Atletas'!$J214</f>
        <v>AJS</v>
      </c>
      <c r="F210" s="105" t="str">
        <f>'[1]Seg Atletas'!$N214</f>
        <v>M</v>
      </c>
      <c r="G210" s="133">
        <f>'[1]Seg Atletas'!$P214</f>
        <v>35526</v>
      </c>
      <c r="H210" s="109">
        <f t="shared" si="6"/>
        <v>1997</v>
      </c>
      <c r="I210" s="104" t="str">
        <f t="shared" si="7"/>
        <v>Iniciado</v>
      </c>
    </row>
    <row r="211" spans="1:9" ht="12" customHeight="1">
      <c r="A211" s="131" t="str">
        <f>'[1]Seg Atletas'!$F215</f>
        <v>José Ornelas</v>
      </c>
      <c r="B211" s="105">
        <f>'[1]Seg Atletas'!$A215</f>
        <v>8252151</v>
      </c>
      <c r="C211" s="105">
        <f>'[1]Seg Atletas'!$B215</f>
        <v>875</v>
      </c>
      <c r="D211" s="132" t="str">
        <f>'[1]Seg Atletas'!$G215</f>
        <v>José Isidoro Gomes de Ornelas</v>
      </c>
      <c r="E211" s="132" t="str">
        <f>'[1]Seg Atletas'!$J215</f>
        <v>AJS</v>
      </c>
      <c r="F211" s="105" t="str">
        <f>'[1]Seg Atletas'!$N215</f>
        <v>M</v>
      </c>
      <c r="G211" s="133">
        <f>'[1]Seg Atletas'!$P215</f>
        <v>24378</v>
      </c>
      <c r="H211" s="109">
        <f t="shared" si="6"/>
        <v>1966</v>
      </c>
      <c r="I211" s="104" t="str">
        <f t="shared" si="7"/>
        <v>Sénior /vet</v>
      </c>
    </row>
    <row r="212" spans="1:9" ht="12" customHeight="1">
      <c r="A212" s="131" t="str">
        <f>'[1]Seg Atletas'!$F216</f>
        <v>José L. Correia</v>
      </c>
      <c r="B212" s="105">
        <f>'[1]Seg Atletas'!$A216</f>
        <v>14604871</v>
      </c>
      <c r="C212" s="105">
        <f>'[1]Seg Atletas'!$B216</f>
        <v>1324</v>
      </c>
      <c r="D212" s="132" t="str">
        <f>'[1]Seg Atletas'!$G216</f>
        <v>José Leandro Freitas Correia</v>
      </c>
      <c r="E212" s="132" t="str">
        <f>'[1]Seg Atletas'!$J216</f>
        <v>AJS</v>
      </c>
      <c r="F212" s="105" t="str">
        <f>'[1]Seg Atletas'!$N216</f>
        <v>M</v>
      </c>
      <c r="G212" s="133">
        <f>'[1]Seg Atletas'!$P216</f>
        <v>35599</v>
      </c>
      <c r="H212" s="109">
        <f t="shared" si="6"/>
        <v>1997</v>
      </c>
      <c r="I212" s="104" t="str">
        <f t="shared" si="7"/>
        <v>Iniciado</v>
      </c>
    </row>
    <row r="213" spans="1:9" ht="12" customHeight="1">
      <c r="A213" s="131" t="str">
        <f>'[1]Seg Atletas'!$F217</f>
        <v>Leonardo Fernandes</v>
      </c>
      <c r="B213" s="105">
        <f>'[1]Seg Atletas'!$A217</f>
        <v>14730347</v>
      </c>
      <c r="C213" s="105">
        <f>'[1]Seg Atletas'!$B217</f>
        <v>1325</v>
      </c>
      <c r="D213" s="132" t="str">
        <f>'[1]Seg Atletas'!$G217</f>
        <v>José Leonardo Henriques Fernandes</v>
      </c>
      <c r="E213" s="132" t="str">
        <f>'[1]Seg Atletas'!$J217</f>
        <v>AJS</v>
      </c>
      <c r="F213" s="105" t="str">
        <f>'[1]Seg Atletas'!$N217</f>
        <v>M</v>
      </c>
      <c r="G213" s="133">
        <f>'[1]Seg Atletas'!$P217</f>
        <v>35451</v>
      </c>
      <c r="H213" s="109">
        <f t="shared" si="6"/>
        <v>1997</v>
      </c>
      <c r="I213" s="104" t="str">
        <f t="shared" si="7"/>
        <v>Iniciado</v>
      </c>
    </row>
    <row r="214" spans="1:9" ht="12" customHeight="1">
      <c r="A214" s="131" t="str">
        <f>'[1]Seg Atletas'!$F218</f>
        <v>Nídio Frederico</v>
      </c>
      <c r="B214" s="105">
        <f>'[1]Seg Atletas'!$A218</f>
        <v>14462954</v>
      </c>
      <c r="C214" s="105">
        <f>'[1]Seg Atletas'!$B218</f>
        <v>1257</v>
      </c>
      <c r="D214" s="132" t="str">
        <f>'[1]Seg Atletas'!$G218</f>
        <v>José Nídio Ribeiro Frederico</v>
      </c>
      <c r="E214" s="132" t="str">
        <f>'[1]Seg Atletas'!$J218</f>
        <v>AJS</v>
      </c>
      <c r="F214" s="105" t="str">
        <f>'[1]Seg Atletas'!$N218</f>
        <v>M</v>
      </c>
      <c r="G214" s="133">
        <f>'[1]Seg Atletas'!$P218</f>
        <v>35763</v>
      </c>
      <c r="H214" s="109">
        <f t="shared" si="6"/>
        <v>1997</v>
      </c>
      <c r="I214" s="104" t="str">
        <f t="shared" si="7"/>
        <v>Iniciado</v>
      </c>
    </row>
    <row r="215" spans="1:9" ht="12" customHeight="1">
      <c r="A215" s="131" t="str">
        <f>'[1]Seg Atletas'!$F219</f>
        <v>Osvaldo Sousa</v>
      </c>
      <c r="B215" s="105">
        <f>'[1]Seg Atletas'!$A219</f>
        <v>15177630</v>
      </c>
      <c r="C215" s="105">
        <f>'[1]Seg Atletas'!$B219</f>
        <v>1338</v>
      </c>
      <c r="D215" s="132" t="str">
        <f>'[1]Seg Atletas'!$G219</f>
        <v>José Osvaldo Paulos de Sousa</v>
      </c>
      <c r="E215" s="132" t="str">
        <f>'[1]Seg Atletas'!$J219</f>
        <v>AJS</v>
      </c>
      <c r="F215" s="105" t="str">
        <f>'[1]Seg Atletas'!$N219</f>
        <v>M</v>
      </c>
      <c r="G215" s="133">
        <f>'[1]Seg Atletas'!$P219</f>
        <v>36059</v>
      </c>
      <c r="H215" s="109">
        <f t="shared" si="6"/>
        <v>1998</v>
      </c>
      <c r="I215" s="104" t="str">
        <f t="shared" si="7"/>
        <v>Iniciado</v>
      </c>
    </row>
    <row r="216" spans="1:9" ht="12" customHeight="1">
      <c r="A216" s="131" t="str">
        <f>'[1]Seg Atletas'!$F220</f>
        <v>Roberto Araújo</v>
      </c>
      <c r="B216" s="105">
        <f>'[1]Seg Atletas'!$A220</f>
        <v>13381554</v>
      </c>
      <c r="C216" s="105">
        <f>'[1]Seg Atletas'!$B220</f>
        <v>526</v>
      </c>
      <c r="D216" s="132" t="str">
        <f>'[1]Seg Atletas'!$G220</f>
        <v>José Roberto Figueira Fernandes Araújo</v>
      </c>
      <c r="E216" s="132" t="str">
        <f>'[1]Seg Atletas'!$J220</f>
        <v>AJS</v>
      </c>
      <c r="F216" s="105" t="str">
        <f>'[1]Seg Atletas'!$N220</f>
        <v>M</v>
      </c>
      <c r="G216" s="133">
        <f>'[1]Seg Atletas'!$P220</f>
        <v>32213</v>
      </c>
      <c r="H216" s="109">
        <f t="shared" si="6"/>
        <v>1988</v>
      </c>
      <c r="I216" s="104" t="str">
        <f t="shared" si="7"/>
        <v>Sénior</v>
      </c>
    </row>
    <row r="217" spans="1:9" ht="12" customHeight="1">
      <c r="A217" s="131" t="str">
        <f>'[1]Seg Atletas'!$F221</f>
        <v>Rogério Jesus</v>
      </c>
      <c r="B217" s="105">
        <f>'[1]Seg Atletas'!$A221</f>
        <v>13972760</v>
      </c>
      <c r="C217" s="105">
        <f>'[1]Seg Atletas'!$B221</f>
        <v>347</v>
      </c>
      <c r="D217" s="132" t="str">
        <f>'[1]Seg Atletas'!$G221</f>
        <v>José Rogério Rodrigues de Jesus</v>
      </c>
      <c r="E217" s="132" t="str">
        <f>'[1]Seg Atletas'!$J221</f>
        <v>AJS</v>
      </c>
      <c r="F217" s="105" t="str">
        <f>'[1]Seg Atletas'!$N221</f>
        <v>M</v>
      </c>
      <c r="G217" s="133">
        <f>'[1]Seg Atletas'!$P221</f>
        <v>33533</v>
      </c>
      <c r="H217" s="109">
        <f t="shared" si="6"/>
        <v>1991</v>
      </c>
      <c r="I217" s="104" t="str">
        <f t="shared" si="7"/>
        <v>Sénior /s23</v>
      </c>
    </row>
    <row r="218" spans="1:9" ht="12" customHeight="1">
      <c r="A218" s="131" t="str">
        <f>'[1]Seg Atletas'!$F222</f>
        <v>Valentim Fernandes</v>
      </c>
      <c r="B218" s="105">
        <f>'[1]Seg Atletas'!$A222</f>
        <v>14662023</v>
      </c>
      <c r="C218" s="105">
        <f>'[1]Seg Atletas'!$B222</f>
        <v>512</v>
      </c>
      <c r="D218" s="132" t="str">
        <f>'[1]Seg Atletas'!$G222</f>
        <v>José Valentim Vieira Fernandes</v>
      </c>
      <c r="E218" s="132" t="str">
        <f>'[1]Seg Atletas'!$J222</f>
        <v>AJS</v>
      </c>
      <c r="F218" s="105" t="str">
        <f>'[1]Seg Atletas'!$N222</f>
        <v>M</v>
      </c>
      <c r="G218" s="133">
        <f>'[1]Seg Atletas'!$P222</f>
        <v>34744</v>
      </c>
      <c r="H218" s="109">
        <f t="shared" si="6"/>
        <v>1995</v>
      </c>
      <c r="I218" s="104" t="str">
        <f t="shared" si="7"/>
        <v>Juvenil</v>
      </c>
    </row>
    <row r="219" spans="1:9" ht="12" customHeight="1">
      <c r="A219" s="131" t="str">
        <f>'[1]Seg Atletas'!$F223</f>
        <v>Joselino Alves</v>
      </c>
      <c r="B219" s="105">
        <f>'[1]Seg Atletas'!$A223</f>
        <v>15143929</v>
      </c>
      <c r="C219" s="105">
        <f>'[1]Seg Atletas'!$B223</f>
        <v>1626</v>
      </c>
      <c r="D219" s="132" t="str">
        <f>'[1]Seg Atletas'!$G223</f>
        <v>Joselino Figueira Alves</v>
      </c>
      <c r="E219" s="132" t="str">
        <f>'[1]Seg Atletas'!$J223</f>
        <v>AJS</v>
      </c>
      <c r="F219" s="105" t="str">
        <f>'[1]Seg Atletas'!$N223</f>
        <v>M</v>
      </c>
      <c r="G219" s="133">
        <f>'[1]Seg Atletas'!$P223</f>
        <v>36298</v>
      </c>
      <c r="H219" s="109">
        <f t="shared" si="6"/>
        <v>1999</v>
      </c>
      <c r="I219" s="104" t="str">
        <f t="shared" si="7"/>
        <v>Infantil</v>
      </c>
    </row>
    <row r="220" spans="1:9" ht="12" customHeight="1">
      <c r="A220" s="131" t="str">
        <f>'[1]Seg Atletas'!$F224</f>
        <v>Juvenal Faria</v>
      </c>
      <c r="B220" s="105">
        <f>'[1]Seg Atletas'!$A224</f>
        <v>11748072</v>
      </c>
      <c r="C220" s="105">
        <f>'[1]Seg Atletas'!$B224</f>
        <v>874</v>
      </c>
      <c r="D220" s="132" t="str">
        <f>'[1]Seg Atletas'!$G224</f>
        <v>Juvenal Sousa Faria</v>
      </c>
      <c r="E220" s="132" t="str">
        <f>'[1]Seg Atletas'!$J224</f>
        <v>AJS</v>
      </c>
      <c r="F220" s="105" t="str">
        <f>'[1]Seg Atletas'!$N224</f>
        <v>M</v>
      </c>
      <c r="G220" s="133">
        <f>'[1]Seg Atletas'!$P224</f>
        <v>27788</v>
      </c>
      <c r="H220" s="109">
        <f t="shared" si="6"/>
        <v>1976</v>
      </c>
      <c r="I220" s="104" t="str">
        <f t="shared" si="7"/>
        <v>Sénior</v>
      </c>
    </row>
    <row r="221" spans="1:9" ht="12" customHeight="1">
      <c r="A221" s="131" t="str">
        <f>'[1]Seg Atletas'!$F225</f>
        <v>Laura Costa</v>
      </c>
      <c r="B221" s="105">
        <f>'[1]Seg Atletas'!$A225</f>
        <v>14536358</v>
      </c>
      <c r="C221" s="105">
        <f>'[1]Seg Atletas'!$B225</f>
        <v>1126</v>
      </c>
      <c r="D221" s="132" t="str">
        <f>'[1]Seg Atletas'!$G225</f>
        <v>Laura José Costa Henriques</v>
      </c>
      <c r="E221" s="132" t="str">
        <f>'[1]Seg Atletas'!$J225</f>
        <v>AJS</v>
      </c>
      <c r="F221" s="105" t="str">
        <f>'[1]Seg Atletas'!$N225</f>
        <v>F</v>
      </c>
      <c r="G221" s="133">
        <f>'[1]Seg Atletas'!$P225</f>
        <v>35334</v>
      </c>
      <c r="H221" s="109">
        <f t="shared" si="6"/>
        <v>1996</v>
      </c>
      <c r="I221" s="104" t="str">
        <f t="shared" si="7"/>
        <v>Juvenil</v>
      </c>
    </row>
    <row r="222" spans="1:9" ht="12" customHeight="1">
      <c r="A222" s="131" t="str">
        <f>'[1]Seg Atletas'!$F226</f>
        <v>Laurentina Correia</v>
      </c>
      <c r="B222" s="105">
        <f>'[1]Seg Atletas'!$A226</f>
        <v>12352242</v>
      </c>
      <c r="C222" s="105">
        <f>'[1]Seg Atletas'!$B226</f>
        <v>36</v>
      </c>
      <c r="D222" s="132" t="str">
        <f>'[1]Seg Atletas'!$G226</f>
        <v>Laurentina Maria Pestana Correia</v>
      </c>
      <c r="E222" s="132" t="str">
        <f>'[1]Seg Atletas'!$J226</f>
        <v>AJS</v>
      </c>
      <c r="F222" s="105" t="str">
        <f>'[1]Seg Atletas'!$N226</f>
        <v>F</v>
      </c>
      <c r="G222" s="133">
        <f>'[1]Seg Atletas'!$P226</f>
        <v>30385</v>
      </c>
      <c r="H222" s="109">
        <f t="shared" si="6"/>
        <v>1983</v>
      </c>
      <c r="I222" s="104" t="str">
        <f t="shared" si="7"/>
        <v>Sénior</v>
      </c>
    </row>
    <row r="223" spans="1:9" ht="12" customHeight="1">
      <c r="A223" s="131" t="str">
        <f>'[1]Seg Atletas'!$F227</f>
        <v>Leandro Rodrigues</v>
      </c>
      <c r="B223" s="105">
        <f>'[1]Seg Atletas'!$A227</f>
        <v>15085727</v>
      </c>
      <c r="C223" s="105">
        <f>'[1]Seg Atletas'!$B227</f>
        <v>565</v>
      </c>
      <c r="D223" s="132" t="str">
        <f>'[1]Seg Atletas'!$G227</f>
        <v>Leandro de Jesus Rodrigues</v>
      </c>
      <c r="E223" s="132" t="str">
        <f>'[1]Seg Atletas'!$J227</f>
        <v>AJS</v>
      </c>
      <c r="F223" s="105" t="str">
        <f>'[1]Seg Atletas'!$N227</f>
        <v>M</v>
      </c>
      <c r="G223" s="133">
        <f>'[1]Seg Atletas'!$P227</f>
        <v>35365</v>
      </c>
      <c r="H223" s="109">
        <f t="shared" si="6"/>
        <v>1996</v>
      </c>
      <c r="I223" s="104" t="str">
        <f t="shared" si="7"/>
        <v>Juvenil</v>
      </c>
    </row>
    <row r="224" spans="1:9" ht="12" customHeight="1">
      <c r="A224" s="131" t="str">
        <f>'[1]Seg Atletas'!$F228</f>
        <v>Leandro José Abreu</v>
      </c>
      <c r="B224" s="105">
        <f>'[1]Seg Atletas'!$A228</f>
        <v>14969436</v>
      </c>
      <c r="C224" s="105">
        <f>'[1]Seg Atletas'!$B228</f>
        <v>1326</v>
      </c>
      <c r="D224" s="132" t="str">
        <f>'[1]Seg Atletas'!$G228</f>
        <v>Leandro José Sousa Abreu</v>
      </c>
      <c r="E224" s="132" t="str">
        <f>'[1]Seg Atletas'!$J228</f>
        <v>AJS</v>
      </c>
      <c r="F224" s="105" t="str">
        <f>'[1]Seg Atletas'!$N228</f>
        <v>M</v>
      </c>
      <c r="G224" s="133">
        <f>'[1]Seg Atletas'!$P228</f>
        <v>36075</v>
      </c>
      <c r="H224" s="109">
        <f t="shared" si="6"/>
        <v>1998</v>
      </c>
      <c r="I224" s="104" t="str">
        <f t="shared" si="7"/>
        <v>Iniciado</v>
      </c>
    </row>
    <row r="225" spans="1:9" ht="12" customHeight="1">
      <c r="A225" s="131" t="str">
        <f>'[1]Seg Atletas'!$F229</f>
        <v>Leonardo Correia</v>
      </c>
      <c r="B225" s="105">
        <f>'[1]Seg Atletas'!$A229</f>
        <v>14753131</v>
      </c>
      <c r="C225" s="105">
        <f>'[1]Seg Atletas'!$B229</f>
        <v>564</v>
      </c>
      <c r="D225" s="132" t="str">
        <f>'[1]Seg Atletas'!$G229</f>
        <v>Leonardo Fernandes Correia</v>
      </c>
      <c r="E225" s="132" t="str">
        <f>'[1]Seg Atletas'!$J229</f>
        <v>AJS</v>
      </c>
      <c r="F225" s="105" t="str">
        <f>'[1]Seg Atletas'!$N229</f>
        <v>M</v>
      </c>
      <c r="G225" s="133">
        <f>'[1]Seg Atletas'!$P229</f>
        <v>34174</v>
      </c>
      <c r="H225" s="109">
        <f t="shared" si="6"/>
        <v>1993</v>
      </c>
      <c r="I225" s="104" t="str">
        <f t="shared" si="7"/>
        <v>Júnior</v>
      </c>
    </row>
    <row r="226" spans="1:9" ht="12" customHeight="1">
      <c r="A226" s="131" t="str">
        <f>'[1]Seg Atletas'!$F230</f>
        <v>Letícia Fernandes</v>
      </c>
      <c r="B226" s="105">
        <f>'[1]Seg Atletas'!$A230</f>
        <v>14580761</v>
      </c>
      <c r="C226" s="105">
        <f>'[1]Seg Atletas'!$B230</f>
        <v>1103</v>
      </c>
      <c r="D226" s="132" t="str">
        <f>'[1]Seg Atletas'!$G230</f>
        <v>Letícia Maria Sousa Fernandes</v>
      </c>
      <c r="E226" s="132" t="str">
        <f>'[1]Seg Atletas'!$J230</f>
        <v>AJS</v>
      </c>
      <c r="F226" s="105" t="str">
        <f>'[1]Seg Atletas'!$N230</f>
        <v>F</v>
      </c>
      <c r="G226" s="133">
        <f>'[1]Seg Atletas'!$P230</f>
        <v>35251</v>
      </c>
      <c r="H226" s="109">
        <f t="shared" si="6"/>
        <v>1996</v>
      </c>
      <c r="I226" s="104" t="str">
        <f t="shared" si="7"/>
        <v>Juvenil</v>
      </c>
    </row>
    <row r="227" spans="1:9" ht="12" customHeight="1">
      <c r="A227" s="131" t="str">
        <f>'[1]Seg Atletas'!$F231</f>
        <v>Licínio Silva</v>
      </c>
      <c r="B227" s="105">
        <f>'[1]Seg Atletas'!$A231</f>
        <v>13836569</v>
      </c>
      <c r="C227" s="105">
        <f>'[1]Seg Atletas'!$B231</f>
        <v>563</v>
      </c>
      <c r="D227" s="132" t="str">
        <f>'[1]Seg Atletas'!$G231</f>
        <v>Licínio Figueira da Silva</v>
      </c>
      <c r="E227" s="132" t="str">
        <f>'[1]Seg Atletas'!$J231</f>
        <v>AJS</v>
      </c>
      <c r="F227" s="105" t="str">
        <f>'[1]Seg Atletas'!$N231</f>
        <v>M</v>
      </c>
      <c r="G227" s="133">
        <f>'[1]Seg Atletas'!$P231</f>
        <v>32770</v>
      </c>
      <c r="H227" s="109">
        <f t="shared" si="6"/>
        <v>1989</v>
      </c>
      <c r="I227" s="104" t="str">
        <f t="shared" si="7"/>
        <v>Sénior</v>
      </c>
    </row>
    <row r="228" spans="1:9" ht="12" customHeight="1">
      <c r="A228" s="131" t="str">
        <f>'[1]Seg Atletas'!$F232</f>
        <v>Liliana Henriques</v>
      </c>
      <c r="B228" s="105">
        <f>'[1]Seg Atletas'!$A232</f>
        <v>13928831</v>
      </c>
      <c r="C228" s="105">
        <f>'[1]Seg Atletas'!$B232</f>
        <v>25</v>
      </c>
      <c r="D228" s="132" t="str">
        <f>'[1]Seg Atletas'!$G232</f>
        <v>Liliana Mariana Fernandes Henriques</v>
      </c>
      <c r="E228" s="132" t="str">
        <f>'[1]Seg Atletas'!$J232</f>
        <v>AJS</v>
      </c>
      <c r="F228" s="105" t="str">
        <f>'[1]Seg Atletas'!$N232</f>
        <v>F</v>
      </c>
      <c r="G228" s="133">
        <f>'[1]Seg Atletas'!$P232</f>
        <v>33005</v>
      </c>
      <c r="H228" s="109">
        <f t="shared" si="6"/>
        <v>1990</v>
      </c>
      <c r="I228" s="104" t="str">
        <f t="shared" si="7"/>
        <v>Sénior /s23</v>
      </c>
    </row>
    <row r="229" spans="1:9" ht="12" customHeight="1">
      <c r="A229" s="131" t="str">
        <f>'[1]Seg Atletas'!$F233</f>
        <v>Lina Soares</v>
      </c>
      <c r="B229" s="105">
        <f>'[1]Seg Atletas'!$A233</f>
        <v>14556435</v>
      </c>
      <c r="C229" s="105">
        <f>'[1]Seg Atletas'!$B233</f>
        <v>26</v>
      </c>
      <c r="D229" s="132" t="str">
        <f>'[1]Seg Atletas'!$G233</f>
        <v>Lina Vanessa Ferraz Soares</v>
      </c>
      <c r="E229" s="132" t="str">
        <f>'[1]Seg Atletas'!$J233</f>
        <v>AJS</v>
      </c>
      <c r="F229" s="105" t="str">
        <f>'[1]Seg Atletas'!$N233</f>
        <v>F</v>
      </c>
      <c r="G229" s="133">
        <f>'[1]Seg Atletas'!$P233</f>
        <v>34861</v>
      </c>
      <c r="H229" s="109">
        <f t="shared" si="6"/>
        <v>1995</v>
      </c>
      <c r="I229" s="104" t="str">
        <f t="shared" si="7"/>
        <v>Juvenil</v>
      </c>
    </row>
    <row r="230" spans="1:9" ht="12" customHeight="1">
      <c r="A230" s="131" t="str">
        <f>'[1]Seg Atletas'!$F234</f>
        <v>Lisete Silva</v>
      </c>
      <c r="B230" s="105">
        <f>'[1]Seg Atletas'!$A234</f>
        <v>14679849</v>
      </c>
      <c r="C230" s="105">
        <f>'[1]Seg Atletas'!$B234</f>
        <v>152</v>
      </c>
      <c r="D230" s="132" t="str">
        <f>'[1]Seg Atletas'!$G234</f>
        <v>Lisete Carolina Abreu da Silva</v>
      </c>
      <c r="E230" s="132" t="str">
        <f>'[1]Seg Atletas'!$J234</f>
        <v>AJS</v>
      </c>
      <c r="F230" s="105" t="str">
        <f>'[1]Seg Atletas'!$N234</f>
        <v>F</v>
      </c>
      <c r="G230" s="133">
        <f>'[1]Seg Atletas'!$P234</f>
        <v>34542</v>
      </c>
      <c r="H230" s="109">
        <f t="shared" si="6"/>
        <v>1994</v>
      </c>
      <c r="I230" s="104" t="str">
        <f t="shared" si="7"/>
        <v>Júnior</v>
      </c>
    </row>
    <row r="231" spans="1:9" ht="12" customHeight="1">
      <c r="A231" s="131" t="str">
        <f>'[1]Seg Atletas'!$F235</f>
        <v>Lúcia Serrão</v>
      </c>
      <c r="B231" s="105">
        <f>'[1]Seg Atletas'!$A235</f>
        <v>13940978</v>
      </c>
      <c r="C231" s="105">
        <f>'[1]Seg Atletas'!$B235</f>
        <v>27</v>
      </c>
      <c r="D231" s="132" t="str">
        <f>'[1]Seg Atletas'!$G235</f>
        <v>Lúcia Raquel Barros Serrão</v>
      </c>
      <c r="E231" s="132" t="str">
        <f>'[1]Seg Atletas'!$J235</f>
        <v>AJS</v>
      </c>
      <c r="F231" s="105" t="str">
        <f>'[1]Seg Atletas'!$N235</f>
        <v>F</v>
      </c>
      <c r="G231" s="133">
        <f>'[1]Seg Atletas'!$P235</f>
        <v>33246</v>
      </c>
      <c r="H231" s="109">
        <f t="shared" si="6"/>
        <v>1991</v>
      </c>
      <c r="I231" s="104" t="str">
        <f t="shared" si="7"/>
        <v>Sénior /s23</v>
      </c>
    </row>
    <row r="232" spans="1:9" ht="12" customHeight="1">
      <c r="A232" s="131" t="str">
        <f>'[1]Seg Atletas'!$F236</f>
        <v>Luciano Abreu</v>
      </c>
      <c r="B232" s="105">
        <f>'[1]Seg Atletas'!$A236</f>
        <v>13279342</v>
      </c>
      <c r="C232" s="105">
        <f>'[1]Seg Atletas'!$B236</f>
        <v>889</v>
      </c>
      <c r="D232" s="132" t="str">
        <f>'[1]Seg Atletas'!$G236</f>
        <v>Luciano Henriques Abreu</v>
      </c>
      <c r="E232" s="132" t="str">
        <f>'[1]Seg Atletas'!$J236</f>
        <v>AJS</v>
      </c>
      <c r="F232" s="105" t="str">
        <f>'[1]Seg Atletas'!$N236</f>
        <v>M</v>
      </c>
      <c r="G232" s="133">
        <f>'[1]Seg Atletas'!$P236</f>
        <v>32344</v>
      </c>
      <c r="H232" s="109">
        <f t="shared" si="6"/>
        <v>1988</v>
      </c>
      <c r="I232" s="104" t="str">
        <f t="shared" si="7"/>
        <v>Sénior</v>
      </c>
    </row>
    <row r="233" spans="1:9" ht="12" customHeight="1">
      <c r="A233" s="131" t="str">
        <f>'[1]Seg Atletas'!$F237</f>
        <v>Luís M. Santos</v>
      </c>
      <c r="B233" s="105">
        <f>'[1]Seg Atletas'!$A237</f>
        <v>13462357</v>
      </c>
      <c r="C233" s="105">
        <f>'[1]Seg Atletas'!$B237</f>
        <v>559</v>
      </c>
      <c r="D233" s="132" t="str">
        <f>'[1]Seg Atletas'!$G237</f>
        <v>Luís Miguel Faria dos Santos</v>
      </c>
      <c r="E233" s="132" t="str">
        <f>'[1]Seg Atletas'!$J237</f>
        <v>AJS</v>
      </c>
      <c r="F233" s="105" t="str">
        <f>'[1]Seg Atletas'!$N237</f>
        <v>M</v>
      </c>
      <c r="G233" s="133">
        <f>'[1]Seg Atletas'!$P237</f>
        <v>31604</v>
      </c>
      <c r="H233" s="109">
        <f t="shared" si="6"/>
        <v>1986</v>
      </c>
      <c r="I233" s="104" t="str">
        <f t="shared" si="7"/>
        <v>Sénior</v>
      </c>
    </row>
    <row r="234" spans="1:9" ht="12" customHeight="1">
      <c r="A234" s="131" t="str">
        <f>'[1]Seg Atletas'!$F238</f>
        <v>Luís Lima</v>
      </c>
      <c r="B234" s="105">
        <f>'[1]Seg Atletas'!$A238</f>
        <v>14753596</v>
      </c>
      <c r="C234" s="105">
        <f>'[1]Seg Atletas'!$B238</f>
        <v>515</v>
      </c>
      <c r="D234" s="132" t="str">
        <f>'[1]Seg Atletas'!$G238</f>
        <v>Luís Miguel Teles Lima</v>
      </c>
      <c r="E234" s="132" t="str">
        <f>'[1]Seg Atletas'!$J238</f>
        <v>AJS</v>
      </c>
      <c r="F234" s="105" t="str">
        <f>'[1]Seg Atletas'!$N238</f>
        <v>M</v>
      </c>
      <c r="G234" s="133">
        <f>'[1]Seg Atletas'!$P238</f>
        <v>34842</v>
      </c>
      <c r="H234" s="109">
        <f t="shared" si="6"/>
        <v>1995</v>
      </c>
      <c r="I234" s="104" t="str">
        <f t="shared" si="7"/>
        <v>Juvenil</v>
      </c>
    </row>
    <row r="235" spans="1:9" ht="12" customHeight="1">
      <c r="A235" s="131" t="str">
        <f>'[1]Seg Atletas'!$F239</f>
        <v>Alzirino Henriques</v>
      </c>
      <c r="B235" s="105">
        <f>'[1]Seg Atletas'!$A239</f>
        <v>6501247</v>
      </c>
      <c r="C235" s="105">
        <f>'[1]Seg Atletas'!$B239</f>
        <v>535</v>
      </c>
      <c r="D235" s="132" t="str">
        <f>'[1]Seg Atletas'!$G239</f>
        <v>Manuel Alzirino dos Santos Vieira Henriques</v>
      </c>
      <c r="E235" s="132" t="str">
        <f>'[1]Seg Atletas'!$J239</f>
        <v>AJS</v>
      </c>
      <c r="F235" s="105" t="str">
        <f>'[1]Seg Atletas'!$N239</f>
        <v>M</v>
      </c>
      <c r="G235" s="133">
        <f>'[1]Seg Atletas'!$P239</f>
        <v>23501</v>
      </c>
      <c r="H235" s="109">
        <f t="shared" si="6"/>
        <v>1964</v>
      </c>
      <c r="I235" s="104" t="str">
        <f t="shared" si="7"/>
        <v>Sénior /vet</v>
      </c>
    </row>
    <row r="236" spans="1:9" ht="12" customHeight="1">
      <c r="A236" s="131" t="str">
        <f>'[1]Seg Atletas'!$F240</f>
        <v>Manuel Faria</v>
      </c>
      <c r="B236" s="105">
        <f>'[1]Seg Atletas'!$A240</f>
        <v>11790732</v>
      </c>
      <c r="C236" s="105">
        <f>'[1]Seg Atletas'!$B240</f>
        <v>873</v>
      </c>
      <c r="D236" s="132" t="str">
        <f>'[1]Seg Atletas'!$G240</f>
        <v>Manuel Diniz Faria</v>
      </c>
      <c r="E236" s="132" t="str">
        <f>'[1]Seg Atletas'!$J240</f>
        <v>AJS</v>
      </c>
      <c r="F236" s="105" t="str">
        <f>'[1]Seg Atletas'!$N240</f>
        <v>M</v>
      </c>
      <c r="G236" s="133">
        <f>'[1]Seg Atletas'!$P240</f>
        <v>28735</v>
      </c>
      <c r="H236" s="109">
        <f t="shared" si="6"/>
        <v>1978</v>
      </c>
      <c r="I236" s="104" t="str">
        <f t="shared" si="7"/>
        <v>Sénior</v>
      </c>
    </row>
    <row r="237" spans="1:9" ht="12" customHeight="1">
      <c r="A237" s="131" t="str">
        <f>'[1]Seg Atletas'!$F241</f>
        <v>Élvio Encarnação</v>
      </c>
      <c r="B237" s="105">
        <f>'[1]Seg Atletas'!$A241</f>
        <v>11108270</v>
      </c>
      <c r="C237" s="105">
        <f>'[1]Seg Atletas'!$B241</f>
        <v>534</v>
      </c>
      <c r="D237" s="132" t="str">
        <f>'[1]Seg Atletas'!$G241</f>
        <v>Manuel Élvio Faria da Encarnação</v>
      </c>
      <c r="E237" s="132" t="str">
        <f>'[1]Seg Atletas'!$J241</f>
        <v>AJS</v>
      </c>
      <c r="F237" s="105" t="str">
        <f>'[1]Seg Atletas'!$N241</f>
        <v>M</v>
      </c>
      <c r="G237" s="133">
        <f>'[1]Seg Atletas'!$P241</f>
        <v>28209</v>
      </c>
      <c r="H237" s="109">
        <f t="shared" si="6"/>
        <v>1977</v>
      </c>
      <c r="I237" s="104" t="str">
        <f t="shared" si="7"/>
        <v>Sénior</v>
      </c>
    </row>
    <row r="238" spans="1:9" ht="12" customHeight="1">
      <c r="A238" s="131" t="str">
        <f>'[1]Seg Atletas'!$F242</f>
        <v>Manuel Gonçalves</v>
      </c>
      <c r="B238" s="105">
        <f>'[1]Seg Atletas'!$A242</f>
        <v>11905745</v>
      </c>
      <c r="C238" s="105">
        <f>'[1]Seg Atletas'!$B242</f>
        <v>610</v>
      </c>
      <c r="D238" s="132" t="str">
        <f>'[1]Seg Atletas'!$G242</f>
        <v>Manuel José Pereira Gonçalves</v>
      </c>
      <c r="E238" s="132" t="str">
        <f>'[1]Seg Atletas'!$J242</f>
        <v>AJS</v>
      </c>
      <c r="F238" s="105" t="str">
        <f>'[1]Seg Atletas'!$N242</f>
        <v>M</v>
      </c>
      <c r="G238" s="133">
        <f>'[1]Seg Atletas'!$P242</f>
        <v>29931</v>
      </c>
      <c r="H238" s="109">
        <f t="shared" si="6"/>
        <v>1981</v>
      </c>
      <c r="I238" s="104" t="str">
        <f t="shared" si="7"/>
        <v>Sénior</v>
      </c>
    </row>
    <row r="239" spans="1:9" ht="12" customHeight="1">
      <c r="A239" s="131" t="str">
        <f>'[1]Seg Atletas'!$F243</f>
        <v>Manuela Baltazar</v>
      </c>
      <c r="B239" s="105">
        <f>'[1]Seg Atletas'!$A243</f>
        <v>15145987</v>
      </c>
      <c r="C239" s="105">
        <f>'[1]Seg Atletas'!$B243</f>
        <v>1107</v>
      </c>
      <c r="D239" s="132" t="str">
        <f>'[1]Seg Atletas'!$G243</f>
        <v>Manuela Gomes Baltazar</v>
      </c>
      <c r="E239" s="132" t="str">
        <f>'[1]Seg Atletas'!$J243</f>
        <v>AJS</v>
      </c>
      <c r="F239" s="105" t="str">
        <f>'[1]Seg Atletas'!$N243</f>
        <v>F</v>
      </c>
      <c r="G239" s="133">
        <f>'[1]Seg Atletas'!$P243</f>
        <v>35182</v>
      </c>
      <c r="H239" s="109">
        <f t="shared" si="6"/>
        <v>1996</v>
      </c>
      <c r="I239" s="104" t="str">
        <f t="shared" si="7"/>
        <v>Juvenil</v>
      </c>
    </row>
    <row r="240" spans="1:9" ht="12" customHeight="1">
      <c r="A240" s="131" t="str">
        <f>'[1]Seg Atletas'!$F244</f>
        <v>Márcia Gouveia</v>
      </c>
      <c r="B240" s="105">
        <f>'[1]Seg Atletas'!$A244</f>
        <v>15141921</v>
      </c>
      <c r="C240" s="105">
        <f>'[1]Seg Atletas'!$B244</f>
        <v>1417</v>
      </c>
      <c r="D240" s="132" t="str">
        <f>'[1]Seg Atletas'!$G244</f>
        <v>Márcia Andreia Azevedo Gouveia</v>
      </c>
      <c r="E240" s="132" t="str">
        <f>'[1]Seg Atletas'!$J244</f>
        <v>AJS</v>
      </c>
      <c r="F240" s="105" t="str">
        <f>'[1]Seg Atletas'!$N244</f>
        <v>F</v>
      </c>
      <c r="G240" s="133">
        <f>'[1]Seg Atletas'!$P244</f>
        <v>36354</v>
      </c>
      <c r="H240" s="109">
        <f t="shared" si="6"/>
        <v>1999</v>
      </c>
      <c r="I240" s="104" t="str">
        <f t="shared" si="7"/>
        <v>Infantil</v>
      </c>
    </row>
    <row r="241" spans="1:9" ht="12" customHeight="1">
      <c r="A241" s="131" t="str">
        <f>'[1]Seg Atletas'!$F245</f>
        <v>Marco A. Freitas</v>
      </c>
      <c r="B241" s="105">
        <f>'[1]Seg Atletas'!$A245</f>
        <v>14240497</v>
      </c>
      <c r="C241" s="105">
        <f>'[1]Seg Atletas'!$B245</f>
        <v>513</v>
      </c>
      <c r="D241" s="132" t="str">
        <f>'[1]Seg Atletas'!$G245</f>
        <v>Marco António da Silva Freitas</v>
      </c>
      <c r="E241" s="132" t="str">
        <f>'[1]Seg Atletas'!$J245</f>
        <v>AJS</v>
      </c>
      <c r="F241" s="105" t="str">
        <f>'[1]Seg Atletas'!$N245</f>
        <v>M</v>
      </c>
      <c r="G241" s="133">
        <f>'[1]Seg Atletas'!$P245</f>
        <v>34794</v>
      </c>
      <c r="H241" s="109">
        <f t="shared" si="6"/>
        <v>1995</v>
      </c>
      <c r="I241" s="104" t="str">
        <f t="shared" si="7"/>
        <v>Juvenil</v>
      </c>
    </row>
    <row r="242" spans="1:9" ht="12" customHeight="1">
      <c r="A242" s="131" t="str">
        <f>'[1]Seg Atletas'!$F246</f>
        <v>Marco Filipe Sá</v>
      </c>
      <c r="B242" s="105">
        <f>'[1]Seg Atletas'!$A246</f>
        <v>15125165</v>
      </c>
      <c r="C242" s="105">
        <f>'[1]Seg Atletas'!$B246</f>
        <v>1327</v>
      </c>
      <c r="D242" s="132" t="str">
        <f>'[1]Seg Atletas'!$G246</f>
        <v>Marco Filipe de Sá</v>
      </c>
      <c r="E242" s="132" t="str">
        <f>'[1]Seg Atletas'!$J246</f>
        <v>AJS</v>
      </c>
      <c r="F242" s="105" t="str">
        <f>'[1]Seg Atletas'!$N246</f>
        <v>M</v>
      </c>
      <c r="G242" s="133">
        <f>'[1]Seg Atletas'!$P246</f>
        <v>35688</v>
      </c>
      <c r="H242" s="109">
        <f t="shared" si="6"/>
        <v>1997</v>
      </c>
      <c r="I242" s="104" t="str">
        <f t="shared" si="7"/>
        <v>Iniciado</v>
      </c>
    </row>
    <row r="243" spans="1:9" ht="12" customHeight="1">
      <c r="A243" s="131" t="str">
        <f>'[1]Seg Atletas'!$F247</f>
        <v>Marco Firme</v>
      </c>
      <c r="B243" s="105">
        <f>'[1]Seg Atletas'!$A247</f>
        <v>11250895</v>
      </c>
      <c r="C243" s="105">
        <f>'[1]Seg Atletas'!$B247</f>
        <v>693</v>
      </c>
      <c r="D243" s="132" t="str">
        <f>'[1]Seg Atletas'!$G247</f>
        <v>Marco Paulo Silva Firme</v>
      </c>
      <c r="E243" s="132" t="str">
        <f>'[1]Seg Atletas'!$J247</f>
        <v>AJS</v>
      </c>
      <c r="F243" s="105" t="str">
        <f>'[1]Seg Atletas'!$N247</f>
        <v>M</v>
      </c>
      <c r="G243" s="133">
        <f>'[1]Seg Atletas'!$P247</f>
        <v>28408</v>
      </c>
      <c r="H243" s="109">
        <f t="shared" si="6"/>
        <v>1977</v>
      </c>
      <c r="I243" s="104" t="str">
        <f t="shared" si="7"/>
        <v>Sénior</v>
      </c>
    </row>
    <row r="244" spans="1:9" ht="12" customHeight="1">
      <c r="A244" s="131" t="str">
        <f>'[1]Seg Atletas'!$F248</f>
        <v>Margarida Freitas</v>
      </c>
      <c r="B244" s="105">
        <f>'[1]Seg Atletas'!$A248</f>
        <v>15144827</v>
      </c>
      <c r="C244" s="105">
        <f>'[1]Seg Atletas'!$B248</f>
        <v>1827</v>
      </c>
      <c r="D244" s="132" t="str">
        <f>'[1]Seg Atletas'!$G248</f>
        <v>Margarida Cristiana Rodrigues Freitas</v>
      </c>
      <c r="E244" s="132" t="str">
        <f>'[1]Seg Atletas'!$J248</f>
        <v>AJS</v>
      </c>
      <c r="F244" s="105" t="str">
        <f>'[1]Seg Atletas'!$N248</f>
        <v>F</v>
      </c>
      <c r="G244" s="133">
        <f>'[1]Seg Atletas'!$P248</f>
        <v>36870</v>
      </c>
      <c r="H244" s="109">
        <f t="shared" si="6"/>
        <v>2000</v>
      </c>
      <c r="I244" s="104" t="str">
        <f t="shared" si="7"/>
        <v>Infantil</v>
      </c>
    </row>
    <row r="245" spans="1:9" ht="12" customHeight="1">
      <c r="A245" s="131" t="str">
        <f>'[1]Seg Atletas'!$F249</f>
        <v>Carmen Pestana</v>
      </c>
      <c r="B245" s="105">
        <f>'[1]Seg Atletas'!$A249</f>
        <v>12362058</v>
      </c>
      <c r="C245" s="105">
        <f>'[1]Seg Atletas'!$B249</f>
        <v>198</v>
      </c>
      <c r="D245" s="132" t="str">
        <f>'[1]Seg Atletas'!$G249</f>
        <v>Maria Carmen Pestana Pestana</v>
      </c>
      <c r="E245" s="132" t="str">
        <f>'[1]Seg Atletas'!$J249</f>
        <v>AJS</v>
      </c>
      <c r="F245" s="105" t="str">
        <f>'[1]Seg Atletas'!$N249</f>
        <v>F</v>
      </c>
      <c r="G245" s="133">
        <f>'[1]Seg Atletas'!$P249</f>
        <v>30440</v>
      </c>
      <c r="H245" s="109">
        <f t="shared" si="6"/>
        <v>1983</v>
      </c>
      <c r="I245" s="104" t="str">
        <f t="shared" si="7"/>
        <v>Sénior</v>
      </c>
    </row>
    <row r="246" spans="1:9" ht="12" customHeight="1">
      <c r="A246" s="131" t="str">
        <f>'[1]Seg Atletas'!$F250</f>
        <v>Fabiana Gouveia</v>
      </c>
      <c r="B246" s="105">
        <f>'[1]Seg Atletas'!$A250</f>
        <v>15128109</v>
      </c>
      <c r="C246" s="105">
        <f>'[1]Seg Atletas'!$B250</f>
        <v>1160</v>
      </c>
      <c r="D246" s="132" t="str">
        <f>'[1]Seg Atletas'!$G250</f>
        <v>Maria Fabiana Abreu Gouveia</v>
      </c>
      <c r="E246" s="132" t="str">
        <f>'[1]Seg Atletas'!$J250</f>
        <v>AJS</v>
      </c>
      <c r="F246" s="105" t="str">
        <f>'[1]Seg Atletas'!$N250</f>
        <v>F</v>
      </c>
      <c r="G246" s="133">
        <f>'[1]Seg Atletas'!$P250</f>
        <v>35478</v>
      </c>
      <c r="H246" s="109">
        <f t="shared" si="6"/>
        <v>1997</v>
      </c>
      <c r="I246" s="104" t="str">
        <f t="shared" si="7"/>
        <v>Iniciado</v>
      </c>
    </row>
    <row r="247" spans="1:9" ht="12" customHeight="1">
      <c r="A247" s="131" t="str">
        <f>'[1]Seg Atletas'!$F251</f>
        <v>Mariana Mejia</v>
      </c>
      <c r="B247" s="105">
        <f>'[1]Seg Atletas'!$A251</f>
        <v>14824711</v>
      </c>
      <c r="C247" s="105">
        <f>'[1]Seg Atletas'!$B251</f>
        <v>1843</v>
      </c>
      <c r="D247" s="132" t="str">
        <f>'[1]Seg Atletas'!$G251</f>
        <v>Mariana Almeida Mejia</v>
      </c>
      <c r="E247" s="132" t="str">
        <f>'[1]Seg Atletas'!$J251</f>
        <v>AJS</v>
      </c>
      <c r="F247" s="105" t="str">
        <f>'[1]Seg Atletas'!$N251</f>
        <v>F</v>
      </c>
      <c r="G247" s="133">
        <f>'[1]Seg Atletas'!$P251</f>
        <v>37979</v>
      </c>
      <c r="H247" s="109">
        <f t="shared" si="6"/>
        <v>2003</v>
      </c>
      <c r="I247" s="104" t="str">
        <f t="shared" si="7"/>
        <v>Benjamim</v>
      </c>
    </row>
    <row r="248" spans="1:9" ht="12" customHeight="1">
      <c r="A248" s="131" t="str">
        <f>'[1]Seg Atletas'!$F252</f>
        <v>Mariana Mendonça</v>
      </c>
      <c r="B248" s="105">
        <f>'[1]Seg Atletas'!$A252</f>
        <v>13436535</v>
      </c>
      <c r="C248" s="105">
        <f>'[1]Seg Atletas'!$B252</f>
        <v>28</v>
      </c>
      <c r="D248" s="132" t="str">
        <f>'[1]Seg Atletas'!$G252</f>
        <v>Mariana Costa Mendonça</v>
      </c>
      <c r="E248" s="132" t="str">
        <f>'[1]Seg Atletas'!$J252</f>
        <v>AJS</v>
      </c>
      <c r="F248" s="105" t="str">
        <f>'[1]Seg Atletas'!$N252</f>
        <v>F</v>
      </c>
      <c r="G248" s="133">
        <f>'[1]Seg Atletas'!$P252</f>
        <v>32166</v>
      </c>
      <c r="H248" s="109">
        <f t="shared" si="6"/>
        <v>1988</v>
      </c>
      <c r="I248" s="104" t="str">
        <f t="shared" si="7"/>
        <v>Sénior</v>
      </c>
    </row>
    <row r="249" spans="1:9" ht="12" customHeight="1">
      <c r="A249" s="131" t="str">
        <f>'[1]Seg Atletas'!$F253</f>
        <v>Mariana F. Rodrigues</v>
      </c>
      <c r="B249" s="105">
        <f>'[1]Seg Atletas'!$A253</f>
        <v>14245444</v>
      </c>
      <c r="C249" s="105">
        <f>'[1]Seg Atletas'!$B253</f>
        <v>164</v>
      </c>
      <c r="D249" s="132" t="str">
        <f>'[1]Seg Atletas'!$G253</f>
        <v>Mariana Freitas Rodrigues</v>
      </c>
      <c r="E249" s="132" t="str">
        <f>'[1]Seg Atletas'!$J253</f>
        <v>AJS</v>
      </c>
      <c r="F249" s="105" t="str">
        <f>'[1]Seg Atletas'!$N253</f>
        <v>F</v>
      </c>
      <c r="G249" s="133">
        <f>'[1]Seg Atletas'!$P253</f>
        <v>34584</v>
      </c>
      <c r="H249" s="109">
        <f t="shared" si="6"/>
        <v>1994</v>
      </c>
      <c r="I249" s="104" t="str">
        <f t="shared" si="7"/>
        <v>Júnior</v>
      </c>
    </row>
    <row r="250" spans="1:9" ht="12" customHeight="1">
      <c r="A250" s="131" t="str">
        <f>'[1]Seg Atletas'!$F254</f>
        <v>Marisa Cardoso</v>
      </c>
      <c r="B250" s="105">
        <f>'[1]Seg Atletas'!$A254</f>
        <v>15125109</v>
      </c>
      <c r="C250" s="105">
        <f>'[1]Seg Atletas'!$B254</f>
        <v>1751</v>
      </c>
      <c r="D250" s="132" t="str">
        <f>'[1]Seg Atletas'!$G254</f>
        <v>Marisa Costa Cardoso</v>
      </c>
      <c r="E250" s="132" t="str">
        <f>'[1]Seg Atletas'!$J254</f>
        <v>AJS</v>
      </c>
      <c r="F250" s="105" t="str">
        <f>'[1]Seg Atletas'!$N254</f>
        <v>F</v>
      </c>
      <c r="G250" s="133">
        <f>'[1]Seg Atletas'!$P254</f>
        <v>37253</v>
      </c>
      <c r="H250" s="109">
        <f t="shared" si="6"/>
        <v>2001</v>
      </c>
      <c r="I250" s="104" t="str">
        <f t="shared" si="7"/>
        <v>Benjamim</v>
      </c>
    </row>
    <row r="251" spans="1:9" ht="12" customHeight="1">
      <c r="A251" s="131" t="str">
        <f>'[1]Seg Atletas'!$F255</f>
        <v>Marisol Pestana</v>
      </c>
      <c r="B251" s="105">
        <f>'[1]Seg Atletas'!$A255</f>
        <v>12362060</v>
      </c>
      <c r="C251" s="105">
        <f>'[1]Seg Atletas'!$B255</f>
        <v>193</v>
      </c>
      <c r="D251" s="132" t="str">
        <f>'[1]Seg Atletas'!$G255</f>
        <v>Marisol Pestana Pestana</v>
      </c>
      <c r="E251" s="132" t="str">
        <f>'[1]Seg Atletas'!$J255</f>
        <v>AJS</v>
      </c>
      <c r="F251" s="105" t="str">
        <f>'[1]Seg Atletas'!$N255</f>
        <v>F</v>
      </c>
      <c r="G251" s="133">
        <f>'[1]Seg Atletas'!$P255</f>
        <v>30057</v>
      </c>
      <c r="H251" s="109">
        <f t="shared" si="6"/>
        <v>1982</v>
      </c>
      <c r="I251" s="104" t="str">
        <f t="shared" si="7"/>
        <v>Sénior</v>
      </c>
    </row>
    <row r="252" spans="1:9" ht="12" customHeight="1">
      <c r="A252" s="131" t="str">
        <f>'[1]Seg Atletas'!$F256</f>
        <v>Natacha Silva</v>
      </c>
      <c r="B252" s="105">
        <f>'[1]Seg Atletas'!$A256</f>
        <v>14522314</v>
      </c>
      <c r="C252" s="105">
        <f>'[1]Seg Atletas'!$B256</f>
        <v>145</v>
      </c>
      <c r="D252" s="132" t="str">
        <f>'[1]Seg Atletas'!$G256</f>
        <v>Marta Natacha Fernandes da Silva</v>
      </c>
      <c r="E252" s="132" t="str">
        <f>'[1]Seg Atletas'!$J256</f>
        <v>AJS</v>
      </c>
      <c r="F252" s="105" t="str">
        <f>'[1]Seg Atletas'!$N256</f>
        <v>F</v>
      </c>
      <c r="G252" s="133">
        <f>'[1]Seg Atletas'!$P256</f>
        <v>34983</v>
      </c>
      <c r="H252" s="109">
        <f t="shared" si="6"/>
        <v>1995</v>
      </c>
      <c r="I252" s="104" t="str">
        <f t="shared" si="7"/>
        <v>Juvenil</v>
      </c>
    </row>
    <row r="253" spans="1:9" ht="12" customHeight="1">
      <c r="A253" s="131" t="str">
        <f>'[1]Seg Atletas'!$F257</f>
        <v>Marta Fernandes</v>
      </c>
      <c r="B253" s="105">
        <f>'[1]Seg Atletas'!$A257</f>
        <v>14580769</v>
      </c>
      <c r="C253" s="105">
        <f>'[1]Seg Atletas'!$B257</f>
        <v>50</v>
      </c>
      <c r="D253" s="132" t="str">
        <f>'[1]Seg Atletas'!$G257</f>
        <v>Marta Soraia Sousa Fernandes</v>
      </c>
      <c r="E253" s="132" t="str">
        <f>'[1]Seg Atletas'!$J257</f>
        <v>AJS</v>
      </c>
      <c r="F253" s="105" t="str">
        <f>'[1]Seg Atletas'!$N257</f>
        <v>F</v>
      </c>
      <c r="G253" s="133">
        <f>'[1]Seg Atletas'!$P257</f>
        <v>34375</v>
      </c>
      <c r="H253" s="109">
        <f t="shared" si="6"/>
        <v>1994</v>
      </c>
      <c r="I253" s="104" t="str">
        <f t="shared" si="7"/>
        <v>Júnior</v>
      </c>
    </row>
    <row r="254" spans="1:9" ht="12" customHeight="1">
      <c r="A254" s="131" t="str">
        <f>'[1]Seg Atletas'!$F258</f>
        <v>Mateus Rodrigues</v>
      </c>
      <c r="B254" s="105">
        <f>'[1]Seg Atletas'!$A258</f>
        <v>14775038</v>
      </c>
      <c r="C254" s="105">
        <f>'[1]Seg Atletas'!$B258</f>
        <v>1896</v>
      </c>
      <c r="D254" s="132" t="str">
        <f>'[1]Seg Atletas'!$G258</f>
        <v>Mateus da Silva Rodrigues</v>
      </c>
      <c r="E254" s="132" t="str">
        <f>'[1]Seg Atletas'!$J258</f>
        <v>AJS</v>
      </c>
      <c r="F254" s="105" t="str">
        <f>'[1]Seg Atletas'!$N258</f>
        <v>M</v>
      </c>
      <c r="G254" s="133">
        <f>'[1]Seg Atletas'!$P258</f>
        <v>37047</v>
      </c>
      <c r="H254" s="109">
        <f t="shared" si="6"/>
        <v>2001</v>
      </c>
      <c r="I254" s="104" t="str">
        <f t="shared" si="7"/>
        <v>Benjamim</v>
      </c>
    </row>
    <row r="255" spans="1:9" ht="12" customHeight="1">
      <c r="A255" s="131" t="str">
        <f>'[1]Seg Atletas'!$F259</f>
        <v>Miguel Nunes</v>
      </c>
      <c r="B255" s="105">
        <f>'[1]Seg Atletas'!$A259</f>
        <v>15142064</v>
      </c>
      <c r="C255" s="105">
        <f>'[1]Seg Atletas'!$B259</f>
        <v>1602</v>
      </c>
      <c r="D255" s="132" t="str">
        <f>'[1]Seg Atletas'!$G259</f>
        <v>Miguel Filipe Fernandes Nunes</v>
      </c>
      <c r="E255" s="132" t="str">
        <f>'[1]Seg Atletas'!$J259</f>
        <v>AJS</v>
      </c>
      <c r="F255" s="105" t="str">
        <f>'[1]Seg Atletas'!$N259</f>
        <v>M</v>
      </c>
      <c r="G255" s="133">
        <f>'[1]Seg Atletas'!$P259</f>
        <v>35964</v>
      </c>
      <c r="H255" s="109">
        <f t="shared" si="6"/>
        <v>1998</v>
      </c>
      <c r="I255" s="104" t="str">
        <f t="shared" si="7"/>
        <v>Iniciado</v>
      </c>
    </row>
    <row r="256" spans="1:9" ht="12" customHeight="1">
      <c r="A256" s="131" t="str">
        <f>'[1]Seg Atletas'!$F260</f>
        <v>Miguel Santos</v>
      </c>
      <c r="B256" s="105">
        <f>'[1]Seg Atletas'!$A260</f>
        <v>14854908</v>
      </c>
      <c r="C256" s="105">
        <f>'[1]Seg Atletas'!$B260</f>
        <v>555</v>
      </c>
      <c r="D256" s="132" t="str">
        <f>'[1]Seg Atletas'!$G260</f>
        <v>Miguel Indalécio Nunes dos Santos</v>
      </c>
      <c r="E256" s="132" t="str">
        <f>'[1]Seg Atletas'!$J260</f>
        <v>AJS</v>
      </c>
      <c r="F256" s="105" t="str">
        <f>'[1]Seg Atletas'!$N260</f>
        <v>M</v>
      </c>
      <c r="G256" s="133">
        <f>'[1]Seg Atletas'!$P260</f>
        <v>35162</v>
      </c>
      <c r="H256" s="109">
        <f t="shared" si="6"/>
        <v>1996</v>
      </c>
      <c r="I256" s="104" t="str">
        <f t="shared" si="7"/>
        <v>Juvenil</v>
      </c>
    </row>
    <row r="257" spans="1:9" ht="12" customHeight="1">
      <c r="A257" s="131" t="str">
        <f>'[1]Seg Atletas'!$F261</f>
        <v>Milisa Silva</v>
      </c>
      <c r="B257" s="105">
        <f>'[1]Seg Atletas'!$A261</f>
        <v>14824065</v>
      </c>
      <c r="C257" s="105">
        <f>'[1]Seg Atletas'!$B261</f>
        <v>65</v>
      </c>
      <c r="D257" s="132" t="str">
        <f>'[1]Seg Atletas'!$G261</f>
        <v>Milisa Sophie Nunes da Silva</v>
      </c>
      <c r="E257" s="132" t="str">
        <f>'[1]Seg Atletas'!$J261</f>
        <v>AJS</v>
      </c>
      <c r="F257" s="105" t="str">
        <f>'[1]Seg Atletas'!$N261</f>
        <v>F</v>
      </c>
      <c r="G257" s="133">
        <f>'[1]Seg Atletas'!$P261</f>
        <v>34913</v>
      </c>
      <c r="H257" s="109">
        <f t="shared" si="6"/>
        <v>1995</v>
      </c>
      <c r="I257" s="104" t="str">
        <f t="shared" si="7"/>
        <v>Juvenil</v>
      </c>
    </row>
    <row r="258" spans="1:9" ht="12" customHeight="1">
      <c r="A258" s="131" t="str">
        <f>'[1]Seg Atletas'!$F262</f>
        <v>Miliza Cabral</v>
      </c>
      <c r="B258" s="105">
        <f>'[1]Seg Atletas'!$A262</f>
        <v>14761812</v>
      </c>
      <c r="C258" s="105">
        <f>'[1]Seg Atletas'!$B262</f>
        <v>1109</v>
      </c>
      <c r="D258" s="132" t="str">
        <f>'[1]Seg Atletas'!$G262</f>
        <v>Miliza Catarina Abreu Cabral</v>
      </c>
      <c r="E258" s="132" t="str">
        <f>'[1]Seg Atletas'!$J262</f>
        <v>AJS</v>
      </c>
      <c r="F258" s="105" t="str">
        <f>'[1]Seg Atletas'!$N262</f>
        <v>F</v>
      </c>
      <c r="G258" s="133">
        <f>'[1]Seg Atletas'!$P262</f>
        <v>35443</v>
      </c>
      <c r="H258" s="109">
        <f t="shared" ref="H258:H321" si="8">YEAR(G258)</f>
        <v>1997</v>
      </c>
      <c r="I258" s="104" t="str">
        <f t="shared" si="7"/>
        <v>Iniciado</v>
      </c>
    </row>
    <row r="259" spans="1:9" ht="12" customHeight="1">
      <c r="A259" s="131" t="str">
        <f>'[1]Seg Atletas'!$F263</f>
        <v>Ronaldo Gouveia</v>
      </c>
      <c r="B259" s="105">
        <f>'[1]Seg Atletas'!$A263</f>
        <v>15193988</v>
      </c>
      <c r="C259" s="105">
        <f>'[1]Seg Atletas'!$B263</f>
        <v>1995</v>
      </c>
      <c r="D259" s="132" t="str">
        <f>'[1]Seg Atletas'!$G263</f>
        <v>Milton Ronaldo Andrade Gouveia</v>
      </c>
      <c r="E259" s="132" t="str">
        <f>'[1]Seg Atletas'!$J263</f>
        <v>AJS</v>
      </c>
      <c r="F259" s="105" t="str">
        <f>'[1]Seg Atletas'!$N263</f>
        <v>M</v>
      </c>
      <c r="G259" s="133">
        <f>'[1]Seg Atletas'!$P263</f>
        <v>37650</v>
      </c>
      <c r="H259" s="109">
        <f t="shared" si="8"/>
        <v>2003</v>
      </c>
      <c r="I259" s="104" t="str">
        <f t="shared" ref="I259:I322" si="9">IF(H259&lt;=1966,"Sénior /vet",IF(H259&lt;=1989,"Sénior",IF(H259&lt;=1992,"Sénior /s23",IF(H259&lt;=1994,"Júnior",IF(H259&lt;=1996,"Juvenil",IF(H259&lt;=1998,"Iniciado",IF(H259&lt;=2000,"Infantil","Benjamim")))))))</f>
        <v>Benjamim</v>
      </c>
    </row>
    <row r="260" spans="1:9" ht="12" customHeight="1">
      <c r="A260" s="131" t="str">
        <f>'[1]Seg Atletas'!$F264</f>
        <v>Mónica Sequeira</v>
      </c>
      <c r="B260" s="105">
        <f>'[1]Seg Atletas'!$A264</f>
        <v>15993539</v>
      </c>
      <c r="C260" s="105">
        <f>'[1]Seg Atletas'!$B264</f>
        <v>1161</v>
      </c>
      <c r="D260" s="132" t="str">
        <f>'[1]Seg Atletas'!$G264</f>
        <v>Mónica Nunes Sequeira</v>
      </c>
      <c r="E260" s="132" t="str">
        <f>'[1]Seg Atletas'!$J264</f>
        <v>AJS</v>
      </c>
      <c r="F260" s="105" t="str">
        <f>'[1]Seg Atletas'!$N264</f>
        <v>F</v>
      </c>
      <c r="G260" s="133">
        <f>'[1]Seg Atletas'!$P264</f>
        <v>35573</v>
      </c>
      <c r="H260" s="109">
        <f t="shared" si="8"/>
        <v>1997</v>
      </c>
      <c r="I260" s="104" t="str">
        <f t="shared" si="9"/>
        <v>Iniciado</v>
      </c>
    </row>
    <row r="261" spans="1:9" ht="12" customHeight="1">
      <c r="A261" s="131" t="str">
        <f>'[1]Seg Atletas'!$F265</f>
        <v>Mónica S. Silva</v>
      </c>
      <c r="B261" s="105">
        <f>'[1]Seg Atletas'!$A265</f>
        <v>15142016</v>
      </c>
      <c r="C261" s="105">
        <f>'[1]Seg Atletas'!$B265</f>
        <v>30</v>
      </c>
      <c r="D261" s="132" t="str">
        <f>'[1]Seg Atletas'!$G265</f>
        <v>Mónica Sara Sousa Silva</v>
      </c>
      <c r="E261" s="132" t="str">
        <f>'[1]Seg Atletas'!$J265</f>
        <v>AJS</v>
      </c>
      <c r="F261" s="105" t="str">
        <f>'[1]Seg Atletas'!$N265</f>
        <v>F</v>
      </c>
      <c r="G261" s="133">
        <f>'[1]Seg Atletas'!$P265</f>
        <v>33416</v>
      </c>
      <c r="H261" s="109">
        <f t="shared" si="8"/>
        <v>1991</v>
      </c>
      <c r="I261" s="104" t="str">
        <f t="shared" si="9"/>
        <v>Sénior /s23</v>
      </c>
    </row>
    <row r="262" spans="1:9" ht="12" customHeight="1">
      <c r="A262" s="131" t="str">
        <f>'[1]Seg Atletas'!$F266</f>
        <v>Nádia Fernandes</v>
      </c>
      <c r="B262" s="105">
        <f>'[1]Seg Atletas'!$A266</f>
        <v>14541605</v>
      </c>
      <c r="C262" s="105">
        <f>'[1]Seg Atletas'!$B266</f>
        <v>1752</v>
      </c>
      <c r="D262" s="132" t="str">
        <f>'[1]Seg Atletas'!$G266</f>
        <v>Nádia Beatriz da Silva Fernandes</v>
      </c>
      <c r="E262" s="132" t="str">
        <f>'[1]Seg Atletas'!$J266</f>
        <v>AJS</v>
      </c>
      <c r="F262" s="105" t="str">
        <f>'[1]Seg Atletas'!$N266</f>
        <v>F</v>
      </c>
      <c r="G262" s="133">
        <f>'[1]Seg Atletas'!$P266</f>
        <v>37244</v>
      </c>
      <c r="H262" s="109">
        <f t="shared" si="8"/>
        <v>2001</v>
      </c>
      <c r="I262" s="104" t="str">
        <f t="shared" si="9"/>
        <v>Benjamim</v>
      </c>
    </row>
    <row r="263" spans="1:9" ht="12" customHeight="1">
      <c r="A263" s="131" t="str">
        <f>'[1]Seg Atletas'!$F267</f>
        <v>Natália Figueira</v>
      </c>
      <c r="B263" s="105">
        <f>'[1]Seg Atletas'!$A267</f>
        <v>15137739</v>
      </c>
      <c r="C263" s="105">
        <f>'[1]Seg Atletas'!$B267</f>
        <v>1110</v>
      </c>
      <c r="D263" s="132" t="str">
        <f>'[1]Seg Atletas'!$G267</f>
        <v>Natália Andreína Pereira Figueira</v>
      </c>
      <c r="E263" s="132" t="str">
        <f>'[1]Seg Atletas'!$J267</f>
        <v>AJS</v>
      </c>
      <c r="F263" s="105" t="str">
        <f>'[1]Seg Atletas'!$N267</f>
        <v>F</v>
      </c>
      <c r="G263" s="133">
        <f>'[1]Seg Atletas'!$P267</f>
        <v>35172</v>
      </c>
      <c r="H263" s="109">
        <f t="shared" si="8"/>
        <v>1996</v>
      </c>
      <c r="I263" s="104" t="str">
        <f t="shared" si="9"/>
        <v>Juvenil</v>
      </c>
    </row>
    <row r="264" spans="1:9" ht="12" customHeight="1">
      <c r="A264" s="131" t="str">
        <f>'[1]Seg Atletas'!$F268</f>
        <v>Nicole Rodrigues</v>
      </c>
      <c r="B264" s="105">
        <f>'[1]Seg Atletas'!$A268</f>
        <v>14902694</v>
      </c>
      <c r="C264" s="105">
        <f>'[1]Seg Atletas'!$B268</f>
        <v>1811</v>
      </c>
      <c r="D264" s="132" t="str">
        <f>'[1]Seg Atletas'!$G268</f>
        <v>Nicole Estefânia Fernandes Rodrigues</v>
      </c>
      <c r="E264" s="132" t="str">
        <f>'[1]Seg Atletas'!$J268</f>
        <v>AJS</v>
      </c>
      <c r="F264" s="105" t="str">
        <f>'[1]Seg Atletas'!$N268</f>
        <v>F</v>
      </c>
      <c r="G264" s="133">
        <f>'[1]Seg Atletas'!$P268</f>
        <v>36883</v>
      </c>
      <c r="H264" s="109">
        <f t="shared" si="8"/>
        <v>2000</v>
      </c>
      <c r="I264" s="104" t="str">
        <f t="shared" si="9"/>
        <v>Infantil</v>
      </c>
    </row>
    <row r="265" spans="1:9" ht="12" customHeight="1">
      <c r="A265" s="131" t="str">
        <f>'[1]Seg Atletas'!$F269</f>
        <v>Nuno G. Freitas</v>
      </c>
      <c r="B265" s="105">
        <f>'[1]Seg Atletas'!$A269</f>
        <v>15089609</v>
      </c>
      <c r="C265" s="105">
        <f>'[1]Seg Atletas'!$B269</f>
        <v>551</v>
      </c>
      <c r="D265" s="132" t="str">
        <f>'[1]Seg Atletas'!$G269</f>
        <v>Nuno Gabriel Rodrigues Freitas</v>
      </c>
      <c r="E265" s="132" t="str">
        <f>'[1]Seg Atletas'!$J269</f>
        <v>AJS</v>
      </c>
      <c r="F265" s="105" t="str">
        <f>'[1]Seg Atletas'!$N269</f>
        <v>M</v>
      </c>
      <c r="G265" s="133">
        <f>'[1]Seg Atletas'!$P269</f>
        <v>35218</v>
      </c>
      <c r="H265" s="109">
        <f t="shared" si="8"/>
        <v>1996</v>
      </c>
      <c r="I265" s="104" t="str">
        <f t="shared" si="9"/>
        <v>Juvenil</v>
      </c>
    </row>
    <row r="266" spans="1:9" ht="12" customHeight="1">
      <c r="A266" s="131" t="str">
        <f>'[1]Seg Atletas'!$F270</f>
        <v>Nuno Freitas</v>
      </c>
      <c r="B266" s="105">
        <f>'[1]Seg Atletas'!$A270</f>
        <v>15172158</v>
      </c>
      <c r="C266" s="105">
        <f>'[1]Seg Atletas'!$B270</f>
        <v>1328</v>
      </c>
      <c r="D266" s="132" t="str">
        <f>'[1]Seg Atletas'!$G270</f>
        <v>Nuno Gonçalo de Freitas</v>
      </c>
      <c r="E266" s="132" t="str">
        <f>'[1]Seg Atletas'!$J270</f>
        <v>AJS</v>
      </c>
      <c r="F266" s="105" t="str">
        <f>'[1]Seg Atletas'!$N270</f>
        <v>M</v>
      </c>
      <c r="G266" s="133">
        <f>'[1]Seg Atletas'!$P270</f>
        <v>35480</v>
      </c>
      <c r="H266" s="109">
        <f t="shared" si="8"/>
        <v>1997</v>
      </c>
      <c r="I266" s="104" t="str">
        <f t="shared" si="9"/>
        <v>Iniciado</v>
      </c>
    </row>
    <row r="267" spans="1:9" ht="12" customHeight="1">
      <c r="A267" s="131" t="str">
        <f>'[1]Seg Atletas'!$F271</f>
        <v>Octávio Fernandes</v>
      </c>
      <c r="B267" s="105">
        <f>'[1]Seg Atletas'!$A271</f>
        <v>15127930</v>
      </c>
      <c r="C267" s="105">
        <f>'[1]Seg Atletas'!$B271</f>
        <v>1899</v>
      </c>
      <c r="D267" s="132" t="str">
        <f>'[1]Seg Atletas'!$G271</f>
        <v>Octávio Agostinho Pereira Fernandes</v>
      </c>
      <c r="E267" s="132" t="str">
        <f>'[1]Seg Atletas'!$J271</f>
        <v>AJS</v>
      </c>
      <c r="F267" s="105" t="str">
        <f>'[1]Seg Atletas'!$N271</f>
        <v>M</v>
      </c>
      <c r="G267" s="133">
        <f>'[1]Seg Atletas'!$P271</f>
        <v>37201</v>
      </c>
      <c r="H267" s="109">
        <f t="shared" si="8"/>
        <v>2001</v>
      </c>
      <c r="I267" s="104" t="str">
        <f t="shared" si="9"/>
        <v>Benjamim</v>
      </c>
    </row>
    <row r="268" spans="1:9" ht="12" customHeight="1">
      <c r="A268" s="131" t="str">
        <f>'[1]Seg Atletas'!$F272</f>
        <v>Onofre Abreu</v>
      </c>
      <c r="B268" s="105">
        <f>'[1]Seg Atletas'!$A272</f>
        <v>13894863</v>
      </c>
      <c r="C268" s="105">
        <f>'[1]Seg Atletas'!$B272</f>
        <v>887</v>
      </c>
      <c r="D268" s="132" t="str">
        <f>'[1]Seg Atletas'!$G272</f>
        <v>Onofre Jesus Frederico Abreu</v>
      </c>
      <c r="E268" s="132" t="str">
        <f>'[1]Seg Atletas'!$J272</f>
        <v>AJS</v>
      </c>
      <c r="F268" s="105" t="str">
        <f>'[1]Seg Atletas'!$N272</f>
        <v>M</v>
      </c>
      <c r="G268" s="133">
        <f>'[1]Seg Atletas'!$P272</f>
        <v>32143</v>
      </c>
      <c r="H268" s="109">
        <f t="shared" si="8"/>
        <v>1988</v>
      </c>
      <c r="I268" s="104" t="str">
        <f t="shared" si="9"/>
        <v>Sénior</v>
      </c>
    </row>
    <row r="269" spans="1:9" ht="12" customHeight="1">
      <c r="A269" s="131" t="str">
        <f>'[1]Seg Atletas'!$F273</f>
        <v>David Rocha</v>
      </c>
      <c r="B269" s="105">
        <f>'[1]Seg Atletas'!$A273</f>
        <v>14604900</v>
      </c>
      <c r="C269" s="105">
        <f>'[1]Seg Atletas'!$B273</f>
        <v>484</v>
      </c>
      <c r="D269" s="132" t="str">
        <f>'[1]Seg Atletas'!$G273</f>
        <v>Paulo David Araújo Rocha</v>
      </c>
      <c r="E269" s="132" t="str">
        <f>'[1]Seg Atletas'!$J273</f>
        <v>AJS</v>
      </c>
      <c r="F269" s="105" t="str">
        <f>'[1]Seg Atletas'!$N273</f>
        <v>M</v>
      </c>
      <c r="G269" s="133">
        <f>'[1]Seg Atletas'!$P273</f>
        <v>34392</v>
      </c>
      <c r="H269" s="109">
        <f t="shared" si="8"/>
        <v>1994</v>
      </c>
      <c r="I269" s="104" t="str">
        <f t="shared" si="9"/>
        <v>Júnior</v>
      </c>
    </row>
    <row r="270" spans="1:9" ht="12" customHeight="1">
      <c r="A270" s="131" t="str">
        <f>'[1]Seg Atletas'!$F274</f>
        <v>Pedro Jesus</v>
      </c>
      <c r="B270" s="105">
        <f>'[1]Seg Atletas'!$A274</f>
        <v>14288122</v>
      </c>
      <c r="C270" s="105">
        <f>'[1]Seg Atletas'!$B274</f>
        <v>184</v>
      </c>
      <c r="D270" s="132" t="str">
        <f>'[1]Seg Atletas'!$G274</f>
        <v>Pedro Abel Sousa Jesus</v>
      </c>
      <c r="E270" s="132" t="str">
        <f>'[1]Seg Atletas'!$J274</f>
        <v>AJS</v>
      </c>
      <c r="F270" s="105" t="str">
        <f>'[1]Seg Atletas'!$N274</f>
        <v>M</v>
      </c>
      <c r="G270" s="133">
        <f>'[1]Seg Atletas'!$P274</f>
        <v>34244</v>
      </c>
      <c r="H270" s="109">
        <f t="shared" si="8"/>
        <v>1993</v>
      </c>
      <c r="I270" s="104" t="str">
        <f t="shared" si="9"/>
        <v>Júnior</v>
      </c>
    </row>
    <row r="271" spans="1:9" ht="12" customHeight="1">
      <c r="A271" s="131" t="str">
        <f>'[1]Seg Atletas'!$F275</f>
        <v>Pedro A. Fernandes</v>
      </c>
      <c r="B271" s="105">
        <f>'[1]Seg Atletas'!$A275</f>
        <v>14694312</v>
      </c>
      <c r="C271" s="105">
        <f>'[1]Seg Atletas'!$B275</f>
        <v>1631</v>
      </c>
      <c r="D271" s="132" t="str">
        <f>'[1]Seg Atletas'!$G275</f>
        <v>Pedro António Araújo Fernandes</v>
      </c>
      <c r="E271" s="132" t="str">
        <f>'[1]Seg Atletas'!$J275</f>
        <v>AJS</v>
      </c>
      <c r="F271" s="105" t="str">
        <f>'[1]Seg Atletas'!$N275</f>
        <v>M</v>
      </c>
      <c r="G271" s="133">
        <f>'[1]Seg Atletas'!$P275</f>
        <v>36435</v>
      </c>
      <c r="H271" s="109">
        <f t="shared" si="8"/>
        <v>1999</v>
      </c>
      <c r="I271" s="104" t="str">
        <f t="shared" si="9"/>
        <v>Infantil</v>
      </c>
    </row>
    <row r="272" spans="1:9" ht="12" customHeight="1">
      <c r="A272" s="131" t="str">
        <f>'[1]Seg Atletas'!$F276</f>
        <v>Pedro C. Camacho</v>
      </c>
      <c r="B272" s="105">
        <f>'[1]Seg Atletas'!$A276</f>
        <v>14260571</v>
      </c>
      <c r="C272" s="105">
        <f>'[1]Seg Atletas'!$B276</f>
        <v>1632</v>
      </c>
      <c r="D272" s="132" t="str">
        <f>'[1]Seg Atletas'!$G276</f>
        <v>Pedro Conceição Jesus Camacho</v>
      </c>
      <c r="E272" s="132" t="str">
        <f>'[1]Seg Atletas'!$J276</f>
        <v>AJS</v>
      </c>
      <c r="F272" s="105" t="str">
        <f>'[1]Seg Atletas'!$N276</f>
        <v>M</v>
      </c>
      <c r="G272" s="133">
        <f>'[1]Seg Atletas'!$P276</f>
        <v>36502</v>
      </c>
      <c r="H272" s="109">
        <f t="shared" si="8"/>
        <v>1999</v>
      </c>
      <c r="I272" s="104" t="str">
        <f t="shared" si="9"/>
        <v>Infantil</v>
      </c>
    </row>
    <row r="273" spans="1:9" ht="12" customHeight="1">
      <c r="A273" s="131" t="str">
        <f>'[1]Seg Atletas'!$F277</f>
        <v>Pedro Figueira</v>
      </c>
      <c r="B273" s="105">
        <f>'[1]Seg Atletas'!$A277</f>
        <v>14421964</v>
      </c>
      <c r="C273" s="105">
        <f>'[1]Seg Atletas'!$B277</f>
        <v>498</v>
      </c>
      <c r="D273" s="132" t="str">
        <f>'[1]Seg Atletas'!$G277</f>
        <v>Pedro Duarte Figueira</v>
      </c>
      <c r="E273" s="132" t="str">
        <f>'[1]Seg Atletas'!$J277</f>
        <v>AJS</v>
      </c>
      <c r="F273" s="105" t="str">
        <f>'[1]Seg Atletas'!$N277</f>
        <v>M</v>
      </c>
      <c r="G273" s="133">
        <f>'[1]Seg Atletas'!$P277</f>
        <v>34446</v>
      </c>
      <c r="H273" s="109">
        <f t="shared" si="8"/>
        <v>1994</v>
      </c>
      <c r="I273" s="104" t="str">
        <f t="shared" si="9"/>
        <v>Júnior</v>
      </c>
    </row>
    <row r="274" spans="1:9" ht="12" customHeight="1">
      <c r="A274" s="131" t="str">
        <f>'[1]Seg Atletas'!$F278</f>
        <v>Pedro F. Correia</v>
      </c>
      <c r="B274" s="105">
        <f>'[1]Seg Atletas'!$A278</f>
        <v>15159111</v>
      </c>
      <c r="C274" s="105">
        <f>'[1]Seg Atletas'!$B278</f>
        <v>1996</v>
      </c>
      <c r="D274" s="132" t="str">
        <f>'[1]Seg Atletas'!$G278</f>
        <v>Pedro Francisco de Jesus Correia</v>
      </c>
      <c r="E274" s="132" t="str">
        <f>'[1]Seg Atletas'!$J278</f>
        <v>AJS</v>
      </c>
      <c r="F274" s="105" t="str">
        <f>'[1]Seg Atletas'!$N278</f>
        <v>M</v>
      </c>
      <c r="G274" s="133">
        <f>'[1]Seg Atletas'!$P278</f>
        <v>37533</v>
      </c>
      <c r="H274" s="109">
        <f t="shared" si="8"/>
        <v>2002</v>
      </c>
      <c r="I274" s="104" t="str">
        <f t="shared" si="9"/>
        <v>Benjamim</v>
      </c>
    </row>
    <row r="275" spans="1:9" ht="12" customHeight="1">
      <c r="A275" s="131" t="str">
        <f>'[1]Seg Atletas'!$F279</f>
        <v>Pedro Pestana</v>
      </c>
      <c r="B275" s="105">
        <f>'[1]Seg Atletas'!$A279</f>
        <v>14976524</v>
      </c>
      <c r="C275" s="105">
        <f>'[1]Seg Atletas'!$B279</f>
        <v>1997</v>
      </c>
      <c r="D275" s="132" t="str">
        <f>'[1]Seg Atletas'!$G279</f>
        <v>Pedro Henrique Abreu Pestana</v>
      </c>
      <c r="E275" s="132" t="str">
        <f>'[1]Seg Atletas'!$J279</f>
        <v>AJS</v>
      </c>
      <c r="F275" s="105" t="str">
        <f>'[1]Seg Atletas'!$N279</f>
        <v>M</v>
      </c>
      <c r="G275" s="133">
        <f>'[1]Seg Atletas'!$P279</f>
        <v>37676</v>
      </c>
      <c r="H275" s="109">
        <f t="shared" si="8"/>
        <v>2003</v>
      </c>
      <c r="I275" s="104" t="str">
        <f t="shared" si="9"/>
        <v>Benjamim</v>
      </c>
    </row>
    <row r="276" spans="1:9" ht="12" customHeight="1">
      <c r="A276" s="131" t="str">
        <f>'[1]Seg Atletas'!$F280</f>
        <v>Pedro Rmaila</v>
      </c>
      <c r="B276" s="105">
        <f>'[1]Seg Atletas'!$A280</f>
        <v>14667617</v>
      </c>
      <c r="C276" s="105">
        <f>'[1]Seg Atletas'!$B280</f>
        <v>1983</v>
      </c>
      <c r="D276" s="132" t="str">
        <f>'[1]Seg Atletas'!$G280</f>
        <v>Pedro Jardel Silva Rmaila</v>
      </c>
      <c r="E276" s="132" t="str">
        <f>'[1]Seg Atletas'!$J280</f>
        <v>AJS</v>
      </c>
      <c r="F276" s="105" t="str">
        <f>'[1]Seg Atletas'!$N280</f>
        <v>M</v>
      </c>
      <c r="G276" s="133">
        <f>'[1]Seg Atletas'!$P280</f>
        <v>38087</v>
      </c>
      <c r="H276" s="109">
        <f t="shared" si="8"/>
        <v>2004</v>
      </c>
      <c r="I276" s="104" t="str">
        <f t="shared" si="9"/>
        <v>Benjamim</v>
      </c>
    </row>
    <row r="277" spans="1:9" ht="12" customHeight="1">
      <c r="A277" s="131" t="str">
        <f>'[1]Seg Atletas'!$F281</f>
        <v>Pedro Abreu</v>
      </c>
      <c r="B277" s="105">
        <f>'[1]Seg Atletas'!$A281</f>
        <v>14612877</v>
      </c>
      <c r="C277" s="105">
        <f>'[1]Seg Atletas'!$B281</f>
        <v>1270</v>
      </c>
      <c r="D277" s="132" t="str">
        <f>'[1]Seg Atletas'!$G281</f>
        <v>Pedro Miguel Ferreira Abreu</v>
      </c>
      <c r="E277" s="132" t="str">
        <f>'[1]Seg Atletas'!$J281</f>
        <v>AJS</v>
      </c>
      <c r="F277" s="105" t="str">
        <f>'[1]Seg Atletas'!$N281</f>
        <v>M</v>
      </c>
      <c r="G277" s="133">
        <f>'[1]Seg Atletas'!$P281</f>
        <v>35227</v>
      </c>
      <c r="H277" s="109">
        <f t="shared" si="8"/>
        <v>1996</v>
      </c>
      <c r="I277" s="104" t="str">
        <f t="shared" si="9"/>
        <v>Juvenil</v>
      </c>
    </row>
    <row r="278" spans="1:9" ht="12" customHeight="1">
      <c r="A278" s="131" t="str">
        <f>'[1]Seg Atletas'!$F282</f>
        <v>Pedro T. Freitas</v>
      </c>
      <c r="B278" s="105">
        <f>'[1]Seg Atletas'!$A282</f>
        <v>14867107</v>
      </c>
      <c r="C278" s="105">
        <f>'[1]Seg Atletas'!$B282</f>
        <v>547</v>
      </c>
      <c r="D278" s="132" t="str">
        <f>'[1]Seg Atletas'!$G282</f>
        <v>Pedro Teixeira de Freitas</v>
      </c>
      <c r="E278" s="132" t="str">
        <f>'[1]Seg Atletas'!$J282</f>
        <v>AJS</v>
      </c>
      <c r="F278" s="105" t="str">
        <f>'[1]Seg Atletas'!$N282</f>
        <v>M</v>
      </c>
      <c r="G278" s="133">
        <f>'[1]Seg Atletas'!$P282</f>
        <v>34527</v>
      </c>
      <c r="H278" s="109">
        <f t="shared" si="8"/>
        <v>1994</v>
      </c>
      <c r="I278" s="104" t="str">
        <f t="shared" si="9"/>
        <v>Júnior</v>
      </c>
    </row>
    <row r="279" spans="1:9" ht="12" customHeight="1">
      <c r="A279" s="131" t="str">
        <f>'[1]Seg Atletas'!$F283</f>
        <v>Petra Fernandes</v>
      </c>
      <c r="B279" s="105">
        <f>'[1]Seg Atletas'!$A283</f>
        <v>15136258</v>
      </c>
      <c r="C279" s="105">
        <f>'[1]Seg Atletas'!$B283</f>
        <v>1412</v>
      </c>
      <c r="D279" s="132" t="str">
        <f>'[1]Seg Atletas'!$G283</f>
        <v>Petra Margarida Vieira Fernandes</v>
      </c>
      <c r="E279" s="132" t="str">
        <f>'[1]Seg Atletas'!$J283</f>
        <v>AJS</v>
      </c>
      <c r="F279" s="105" t="str">
        <f>'[1]Seg Atletas'!$N283</f>
        <v>F</v>
      </c>
      <c r="G279" s="133">
        <f>'[1]Seg Atletas'!$P283</f>
        <v>36523</v>
      </c>
      <c r="H279" s="109">
        <f t="shared" si="8"/>
        <v>1999</v>
      </c>
      <c r="I279" s="104" t="str">
        <f t="shared" si="9"/>
        <v>Infantil</v>
      </c>
    </row>
    <row r="280" spans="1:9" ht="12" customHeight="1">
      <c r="A280" s="131" t="str">
        <f>'[1]Seg Atletas'!$F284</f>
        <v>Rafael Abreu</v>
      </c>
      <c r="B280" s="105">
        <f>'[1]Seg Atletas'!$A284</f>
        <v>14325010</v>
      </c>
      <c r="C280" s="105">
        <f>'[1]Seg Atletas'!$B284</f>
        <v>1264</v>
      </c>
      <c r="D280" s="132" t="str">
        <f>'[1]Seg Atletas'!$G284</f>
        <v>Rafael Diogo Gouveia Pestana de Abreu</v>
      </c>
      <c r="E280" s="132" t="str">
        <f>'[1]Seg Atletas'!$J284</f>
        <v>AJS</v>
      </c>
      <c r="F280" s="105" t="str">
        <f>'[1]Seg Atletas'!$N284</f>
        <v>M</v>
      </c>
      <c r="G280" s="133">
        <f>'[1]Seg Atletas'!$P284</f>
        <v>35633</v>
      </c>
      <c r="H280" s="109">
        <f t="shared" si="8"/>
        <v>1997</v>
      </c>
      <c r="I280" s="104" t="str">
        <f t="shared" si="9"/>
        <v>Iniciado</v>
      </c>
    </row>
    <row r="281" spans="1:9" ht="12" customHeight="1">
      <c r="A281" s="131" t="str">
        <f>'[1]Seg Atletas'!$F285</f>
        <v>Regina Fernandes</v>
      </c>
      <c r="B281" s="105">
        <f>'[1]Seg Atletas'!$A285</f>
        <v>14702765</v>
      </c>
      <c r="C281" s="105">
        <f>'[1]Seg Atletas'!$B285</f>
        <v>1472</v>
      </c>
      <c r="D281" s="132" t="str">
        <f>'[1]Seg Atletas'!$G285</f>
        <v>Regina José Sousa Fernandes</v>
      </c>
      <c r="E281" s="132" t="str">
        <f>'[1]Seg Atletas'!$J285</f>
        <v>AJS</v>
      </c>
      <c r="F281" s="105" t="str">
        <f>'[1]Seg Atletas'!$N285</f>
        <v>F</v>
      </c>
      <c r="G281" s="133">
        <f>'[1]Seg Atletas'!$P285</f>
        <v>36430</v>
      </c>
      <c r="H281" s="109">
        <f t="shared" si="8"/>
        <v>1999</v>
      </c>
      <c r="I281" s="104" t="str">
        <f t="shared" si="9"/>
        <v>Infantil</v>
      </c>
    </row>
    <row r="282" spans="1:9" ht="12" customHeight="1">
      <c r="A282" s="131" t="str">
        <f>'[1]Seg Atletas'!$F286</f>
        <v>Renato Figueira</v>
      </c>
      <c r="B282" s="105">
        <f>'[1]Seg Atletas'!$A286</f>
        <v>15172159</v>
      </c>
      <c r="C282" s="105">
        <f>'[1]Seg Atletas'!$B286</f>
        <v>1897</v>
      </c>
      <c r="D282" s="132" t="str">
        <f>'[1]Seg Atletas'!$G286</f>
        <v>Renato Alexandre de Freitas Figueira</v>
      </c>
      <c r="E282" s="132" t="str">
        <f>'[1]Seg Atletas'!$J286</f>
        <v>AJS</v>
      </c>
      <c r="F282" s="105" t="str">
        <f>'[1]Seg Atletas'!$N286</f>
        <v>M</v>
      </c>
      <c r="G282" s="133">
        <f>'[1]Seg Atletas'!$P286</f>
        <v>36834</v>
      </c>
      <c r="H282" s="109">
        <f t="shared" si="8"/>
        <v>2000</v>
      </c>
      <c r="I282" s="104" t="str">
        <f t="shared" si="9"/>
        <v>Infantil</v>
      </c>
    </row>
    <row r="283" spans="1:9" ht="12" customHeight="1">
      <c r="A283" s="131" t="str">
        <f>'[1]Seg Atletas'!$F287</f>
        <v>Ricardo J. Gomes</v>
      </c>
      <c r="B283" s="105">
        <f>'[1]Seg Atletas'!$A287</f>
        <v>14504659</v>
      </c>
      <c r="C283" s="105">
        <f>'[1]Seg Atletas'!$B287</f>
        <v>1329</v>
      </c>
      <c r="D283" s="132" t="str">
        <f>'[1]Seg Atletas'!$G287</f>
        <v>Ricardo de Jesus Gomes</v>
      </c>
      <c r="E283" s="132" t="str">
        <f>'[1]Seg Atletas'!$J287</f>
        <v>AJS</v>
      </c>
      <c r="F283" s="105" t="str">
        <f>'[1]Seg Atletas'!$N287</f>
        <v>M</v>
      </c>
      <c r="G283" s="133">
        <f>'[1]Seg Atletas'!$P287</f>
        <v>35517</v>
      </c>
      <c r="H283" s="109">
        <f t="shared" si="8"/>
        <v>1997</v>
      </c>
      <c r="I283" s="104" t="str">
        <f t="shared" si="9"/>
        <v>Iniciado</v>
      </c>
    </row>
    <row r="284" spans="1:9" ht="12" customHeight="1">
      <c r="A284" s="131" t="str">
        <f>'[1]Seg Atletas'!$F288</f>
        <v>Rodolfo Costa</v>
      </c>
      <c r="B284" s="105">
        <f>'[1]Seg Atletas'!$A288</f>
        <v>15142071</v>
      </c>
      <c r="C284" s="105">
        <f>'[1]Seg Atletas'!$B288</f>
        <v>1337</v>
      </c>
      <c r="D284" s="132" t="str">
        <f>'[1]Seg Atletas'!$G288</f>
        <v>Rodolfo Barros da Costa</v>
      </c>
      <c r="E284" s="132" t="str">
        <f>'[1]Seg Atletas'!$J288</f>
        <v>AJS</v>
      </c>
      <c r="F284" s="105" t="str">
        <f>'[1]Seg Atletas'!$N288</f>
        <v>M</v>
      </c>
      <c r="G284" s="133">
        <f>'[1]Seg Atletas'!$P288</f>
        <v>36078</v>
      </c>
      <c r="H284" s="109">
        <f t="shared" si="8"/>
        <v>1998</v>
      </c>
      <c r="I284" s="104" t="str">
        <f t="shared" si="9"/>
        <v>Iniciado</v>
      </c>
    </row>
    <row r="285" spans="1:9" ht="12" customHeight="1">
      <c r="A285" s="131" t="str">
        <f>'[1]Seg Atletas'!$F289</f>
        <v>Rodrigo Medeiros</v>
      </c>
      <c r="B285" s="105">
        <f>'[1]Seg Atletas'!$A289</f>
        <v>15143426</v>
      </c>
      <c r="C285" s="105">
        <f>'[1]Seg Atletas'!$B289</f>
        <v>1975</v>
      </c>
      <c r="D285" s="132" t="str">
        <f>'[1]Seg Atletas'!$G289</f>
        <v>Rodrigo da Silva Medeiros</v>
      </c>
      <c r="E285" s="132" t="str">
        <f>'[1]Seg Atletas'!$J289</f>
        <v>AJS</v>
      </c>
      <c r="F285" s="105" t="str">
        <f>'[1]Seg Atletas'!$N289</f>
        <v>M</v>
      </c>
      <c r="G285" s="133">
        <f>'[1]Seg Atletas'!$P289</f>
        <v>36907</v>
      </c>
      <c r="H285" s="109">
        <f t="shared" si="8"/>
        <v>2001</v>
      </c>
      <c r="I285" s="104" t="str">
        <f t="shared" si="9"/>
        <v>Benjamim</v>
      </c>
    </row>
    <row r="286" spans="1:9" ht="12" customHeight="1">
      <c r="A286" s="131" t="str">
        <f>'[1]Seg Atletas'!$F290</f>
        <v>Rúben Gonçalves</v>
      </c>
      <c r="B286" s="105">
        <f>'[1]Seg Atletas'!$A290</f>
        <v>15142533</v>
      </c>
      <c r="C286" s="105">
        <f>'[1]Seg Atletas'!$B290</f>
        <v>1633</v>
      </c>
      <c r="D286" s="132" t="str">
        <f>'[1]Seg Atletas'!$G290</f>
        <v>Rúben Figueira Gonçalves</v>
      </c>
      <c r="E286" s="132" t="str">
        <f>'[1]Seg Atletas'!$J290</f>
        <v>AJS</v>
      </c>
      <c r="F286" s="105" t="str">
        <f>'[1]Seg Atletas'!$N290</f>
        <v>M</v>
      </c>
      <c r="G286" s="133">
        <f>'[1]Seg Atletas'!$P290</f>
        <v>36571</v>
      </c>
      <c r="H286" s="109">
        <f t="shared" si="8"/>
        <v>2000</v>
      </c>
      <c r="I286" s="104" t="str">
        <f t="shared" si="9"/>
        <v>Infantil</v>
      </c>
    </row>
    <row r="287" spans="1:9" ht="12" customHeight="1">
      <c r="A287" s="131" t="str">
        <f>'[1]Seg Atletas'!$F291</f>
        <v>Rubim Gonçalves</v>
      </c>
      <c r="B287" s="105">
        <f>'[1]Seg Atletas'!$A291</f>
        <v>11878364</v>
      </c>
      <c r="C287" s="105">
        <f>'[1]Seg Atletas'!$B291</f>
        <v>617</v>
      </c>
      <c r="D287" s="132" t="str">
        <f>'[1]Seg Atletas'!$G291</f>
        <v>Rubim Lizardo Ferraz Gonçalves</v>
      </c>
      <c r="E287" s="132" t="str">
        <f>'[1]Seg Atletas'!$J291</f>
        <v>AJS</v>
      </c>
      <c r="F287" s="105" t="str">
        <f>'[1]Seg Atletas'!$N291</f>
        <v>M</v>
      </c>
      <c r="G287" s="133">
        <f>'[1]Seg Atletas'!$P291</f>
        <v>29678</v>
      </c>
      <c r="H287" s="109">
        <f t="shared" si="8"/>
        <v>1981</v>
      </c>
      <c r="I287" s="104" t="str">
        <f t="shared" si="9"/>
        <v>Sénior</v>
      </c>
    </row>
    <row r="288" spans="1:9" ht="12" customHeight="1">
      <c r="A288" s="131" t="str">
        <f>'[1]Seg Atletas'!$F292</f>
        <v>Rudy Orfaos</v>
      </c>
      <c r="B288" s="105">
        <f>'[1]Seg Atletas'!$A292</f>
        <v>15125534</v>
      </c>
      <c r="C288" s="105">
        <f>'[1]Seg Atletas'!$B292</f>
        <v>1330</v>
      </c>
      <c r="D288" s="132" t="str">
        <f>'[1]Seg Atletas'!$G292</f>
        <v>Rudy Isaac de Abreu dos Orfaos</v>
      </c>
      <c r="E288" s="132" t="str">
        <f>'[1]Seg Atletas'!$J292</f>
        <v>AJS</v>
      </c>
      <c r="F288" s="105" t="str">
        <f>'[1]Seg Atletas'!$N292</f>
        <v>M</v>
      </c>
      <c r="G288" s="133">
        <f>'[1]Seg Atletas'!$P292</f>
        <v>36036</v>
      </c>
      <c r="H288" s="109">
        <f t="shared" si="8"/>
        <v>1998</v>
      </c>
      <c r="I288" s="104" t="str">
        <f t="shared" si="9"/>
        <v>Iniciado</v>
      </c>
    </row>
    <row r="289" spans="1:9" ht="12" customHeight="1">
      <c r="A289" s="131" t="str">
        <f>'[1]Seg Atletas'!$F293</f>
        <v>Rute Soares</v>
      </c>
      <c r="B289" s="105">
        <f>'[1]Seg Atletas'!$A293</f>
        <v>15148430</v>
      </c>
      <c r="C289" s="105">
        <f>'[1]Seg Atletas'!$B293</f>
        <v>1436</v>
      </c>
      <c r="D289" s="132" t="str">
        <f>'[1]Seg Atletas'!$G293</f>
        <v>Rute Marlene Pinto Soares</v>
      </c>
      <c r="E289" s="132" t="str">
        <f>'[1]Seg Atletas'!$J293</f>
        <v>AJS</v>
      </c>
      <c r="F289" s="105" t="str">
        <f>'[1]Seg Atletas'!$N293</f>
        <v>F</v>
      </c>
      <c r="G289" s="133">
        <f>'[1]Seg Atletas'!$P293</f>
        <v>36315</v>
      </c>
      <c r="H289" s="109">
        <f t="shared" si="8"/>
        <v>1999</v>
      </c>
      <c r="I289" s="104" t="str">
        <f t="shared" si="9"/>
        <v>Infantil</v>
      </c>
    </row>
    <row r="290" spans="1:9" ht="12" customHeight="1">
      <c r="A290" s="131" t="str">
        <f>'[1]Seg Atletas'!$F294</f>
        <v>Sandra Neves</v>
      </c>
      <c r="B290" s="105">
        <f>'[1]Seg Atletas'!$A294</f>
        <v>15130125</v>
      </c>
      <c r="C290" s="105">
        <f>'[1]Seg Atletas'!$B294</f>
        <v>1812</v>
      </c>
      <c r="D290" s="132" t="str">
        <f>'[1]Seg Atletas'!$G294</f>
        <v>Sandra Camacho Neves</v>
      </c>
      <c r="E290" s="132" t="str">
        <f>'[1]Seg Atletas'!$J294</f>
        <v>AJS</v>
      </c>
      <c r="F290" s="105" t="str">
        <f>'[1]Seg Atletas'!$N294</f>
        <v>F</v>
      </c>
      <c r="G290" s="133">
        <f>'[1]Seg Atletas'!$P294</f>
        <v>37228</v>
      </c>
      <c r="H290" s="109">
        <f t="shared" si="8"/>
        <v>2001</v>
      </c>
      <c r="I290" s="104" t="str">
        <f t="shared" si="9"/>
        <v>Benjamim</v>
      </c>
    </row>
    <row r="291" spans="1:9" ht="12" customHeight="1">
      <c r="A291" s="131" t="str">
        <f>'[1]Seg Atletas'!$F295</f>
        <v>Sara G. Silva</v>
      </c>
      <c r="B291" s="105">
        <f>'[1]Seg Atletas'!$A295</f>
        <v>14556948</v>
      </c>
      <c r="C291" s="105">
        <f>'[1]Seg Atletas'!$B295</f>
        <v>1154</v>
      </c>
      <c r="D291" s="132" t="str">
        <f>'[1]Seg Atletas'!$G295</f>
        <v>Sara Gomes da Silva</v>
      </c>
      <c r="E291" s="132" t="str">
        <f>'[1]Seg Atletas'!$J295</f>
        <v>AJS</v>
      </c>
      <c r="F291" s="105" t="str">
        <f>'[1]Seg Atletas'!$N295</f>
        <v>F</v>
      </c>
      <c r="G291" s="133">
        <f>'[1]Seg Atletas'!$P295</f>
        <v>35264</v>
      </c>
      <c r="H291" s="109">
        <f t="shared" si="8"/>
        <v>1996</v>
      </c>
      <c r="I291" s="104" t="str">
        <f t="shared" si="9"/>
        <v>Juvenil</v>
      </c>
    </row>
    <row r="292" spans="1:9" ht="12" customHeight="1">
      <c r="A292" s="131" t="str">
        <f>'[1]Seg Atletas'!$F296</f>
        <v>Sara Pinto</v>
      </c>
      <c r="B292" s="105">
        <f>'[1]Seg Atletas'!$A296</f>
        <v>15132832</v>
      </c>
      <c r="C292" s="105">
        <f>'[1]Seg Atletas'!$B296</f>
        <v>1825</v>
      </c>
      <c r="D292" s="132" t="str">
        <f>'[1]Seg Atletas'!$G296</f>
        <v>Sara Raquel Correia Pinto</v>
      </c>
      <c r="E292" s="132" t="str">
        <f>'[1]Seg Atletas'!$J296</f>
        <v>AJS</v>
      </c>
      <c r="F292" s="105" t="str">
        <f>'[1]Seg Atletas'!$N296</f>
        <v>F</v>
      </c>
      <c r="G292" s="133">
        <f>'[1]Seg Atletas'!$P296</f>
        <v>36855</v>
      </c>
      <c r="H292" s="109">
        <f t="shared" si="8"/>
        <v>2000</v>
      </c>
      <c r="I292" s="104" t="str">
        <f t="shared" si="9"/>
        <v>Infantil</v>
      </c>
    </row>
    <row r="293" spans="1:9" ht="12" customHeight="1">
      <c r="A293" s="131" t="str">
        <f>'[1]Seg Atletas'!$F297</f>
        <v>Sara Gouveia</v>
      </c>
      <c r="B293" s="105">
        <f>'[1]Seg Atletas'!$A297</f>
        <v>14821979</v>
      </c>
      <c r="C293" s="105">
        <f>'[1]Seg Atletas'!$B297</f>
        <v>1153</v>
      </c>
      <c r="D293" s="132" t="str">
        <f>'[1]Seg Atletas'!$G297</f>
        <v>Sara Vanessa Oliveira Gouveia</v>
      </c>
      <c r="E293" s="132" t="str">
        <f>'[1]Seg Atletas'!$J297</f>
        <v>AJS</v>
      </c>
      <c r="F293" s="105" t="str">
        <f>'[1]Seg Atletas'!$N297</f>
        <v>F</v>
      </c>
      <c r="G293" s="133">
        <f>'[1]Seg Atletas'!$P297</f>
        <v>35456</v>
      </c>
      <c r="H293" s="109">
        <f t="shared" si="8"/>
        <v>1997</v>
      </c>
      <c r="I293" s="104" t="str">
        <f t="shared" si="9"/>
        <v>Iniciado</v>
      </c>
    </row>
    <row r="294" spans="1:9" ht="12" customHeight="1">
      <c r="A294" s="131" t="str">
        <f>'[1]Seg Atletas'!$F298</f>
        <v>Sofia Pinto</v>
      </c>
      <c r="B294" s="105">
        <f>'[1]Seg Atletas'!$A298</f>
        <v>15151974</v>
      </c>
      <c r="C294" s="105">
        <f>'[1]Seg Atletas'!$B298</f>
        <v>1111</v>
      </c>
      <c r="D294" s="132" t="str">
        <f>'[1]Seg Atletas'!$G298</f>
        <v>Sofia Rodrigues Pinto</v>
      </c>
      <c r="E294" s="132" t="str">
        <f>'[1]Seg Atletas'!$J298</f>
        <v>AJS</v>
      </c>
      <c r="F294" s="105" t="str">
        <f>'[1]Seg Atletas'!$N298</f>
        <v>F</v>
      </c>
      <c r="G294" s="133">
        <f>'[1]Seg Atletas'!$P298</f>
        <v>35428</v>
      </c>
      <c r="H294" s="109">
        <f t="shared" si="8"/>
        <v>1996</v>
      </c>
      <c r="I294" s="104" t="str">
        <f t="shared" si="9"/>
        <v>Juvenil</v>
      </c>
    </row>
    <row r="295" spans="1:9" ht="12" customHeight="1">
      <c r="A295" s="131" t="str">
        <f>'[1]Seg Atletas'!$F299</f>
        <v>Sónia Andrade</v>
      </c>
      <c r="B295" s="105">
        <f>'[1]Seg Atletas'!$A299</f>
        <v>15142408</v>
      </c>
      <c r="C295" s="105">
        <f>'[1]Seg Atletas'!$B299</f>
        <v>1473</v>
      </c>
      <c r="D295" s="132" t="str">
        <f>'[1]Seg Atletas'!$G299</f>
        <v>Sónia Carolina dos Santos Andrade</v>
      </c>
      <c r="E295" s="132" t="str">
        <f>'[1]Seg Atletas'!$J299</f>
        <v>AJS</v>
      </c>
      <c r="F295" s="105" t="str">
        <f>'[1]Seg Atletas'!$N299</f>
        <v>F</v>
      </c>
      <c r="G295" s="133">
        <f>'[1]Seg Atletas'!$P299</f>
        <v>36245</v>
      </c>
      <c r="H295" s="109">
        <f t="shared" si="8"/>
        <v>1999</v>
      </c>
      <c r="I295" s="104" t="str">
        <f t="shared" si="9"/>
        <v>Infantil</v>
      </c>
    </row>
    <row r="296" spans="1:9" ht="12" customHeight="1">
      <c r="A296" s="131" t="str">
        <f>'[1]Seg Atletas'!$F300</f>
        <v>Soraia Freitas</v>
      </c>
      <c r="B296" s="105">
        <f>'[1]Seg Atletas'!$A300</f>
        <v>14026533</v>
      </c>
      <c r="C296" s="105">
        <f>'[1]Seg Atletas'!$B300</f>
        <v>1124</v>
      </c>
      <c r="D296" s="132" t="str">
        <f>'[1]Seg Atletas'!$G300</f>
        <v>Soraia Mafalda Soares de Freitas</v>
      </c>
      <c r="E296" s="132" t="str">
        <f>'[1]Seg Atletas'!$J300</f>
        <v>AJS</v>
      </c>
      <c r="F296" s="105" t="str">
        <f>'[1]Seg Atletas'!$N300</f>
        <v>F</v>
      </c>
      <c r="G296" s="133">
        <f>'[1]Seg Atletas'!$P300</f>
        <v>35606</v>
      </c>
      <c r="H296" s="109">
        <f t="shared" si="8"/>
        <v>1997</v>
      </c>
      <c r="I296" s="104" t="str">
        <f t="shared" si="9"/>
        <v>Iniciado</v>
      </c>
    </row>
    <row r="297" spans="1:9" ht="12" customHeight="1">
      <c r="A297" s="131" t="str">
        <f>'[1]Seg Atletas'!$F301</f>
        <v>Susana Peixoto</v>
      </c>
      <c r="B297" s="105">
        <f>'[1]Seg Atletas'!$A301</f>
        <v>10904864</v>
      </c>
      <c r="C297" s="105">
        <f>'[1]Seg Atletas'!$B301</f>
        <v>32</v>
      </c>
      <c r="D297" s="132" t="str">
        <f>'[1]Seg Atletas'!$G301</f>
        <v>Susana Manuel Amado Peixoto</v>
      </c>
      <c r="E297" s="132" t="str">
        <f>'[1]Seg Atletas'!$J301</f>
        <v>AJS</v>
      </c>
      <c r="F297" s="105" t="str">
        <f>'[1]Seg Atletas'!$N301</f>
        <v>F</v>
      </c>
      <c r="G297" s="133">
        <f>'[1]Seg Atletas'!$P301</f>
        <v>27343</v>
      </c>
      <c r="H297" s="109">
        <f t="shared" si="8"/>
        <v>1974</v>
      </c>
      <c r="I297" s="104" t="str">
        <f t="shared" si="9"/>
        <v>Sénior</v>
      </c>
    </row>
    <row r="298" spans="1:9" ht="12" customHeight="1">
      <c r="A298" s="131" t="str">
        <f>'[1]Seg Atletas'!$F302</f>
        <v>Tatiana Barradas</v>
      </c>
      <c r="B298" s="105">
        <f>'[1]Seg Atletas'!$A302</f>
        <v>14653981</v>
      </c>
      <c r="C298" s="105">
        <f>'[1]Seg Atletas'!$B302</f>
        <v>1474</v>
      </c>
      <c r="D298" s="132" t="str">
        <f>'[1]Seg Atletas'!$G302</f>
        <v>Tatiana José Silva Barradas</v>
      </c>
      <c r="E298" s="132" t="str">
        <f>'[1]Seg Atletas'!$J302</f>
        <v>AJS</v>
      </c>
      <c r="F298" s="105" t="str">
        <f>'[1]Seg Atletas'!$N302</f>
        <v>F</v>
      </c>
      <c r="G298" s="133">
        <f>'[1]Seg Atletas'!$P302</f>
        <v>36454</v>
      </c>
      <c r="H298" s="109">
        <f t="shared" si="8"/>
        <v>1999</v>
      </c>
      <c r="I298" s="104" t="str">
        <f t="shared" si="9"/>
        <v>Infantil</v>
      </c>
    </row>
    <row r="299" spans="1:9" ht="12" customHeight="1">
      <c r="A299" s="131" t="str">
        <f>'[1]Seg Atletas'!$F303</f>
        <v>Adriano Gouveia</v>
      </c>
      <c r="B299" s="105">
        <f>'[1]Seg Atletas'!$A303</f>
        <v>14965763</v>
      </c>
      <c r="C299" s="105">
        <f>'[1]Seg Atletas'!$B303</f>
        <v>1998</v>
      </c>
      <c r="D299" s="132" t="str">
        <f>'[1]Seg Atletas'!$G303</f>
        <v>Valter Adriano Andrade Gouveia</v>
      </c>
      <c r="E299" s="132" t="str">
        <f>'[1]Seg Atletas'!$J303</f>
        <v>AJS</v>
      </c>
      <c r="F299" s="105" t="str">
        <f>'[1]Seg Atletas'!$N303</f>
        <v>M</v>
      </c>
      <c r="G299" s="133">
        <f>'[1]Seg Atletas'!$P303</f>
        <v>37216</v>
      </c>
      <c r="H299" s="109">
        <f t="shared" si="8"/>
        <v>2001</v>
      </c>
      <c r="I299" s="104" t="str">
        <f t="shared" si="9"/>
        <v>Benjamim</v>
      </c>
    </row>
    <row r="300" spans="1:9" ht="12" customHeight="1">
      <c r="A300" s="131" t="str">
        <f>'[1]Seg Atletas'!$F304</f>
        <v>Vera Ornelas</v>
      </c>
      <c r="B300" s="105">
        <f>'[1]Seg Atletas'!$A304</f>
        <v>14395991</v>
      </c>
      <c r="C300" s="105">
        <f>'[1]Seg Atletas'!$B304</f>
        <v>1125</v>
      </c>
      <c r="D300" s="132" t="str">
        <f>'[1]Seg Atletas'!$G304</f>
        <v>Vera Rubina Sousa Ornelas</v>
      </c>
      <c r="E300" s="132" t="str">
        <f>'[1]Seg Atletas'!$J304</f>
        <v>AJS</v>
      </c>
      <c r="F300" s="105" t="str">
        <f>'[1]Seg Atletas'!$N304</f>
        <v>F</v>
      </c>
      <c r="G300" s="133">
        <f>'[1]Seg Atletas'!$P304</f>
        <v>35482</v>
      </c>
      <c r="H300" s="109">
        <f t="shared" si="8"/>
        <v>1997</v>
      </c>
      <c r="I300" s="104" t="str">
        <f t="shared" si="9"/>
        <v>Iniciado</v>
      </c>
    </row>
    <row r="301" spans="1:9" ht="12" customHeight="1">
      <c r="A301" s="131" t="str">
        <f>'[1]Seg Atletas'!$F305</f>
        <v>Verónica Faria</v>
      </c>
      <c r="B301" s="105">
        <f>'[1]Seg Atletas'!$A305</f>
        <v>13018140</v>
      </c>
      <c r="C301" s="105">
        <f>'[1]Seg Atletas'!$B305</f>
        <v>217</v>
      </c>
      <c r="D301" s="132" t="str">
        <f>'[1]Seg Atletas'!$G305</f>
        <v>Verónica Pestana de Faria</v>
      </c>
      <c r="E301" s="132" t="str">
        <f>'[1]Seg Atletas'!$J305</f>
        <v>AJS</v>
      </c>
      <c r="F301" s="105" t="str">
        <f>'[1]Seg Atletas'!$N305</f>
        <v>F</v>
      </c>
      <c r="G301" s="133">
        <f>'[1]Seg Atletas'!$P305</f>
        <v>31449</v>
      </c>
      <c r="H301" s="109">
        <f t="shared" si="8"/>
        <v>1986</v>
      </c>
      <c r="I301" s="104" t="str">
        <f t="shared" si="9"/>
        <v>Sénior</v>
      </c>
    </row>
    <row r="302" spans="1:9" ht="12" customHeight="1">
      <c r="A302" s="131" t="str">
        <f>'[1]Seg Atletas'!$F306</f>
        <v>Viviana Gonçalves</v>
      </c>
      <c r="B302" s="105">
        <f>'[1]Seg Atletas'!$A306</f>
        <v>13928935</v>
      </c>
      <c r="C302" s="105">
        <f>'[1]Seg Atletas'!$B306</f>
        <v>34</v>
      </c>
      <c r="D302" s="132" t="str">
        <f>'[1]Seg Atletas'!$G306</f>
        <v>Viviana Pereira Gonçalves</v>
      </c>
      <c r="E302" s="132" t="str">
        <f>'[1]Seg Atletas'!$J306</f>
        <v>AJS</v>
      </c>
      <c r="F302" s="105" t="str">
        <f>'[1]Seg Atletas'!$N306</f>
        <v>F</v>
      </c>
      <c r="G302" s="133">
        <f>'[1]Seg Atletas'!$P306</f>
        <v>33414</v>
      </c>
      <c r="H302" s="109">
        <f t="shared" si="8"/>
        <v>1991</v>
      </c>
      <c r="I302" s="104" t="str">
        <f t="shared" si="9"/>
        <v>Sénior /s23</v>
      </c>
    </row>
    <row r="303" spans="1:9" ht="12" customHeight="1">
      <c r="A303" s="131" t="str">
        <f>'[1]Seg Atletas'!$F307</f>
        <v>Wilson Barros</v>
      </c>
      <c r="B303" s="105">
        <f>'[1]Seg Atletas'!$A307</f>
        <v>14290916</v>
      </c>
      <c r="C303" s="105">
        <f>'[1]Seg Atletas'!$B307</f>
        <v>503</v>
      </c>
      <c r="D303" s="132" t="str">
        <f>'[1]Seg Atletas'!$G307</f>
        <v>Wilson John Oliveira de Barros</v>
      </c>
      <c r="E303" s="132" t="str">
        <f>'[1]Seg Atletas'!$J307</f>
        <v>AJS</v>
      </c>
      <c r="F303" s="105" t="str">
        <f>'[1]Seg Atletas'!$N307</f>
        <v>M</v>
      </c>
      <c r="G303" s="133">
        <f>'[1]Seg Atletas'!$P307</f>
        <v>34591</v>
      </c>
      <c r="H303" s="109">
        <f t="shared" si="8"/>
        <v>1994</v>
      </c>
      <c r="I303" s="104" t="str">
        <f t="shared" si="9"/>
        <v>Júnior</v>
      </c>
    </row>
    <row r="304" spans="1:9" ht="12" customHeight="1">
      <c r="A304" s="131" t="str">
        <f>'[1]Seg Atletas'!$F308</f>
        <v>Afonso Fernandes</v>
      </c>
      <c r="B304" s="105">
        <f>'[1]Seg Atletas'!$A308</f>
        <v>13713433</v>
      </c>
      <c r="C304" s="105">
        <f>'[1]Seg Atletas'!$B308</f>
        <v>340</v>
      </c>
      <c r="D304" s="132" t="str">
        <f>'[1]Seg Atletas'!$G308</f>
        <v>Afonso José Aguiar Fernandes</v>
      </c>
      <c r="E304" s="132" t="str">
        <f>'[1]Seg Atletas'!$J308</f>
        <v>ADRAP</v>
      </c>
      <c r="F304" s="105" t="str">
        <f>'[1]Seg Atletas'!$N308</f>
        <v>M</v>
      </c>
      <c r="G304" s="133">
        <f>'[1]Seg Atletas'!$P308</f>
        <v>33000</v>
      </c>
      <c r="H304" s="109">
        <f t="shared" si="8"/>
        <v>1990</v>
      </c>
      <c r="I304" s="104" t="str">
        <f t="shared" si="9"/>
        <v>Sénior /s23</v>
      </c>
    </row>
    <row r="305" spans="1:9" ht="12" customHeight="1">
      <c r="A305" s="131" t="str">
        <f>'[1]Seg Atletas'!$F309</f>
        <v>Afonso Santos</v>
      </c>
      <c r="B305" s="105">
        <f>'[1]Seg Atletas'!$A309</f>
        <v>14780600</v>
      </c>
      <c r="C305" s="105">
        <f>'[1]Seg Atletas'!$B309</f>
        <v>1849</v>
      </c>
      <c r="D305" s="132" t="str">
        <f>'[1]Seg Atletas'!$G309</f>
        <v>Afonso Santos Fernandes</v>
      </c>
      <c r="E305" s="132" t="str">
        <f>'[1]Seg Atletas'!$J309</f>
        <v>ADRAP</v>
      </c>
      <c r="F305" s="105" t="str">
        <f>'[1]Seg Atletas'!$N309</f>
        <v>M</v>
      </c>
      <c r="G305" s="133">
        <f>'[1]Seg Atletas'!$P309</f>
        <v>37224</v>
      </c>
      <c r="H305" s="109">
        <f t="shared" si="8"/>
        <v>2001</v>
      </c>
      <c r="I305" s="104" t="str">
        <f t="shared" si="9"/>
        <v>Benjamim</v>
      </c>
    </row>
    <row r="306" spans="1:9" ht="12" customHeight="1">
      <c r="A306" s="131" t="str">
        <f>'[1]Seg Atletas'!$F310</f>
        <v>Alberto Rodrigues</v>
      </c>
      <c r="B306" s="105">
        <f>'[1]Seg Atletas'!$A310</f>
        <v>9767367</v>
      </c>
      <c r="C306" s="105">
        <f>'[1]Seg Atletas'!$B310</f>
        <v>698</v>
      </c>
      <c r="D306" s="132" t="str">
        <f>'[1]Seg Atletas'!$G310</f>
        <v>Alberto Rafael Fernandes Rodrigues</v>
      </c>
      <c r="E306" s="132" t="str">
        <f>'[1]Seg Atletas'!$J310</f>
        <v>ADRAP</v>
      </c>
      <c r="F306" s="105" t="str">
        <f>'[1]Seg Atletas'!$N310</f>
        <v>M</v>
      </c>
      <c r="G306" s="133">
        <f>'[1]Seg Atletas'!$P310</f>
        <v>26472</v>
      </c>
      <c r="H306" s="109">
        <f t="shared" si="8"/>
        <v>1972</v>
      </c>
      <c r="I306" s="104" t="str">
        <f t="shared" si="9"/>
        <v>Sénior</v>
      </c>
    </row>
    <row r="307" spans="1:9" ht="12" customHeight="1">
      <c r="A307" s="131" t="str">
        <f>'[1]Seg Atletas'!$F311</f>
        <v>Ana C. Pereira</v>
      </c>
      <c r="B307" s="105">
        <f>'[1]Seg Atletas'!$A311</f>
        <v>13845572</v>
      </c>
      <c r="C307" s="105">
        <f>'[1]Seg Atletas'!$B311</f>
        <v>158</v>
      </c>
      <c r="D307" s="132" t="str">
        <f>'[1]Seg Atletas'!$G311</f>
        <v>Ana Carolina Castro Pereira</v>
      </c>
      <c r="E307" s="132" t="str">
        <f>'[1]Seg Atletas'!$J311</f>
        <v>ADRAP</v>
      </c>
      <c r="F307" s="105" t="str">
        <f>'[1]Seg Atletas'!$N311</f>
        <v>F</v>
      </c>
      <c r="G307" s="133">
        <f>'[1]Seg Atletas'!$P311</f>
        <v>33831</v>
      </c>
      <c r="H307" s="109">
        <f t="shared" si="8"/>
        <v>1992</v>
      </c>
      <c r="I307" s="104" t="str">
        <f t="shared" si="9"/>
        <v>Sénior /s23</v>
      </c>
    </row>
    <row r="308" spans="1:9" ht="12" customHeight="1">
      <c r="A308" s="131" t="str">
        <f>'[1]Seg Atletas'!$F312</f>
        <v>Ana Catarina Pestana</v>
      </c>
      <c r="B308" s="105">
        <f>'[1]Seg Atletas'!$A312</f>
        <v>15133542</v>
      </c>
      <c r="C308" s="105">
        <f>'[1]Seg Atletas'!$B312</f>
        <v>1475</v>
      </c>
      <c r="D308" s="132" t="str">
        <f>'[1]Seg Atletas'!$G312</f>
        <v>Ana Catarina Sousa Pestana</v>
      </c>
      <c r="E308" s="132" t="str">
        <f>'[1]Seg Atletas'!$J312</f>
        <v>ADRAP</v>
      </c>
      <c r="F308" s="105" t="str">
        <f>'[1]Seg Atletas'!$N312</f>
        <v>F</v>
      </c>
      <c r="G308" s="133">
        <f>'[1]Seg Atletas'!$P312</f>
        <v>36516</v>
      </c>
      <c r="H308" s="109">
        <f t="shared" si="8"/>
        <v>1999</v>
      </c>
      <c r="I308" s="104" t="str">
        <f t="shared" si="9"/>
        <v>Infantil</v>
      </c>
    </row>
    <row r="309" spans="1:9" ht="12" customHeight="1">
      <c r="A309" s="131" t="str">
        <f>'[1]Seg Atletas'!$F313</f>
        <v>A. Cláudia Pestana</v>
      </c>
      <c r="B309" s="105">
        <f>'[1]Seg Atletas'!$A313</f>
        <v>15131494</v>
      </c>
      <c r="C309" s="105">
        <f>'[1]Seg Atletas'!$B313</f>
        <v>1163</v>
      </c>
      <c r="D309" s="132" t="str">
        <f>'[1]Seg Atletas'!$G313</f>
        <v>Ana Cláudia Sousa Pestana</v>
      </c>
      <c r="E309" s="132" t="str">
        <f>'[1]Seg Atletas'!$J313</f>
        <v>ADRAP</v>
      </c>
      <c r="F309" s="105" t="str">
        <f>'[1]Seg Atletas'!$N313</f>
        <v>F</v>
      </c>
      <c r="G309" s="133">
        <f>'[1]Seg Atletas'!$P313</f>
        <v>35612</v>
      </c>
      <c r="H309" s="109">
        <f t="shared" si="8"/>
        <v>1997</v>
      </c>
      <c r="I309" s="104" t="str">
        <f t="shared" si="9"/>
        <v>Iniciado</v>
      </c>
    </row>
    <row r="310" spans="1:9" ht="12" customHeight="1">
      <c r="A310" s="131" t="str">
        <f>'[1]Seg Atletas'!$F314</f>
        <v>Ana Sardinha</v>
      </c>
      <c r="B310" s="105">
        <f>'[1]Seg Atletas'!$A314</f>
        <v>14940133</v>
      </c>
      <c r="C310" s="105">
        <f>'[1]Seg Atletas'!$B314</f>
        <v>1166</v>
      </c>
      <c r="D310" s="132" t="str">
        <f>'[1]Seg Atletas'!$G314</f>
        <v>Ana Cristina Ribeiro Sardinha</v>
      </c>
      <c r="E310" s="132" t="str">
        <f>'[1]Seg Atletas'!$J314</f>
        <v>ADRAP</v>
      </c>
      <c r="F310" s="105" t="str">
        <f>'[1]Seg Atletas'!$N314</f>
        <v>F</v>
      </c>
      <c r="G310" s="133">
        <f>'[1]Seg Atletas'!$P314</f>
        <v>36084</v>
      </c>
      <c r="H310" s="109">
        <f t="shared" si="8"/>
        <v>1998</v>
      </c>
      <c r="I310" s="104" t="str">
        <f t="shared" si="9"/>
        <v>Iniciado</v>
      </c>
    </row>
    <row r="311" spans="1:9" ht="12" customHeight="1">
      <c r="A311" s="131" t="str">
        <f>'[1]Seg Atletas'!$F315</f>
        <v>Lídia Viveiros</v>
      </c>
      <c r="B311" s="105">
        <f>'[1]Seg Atletas'!$A315</f>
        <v>14221011</v>
      </c>
      <c r="C311" s="105">
        <f>'[1]Seg Atletas'!$B315</f>
        <v>44</v>
      </c>
      <c r="D311" s="132" t="str">
        <f>'[1]Seg Atletas'!$G315</f>
        <v>Ana Lídia Góis Viveiros</v>
      </c>
      <c r="E311" s="132" t="str">
        <f>'[1]Seg Atletas'!$J315</f>
        <v>ADRAP</v>
      </c>
      <c r="F311" s="105" t="str">
        <f>'[1]Seg Atletas'!$N315</f>
        <v>F</v>
      </c>
      <c r="G311" s="133">
        <f>'[1]Seg Atletas'!$P315</f>
        <v>33714</v>
      </c>
      <c r="H311" s="109">
        <f t="shared" si="8"/>
        <v>1992</v>
      </c>
      <c r="I311" s="104" t="str">
        <f t="shared" si="9"/>
        <v>Sénior /s23</v>
      </c>
    </row>
    <row r="312" spans="1:9" ht="12" customHeight="1">
      <c r="A312" s="131" t="str">
        <f>'[1]Seg Atletas'!$F316</f>
        <v>A. Margarida Camacho</v>
      </c>
      <c r="B312" s="105">
        <f>'[1]Seg Atletas'!$A316</f>
        <v>14737056</v>
      </c>
      <c r="C312" s="105">
        <f>'[1]Seg Atletas'!$B316</f>
        <v>1170</v>
      </c>
      <c r="D312" s="132" t="str">
        <f>'[1]Seg Atletas'!$G316</f>
        <v>Ana Margarida Camacho Fernandes</v>
      </c>
      <c r="E312" s="132" t="str">
        <f>'[1]Seg Atletas'!$J316</f>
        <v>ADRAP</v>
      </c>
      <c r="F312" s="105" t="str">
        <f>'[1]Seg Atletas'!$N316</f>
        <v>F</v>
      </c>
      <c r="G312" s="133">
        <f>'[1]Seg Atletas'!$P316</f>
        <v>36068</v>
      </c>
      <c r="H312" s="109">
        <f t="shared" si="8"/>
        <v>1998</v>
      </c>
      <c r="I312" s="104" t="str">
        <f t="shared" si="9"/>
        <v>Iniciado</v>
      </c>
    </row>
    <row r="313" spans="1:9" ht="12" customHeight="1">
      <c r="A313" s="131" t="str">
        <f>'[1]Seg Atletas'!$F317</f>
        <v>Anastasiya Shchur</v>
      </c>
      <c r="B313" s="105" t="str">
        <f>'[1]Seg Atletas'!$A317</f>
        <v>34H8183H8</v>
      </c>
      <c r="C313" s="105">
        <f>'[1]Seg Atletas'!$B317</f>
        <v>1746</v>
      </c>
      <c r="D313" s="132" t="str">
        <f>'[1]Seg Atletas'!$G317</f>
        <v>Anastasiya Shchur</v>
      </c>
      <c r="E313" s="132" t="str">
        <f>'[1]Seg Atletas'!$J317</f>
        <v>ADRAP</v>
      </c>
      <c r="F313" s="105" t="str">
        <f>'[1]Seg Atletas'!$N317</f>
        <v>F</v>
      </c>
      <c r="G313" s="133">
        <f>'[1]Seg Atletas'!$P317</f>
        <v>37592</v>
      </c>
      <c r="H313" s="109">
        <f t="shared" si="8"/>
        <v>2002</v>
      </c>
      <c r="I313" s="104" t="str">
        <f t="shared" si="9"/>
        <v>Benjamim</v>
      </c>
    </row>
    <row r="314" spans="1:9" ht="12" customHeight="1">
      <c r="A314" s="131" t="str">
        <f>'[1]Seg Atletas'!$F318</f>
        <v>André Caires</v>
      </c>
      <c r="B314" s="105">
        <f>'[1]Seg Atletas'!$A318</f>
        <v>14580988</v>
      </c>
      <c r="C314" s="105">
        <f>'[1]Seg Atletas'!$B318</f>
        <v>1947</v>
      </c>
      <c r="D314" s="132" t="str">
        <f>'[1]Seg Atletas'!$G318</f>
        <v>André Ribeiro Caires</v>
      </c>
      <c r="E314" s="132" t="str">
        <f>'[1]Seg Atletas'!$J318</f>
        <v>ADRAP</v>
      </c>
      <c r="F314" s="105" t="str">
        <f>'[1]Seg Atletas'!$N318</f>
        <v>M</v>
      </c>
      <c r="G314" s="133">
        <f>'[1]Seg Atletas'!$P318</f>
        <v>37464</v>
      </c>
      <c r="H314" s="109">
        <f t="shared" si="8"/>
        <v>2002</v>
      </c>
      <c r="I314" s="104" t="str">
        <f t="shared" si="9"/>
        <v>Benjamim</v>
      </c>
    </row>
    <row r="315" spans="1:9" ht="12" customHeight="1">
      <c r="A315" s="131" t="str">
        <f>'[1]Seg Atletas'!$F319</f>
        <v>Andreia S. Nunes</v>
      </c>
      <c r="B315" s="105">
        <f>'[1]Seg Atletas'!$A319</f>
        <v>14992114</v>
      </c>
      <c r="C315" s="105">
        <f>'[1]Seg Atletas'!$B319</f>
        <v>203</v>
      </c>
      <c r="D315" s="132" t="str">
        <f>'[1]Seg Atletas'!$G319</f>
        <v>Andreia da Silva Nunes</v>
      </c>
      <c r="E315" s="132" t="str">
        <f>'[1]Seg Atletas'!$J319</f>
        <v>ADRAP</v>
      </c>
      <c r="F315" s="105" t="str">
        <f>'[1]Seg Atletas'!$N319</f>
        <v>F</v>
      </c>
      <c r="G315" s="133">
        <f>'[1]Seg Atletas'!$P319</f>
        <v>34134</v>
      </c>
      <c r="H315" s="109">
        <f t="shared" si="8"/>
        <v>1993</v>
      </c>
      <c r="I315" s="104" t="str">
        <f t="shared" si="9"/>
        <v>Júnior</v>
      </c>
    </row>
    <row r="316" spans="1:9" ht="12" customHeight="1">
      <c r="A316" s="131" t="str">
        <f>'[1]Seg Atletas'!$F320</f>
        <v>António Teixeira</v>
      </c>
      <c r="B316" s="105">
        <f>'[1]Seg Atletas'!$A320</f>
        <v>13552279</v>
      </c>
      <c r="C316" s="105">
        <f>'[1]Seg Atletas'!$B320</f>
        <v>407</v>
      </c>
      <c r="D316" s="132" t="str">
        <f>'[1]Seg Atletas'!$G320</f>
        <v>António João Mata Teixeira</v>
      </c>
      <c r="E316" s="132" t="str">
        <f>'[1]Seg Atletas'!$J320</f>
        <v>ADRAP</v>
      </c>
      <c r="F316" s="105" t="str">
        <f>'[1]Seg Atletas'!$N320</f>
        <v>M</v>
      </c>
      <c r="G316" s="133">
        <f>'[1]Seg Atletas'!$P320</f>
        <v>32587</v>
      </c>
      <c r="H316" s="109">
        <f t="shared" si="8"/>
        <v>1989</v>
      </c>
      <c r="I316" s="104" t="str">
        <f t="shared" si="9"/>
        <v>Sénior</v>
      </c>
    </row>
    <row r="317" spans="1:9" ht="12" customHeight="1">
      <c r="A317" s="131" t="str">
        <f>'[1]Seg Atletas'!$F321</f>
        <v>António Pereira</v>
      </c>
      <c r="B317" s="105">
        <f>'[1]Seg Atletas'!$A321</f>
        <v>13448914</v>
      </c>
      <c r="C317" s="105">
        <f>'[1]Seg Atletas'!$B321</f>
        <v>705</v>
      </c>
      <c r="D317" s="132" t="str">
        <f>'[1]Seg Atletas'!$G321</f>
        <v>António José Moderno Pereira</v>
      </c>
      <c r="E317" s="132" t="str">
        <f>'[1]Seg Atletas'!$J321</f>
        <v>ADRAP</v>
      </c>
      <c r="F317" s="105" t="str">
        <f>'[1]Seg Atletas'!$N321</f>
        <v>M</v>
      </c>
      <c r="G317" s="133">
        <f>'[1]Seg Atletas'!$P321</f>
        <v>31920</v>
      </c>
      <c r="H317" s="109">
        <f t="shared" si="8"/>
        <v>1987</v>
      </c>
      <c r="I317" s="104" t="str">
        <f t="shared" si="9"/>
        <v>Sénior</v>
      </c>
    </row>
    <row r="318" spans="1:9" ht="12" customHeight="1">
      <c r="A318" s="131" t="str">
        <f>'[1]Seg Atletas'!$F322</f>
        <v>Miguel Nóia</v>
      </c>
      <c r="B318" s="105">
        <f>'[1]Seg Atletas'!$A322</f>
        <v>10360163</v>
      </c>
      <c r="C318" s="105">
        <f>'[1]Seg Atletas'!$B322</f>
        <v>813</v>
      </c>
      <c r="D318" s="132" t="str">
        <f>'[1]Seg Atletas'!$G322</f>
        <v>António Miguel de Viveiros Nóia</v>
      </c>
      <c r="E318" s="132" t="str">
        <f>'[1]Seg Atletas'!$J322</f>
        <v>ADRAP</v>
      </c>
      <c r="F318" s="105" t="str">
        <f>'[1]Seg Atletas'!$N322</f>
        <v>M</v>
      </c>
      <c r="G318" s="133">
        <f>'[1]Seg Atletas'!$P322</f>
        <v>27009</v>
      </c>
      <c r="H318" s="109">
        <f t="shared" si="8"/>
        <v>1973</v>
      </c>
      <c r="I318" s="104" t="str">
        <f t="shared" si="9"/>
        <v>Sénior</v>
      </c>
    </row>
    <row r="319" spans="1:9" ht="12" customHeight="1">
      <c r="A319" s="131" t="str">
        <f>'[1]Seg Atletas'!$F323</f>
        <v>Paulo Freitas</v>
      </c>
      <c r="B319" s="105">
        <f>'[1]Seg Atletas'!$A323</f>
        <v>14244445</v>
      </c>
      <c r="C319" s="105">
        <f>'[1]Seg Atletas'!$B323</f>
        <v>356</v>
      </c>
      <c r="D319" s="132" t="str">
        <f>'[1]Seg Atletas'!$G323</f>
        <v>António Paulo Sousa Freitas</v>
      </c>
      <c r="E319" s="132" t="str">
        <f>'[1]Seg Atletas'!$J323</f>
        <v>ADRAP</v>
      </c>
      <c r="F319" s="105" t="str">
        <f>'[1]Seg Atletas'!$N323</f>
        <v>M</v>
      </c>
      <c r="G319" s="133">
        <f>'[1]Seg Atletas'!$P323</f>
        <v>33768</v>
      </c>
      <c r="H319" s="109">
        <f t="shared" si="8"/>
        <v>1992</v>
      </c>
      <c r="I319" s="104" t="str">
        <f t="shared" si="9"/>
        <v>Sénior /s23</v>
      </c>
    </row>
    <row r="320" spans="1:9" ht="12" customHeight="1">
      <c r="A320" s="131" t="str">
        <f>'[1]Seg Atletas'!$F324</f>
        <v>Aurélio Góis</v>
      </c>
      <c r="B320" s="105">
        <f>'[1]Seg Atletas'!$A324</f>
        <v>10538937</v>
      </c>
      <c r="C320" s="105">
        <f>'[1]Seg Atletas'!$B324</f>
        <v>812</v>
      </c>
      <c r="D320" s="132" t="str">
        <f>'[1]Seg Atletas'!$G324</f>
        <v>Aurélio Davide Paiva Góis</v>
      </c>
      <c r="E320" s="132" t="str">
        <f>'[1]Seg Atletas'!$J324</f>
        <v>ADRAP</v>
      </c>
      <c r="F320" s="105" t="str">
        <f>'[1]Seg Atletas'!$N324</f>
        <v>M</v>
      </c>
      <c r="G320" s="133">
        <f>'[1]Seg Atletas'!$P324</f>
        <v>27442</v>
      </c>
      <c r="H320" s="109">
        <f t="shared" si="8"/>
        <v>1975</v>
      </c>
      <c r="I320" s="104" t="str">
        <f t="shared" si="9"/>
        <v>Sénior</v>
      </c>
    </row>
    <row r="321" spans="1:9" ht="12" customHeight="1">
      <c r="A321" s="131" t="str">
        <f>'[1]Seg Atletas'!$F325</f>
        <v>Beatriz Freitas</v>
      </c>
      <c r="B321" s="105">
        <f>'[1]Seg Atletas'!$A325</f>
        <v>14893689</v>
      </c>
      <c r="C321" s="105">
        <f>'[1]Seg Atletas'!$B325</f>
        <v>1463</v>
      </c>
      <c r="D321" s="132" t="str">
        <f>'[1]Seg Atletas'!$G325</f>
        <v>Beatriz Gomes de Freitas</v>
      </c>
      <c r="E321" s="132" t="str">
        <f>'[1]Seg Atletas'!$J325</f>
        <v>ADRAP</v>
      </c>
      <c r="F321" s="105" t="str">
        <f>'[1]Seg Atletas'!$N325</f>
        <v>F</v>
      </c>
      <c r="G321" s="133">
        <f>'[1]Seg Atletas'!$P325</f>
        <v>36643</v>
      </c>
      <c r="H321" s="109">
        <f t="shared" si="8"/>
        <v>2000</v>
      </c>
      <c r="I321" s="104" t="str">
        <f t="shared" si="9"/>
        <v>Infantil</v>
      </c>
    </row>
    <row r="322" spans="1:9" ht="12" customHeight="1">
      <c r="A322" s="131" t="str">
        <f>'[1]Seg Atletas'!$F326</f>
        <v>Belarmino Silva</v>
      </c>
      <c r="B322" s="105">
        <f>'[1]Seg Atletas'!$A326</f>
        <v>14691208</v>
      </c>
      <c r="C322" s="105">
        <f>'[1]Seg Atletas'!$B326</f>
        <v>303</v>
      </c>
      <c r="D322" s="132" t="str">
        <f>'[1]Seg Atletas'!$G326</f>
        <v>Belarmino Gouveia da Silva</v>
      </c>
      <c r="E322" s="132" t="str">
        <f>'[1]Seg Atletas'!$J326</f>
        <v>ADRAP</v>
      </c>
      <c r="F322" s="105" t="str">
        <f>'[1]Seg Atletas'!$N326</f>
        <v>M</v>
      </c>
      <c r="G322" s="133">
        <f>'[1]Seg Atletas'!$P326</f>
        <v>34457</v>
      </c>
      <c r="H322" s="109">
        <f t="shared" ref="H322:H385" si="10">YEAR(G322)</f>
        <v>1994</v>
      </c>
      <c r="I322" s="104" t="str">
        <f t="shared" si="9"/>
        <v>Júnior</v>
      </c>
    </row>
    <row r="323" spans="1:9" ht="12" customHeight="1">
      <c r="A323" s="131" t="str">
        <f>'[1]Seg Atletas'!$F327</f>
        <v>Bruno Freitas</v>
      </c>
      <c r="B323" s="105">
        <f>'[1]Seg Atletas'!$A327</f>
        <v>14406419</v>
      </c>
      <c r="C323" s="105">
        <f>'[1]Seg Atletas'!$B327</f>
        <v>362</v>
      </c>
      <c r="D323" s="132" t="str">
        <f>'[1]Seg Atletas'!$G327</f>
        <v>Bruno Filipe Nóbrega Freitas</v>
      </c>
      <c r="E323" s="132" t="str">
        <f>'[1]Seg Atletas'!$J327</f>
        <v>ADRAP</v>
      </c>
      <c r="F323" s="105" t="str">
        <f>'[1]Seg Atletas'!$N327</f>
        <v>M</v>
      </c>
      <c r="G323" s="133">
        <f>'[1]Seg Atletas'!$P327</f>
        <v>34034</v>
      </c>
      <c r="H323" s="109">
        <f t="shared" si="10"/>
        <v>1993</v>
      </c>
      <c r="I323" s="104" t="str">
        <f t="shared" ref="I323:I386" si="11">IF(H323&lt;=1966,"Sénior /vet",IF(H323&lt;=1989,"Sénior",IF(H323&lt;=1992,"Sénior /s23",IF(H323&lt;=1994,"Júnior",IF(H323&lt;=1996,"Juvenil",IF(H323&lt;=1998,"Iniciado",IF(H323&lt;=2000,"Infantil","Benjamim")))))))</f>
        <v>Júnior</v>
      </c>
    </row>
    <row r="324" spans="1:9" ht="12" customHeight="1">
      <c r="A324" s="131" t="str">
        <f>'[1]Seg Atletas'!$F328</f>
        <v>Bruno Moniz</v>
      </c>
      <c r="B324" s="105">
        <f>'[1]Seg Atletas'!$A328</f>
        <v>13862620</v>
      </c>
      <c r="C324" s="105">
        <f>'[1]Seg Atletas'!$B328</f>
        <v>505</v>
      </c>
      <c r="D324" s="132" t="str">
        <f>'[1]Seg Atletas'!$G328</f>
        <v>Bruno Miguel Sousa Moniz</v>
      </c>
      <c r="E324" s="132" t="str">
        <f>'[1]Seg Atletas'!$J328</f>
        <v>ADRAP</v>
      </c>
      <c r="F324" s="105" t="str">
        <f>'[1]Seg Atletas'!$N328</f>
        <v>M</v>
      </c>
      <c r="G324" s="133">
        <f>'[1]Seg Atletas'!$P328</f>
        <v>33519</v>
      </c>
      <c r="H324" s="109">
        <f t="shared" si="10"/>
        <v>1991</v>
      </c>
      <c r="I324" s="104" t="str">
        <f t="shared" si="11"/>
        <v>Sénior /s23</v>
      </c>
    </row>
    <row r="325" spans="1:9" ht="12" customHeight="1">
      <c r="A325" s="131" t="str">
        <f>'[1]Seg Atletas'!$F329</f>
        <v>Bruno Góis</v>
      </c>
      <c r="B325" s="105">
        <f>'[1]Seg Atletas'!$A329</f>
        <v>10540308</v>
      </c>
      <c r="C325" s="105">
        <f>'[1]Seg Atletas'!$B329</f>
        <v>616</v>
      </c>
      <c r="D325" s="132" t="str">
        <f>'[1]Seg Atletas'!$G329</f>
        <v>Bruno Rafael Paiva Góis</v>
      </c>
      <c r="E325" s="132" t="str">
        <f>'[1]Seg Atletas'!$J329</f>
        <v>ADRAP</v>
      </c>
      <c r="F325" s="105" t="str">
        <f>'[1]Seg Atletas'!$N329</f>
        <v>M</v>
      </c>
      <c r="G325" s="133">
        <f>'[1]Seg Atletas'!$P329</f>
        <v>27442</v>
      </c>
      <c r="H325" s="109">
        <f t="shared" si="10"/>
        <v>1975</v>
      </c>
      <c r="I325" s="104" t="str">
        <f t="shared" si="11"/>
        <v>Sénior</v>
      </c>
    </row>
    <row r="326" spans="1:9" ht="12" customHeight="1">
      <c r="A326" s="131" t="str">
        <f>'[1]Seg Atletas'!$F330</f>
        <v>C. Muriela Góis</v>
      </c>
      <c r="B326" s="105">
        <f>'[1]Seg Atletas'!$A330</f>
        <v>13929778</v>
      </c>
      <c r="C326" s="105">
        <f>'[1]Seg Atletas'!$B330</f>
        <v>111</v>
      </c>
      <c r="D326" s="132" t="str">
        <f>'[1]Seg Atletas'!$G330</f>
        <v>Carla Muriela Perestrelo Góis</v>
      </c>
      <c r="E326" s="132" t="str">
        <f>'[1]Seg Atletas'!$J330</f>
        <v>ADRAP</v>
      </c>
      <c r="F326" s="105" t="str">
        <f>'[1]Seg Atletas'!$N330</f>
        <v>F</v>
      </c>
      <c r="G326" s="133">
        <f>'[1]Seg Atletas'!$P330</f>
        <v>33278</v>
      </c>
      <c r="H326" s="109">
        <f t="shared" si="10"/>
        <v>1991</v>
      </c>
      <c r="I326" s="104" t="str">
        <f t="shared" si="11"/>
        <v>Sénior /s23</v>
      </c>
    </row>
    <row r="327" spans="1:9" ht="12" customHeight="1">
      <c r="A327" s="131" t="str">
        <f>'[1]Seg Atletas'!$F331</f>
        <v>Carla Macedo</v>
      </c>
      <c r="B327" s="105">
        <f>'[1]Seg Atletas'!$A331</f>
        <v>13424364</v>
      </c>
      <c r="C327" s="105">
        <f>'[1]Seg Atletas'!$B331</f>
        <v>95</v>
      </c>
      <c r="D327" s="132" t="str">
        <f>'[1]Seg Atletas'!$G331</f>
        <v>Carla Rubina Nunes Macedo</v>
      </c>
      <c r="E327" s="132" t="str">
        <f>'[1]Seg Atletas'!$J331</f>
        <v>ADRAP</v>
      </c>
      <c r="F327" s="105" t="str">
        <f>'[1]Seg Atletas'!$N331</f>
        <v>F</v>
      </c>
      <c r="G327" s="133">
        <f>'[1]Seg Atletas'!$P331</f>
        <v>33168</v>
      </c>
      <c r="H327" s="109">
        <f t="shared" si="10"/>
        <v>1990</v>
      </c>
      <c r="I327" s="104" t="str">
        <f t="shared" si="11"/>
        <v>Sénior /s23</v>
      </c>
    </row>
    <row r="328" spans="1:9" ht="12" customHeight="1">
      <c r="A328" s="131" t="str">
        <f>'[1]Seg Atletas'!$F332</f>
        <v>Carla Vieira</v>
      </c>
      <c r="B328" s="105">
        <f>'[1]Seg Atletas'!$A332</f>
        <v>14218944</v>
      </c>
      <c r="C328" s="105">
        <f>'[1]Seg Atletas'!$B332</f>
        <v>133</v>
      </c>
      <c r="D328" s="132" t="str">
        <f>'[1]Seg Atletas'!$G332</f>
        <v>Carla Sofia Costa Vieira</v>
      </c>
      <c r="E328" s="132" t="str">
        <f>'[1]Seg Atletas'!$J332</f>
        <v>ADRAP</v>
      </c>
      <c r="F328" s="105" t="str">
        <f>'[1]Seg Atletas'!$N332</f>
        <v>F</v>
      </c>
      <c r="G328" s="133">
        <f>'[1]Seg Atletas'!$P332</f>
        <v>34562</v>
      </c>
      <c r="H328" s="109">
        <f t="shared" si="10"/>
        <v>1994</v>
      </c>
      <c r="I328" s="104" t="str">
        <f t="shared" si="11"/>
        <v>Júnior</v>
      </c>
    </row>
    <row r="329" spans="1:9" ht="12" customHeight="1">
      <c r="A329" s="131" t="str">
        <f>'[1]Seg Atletas'!$F333</f>
        <v>Carlos E. Freitas</v>
      </c>
      <c r="B329" s="105">
        <f>'[1]Seg Atletas'!$A333</f>
        <v>12817084</v>
      </c>
      <c r="C329" s="105">
        <f>'[1]Seg Atletas'!$B333</f>
        <v>686</v>
      </c>
      <c r="D329" s="132" t="str">
        <f>'[1]Seg Atletas'!$G333</f>
        <v>Carlos Emanuel Barreto Freitas</v>
      </c>
      <c r="E329" s="132" t="str">
        <f>'[1]Seg Atletas'!$J333</f>
        <v>ADRAP</v>
      </c>
      <c r="F329" s="105" t="str">
        <f>'[1]Seg Atletas'!$N333</f>
        <v>M</v>
      </c>
      <c r="G329" s="133">
        <f>'[1]Seg Atletas'!$P333</f>
        <v>30698</v>
      </c>
      <c r="H329" s="109">
        <f t="shared" si="10"/>
        <v>1984</v>
      </c>
      <c r="I329" s="104" t="str">
        <f t="shared" si="11"/>
        <v>Sénior</v>
      </c>
    </row>
    <row r="330" spans="1:9" ht="12" customHeight="1">
      <c r="A330" s="131" t="str">
        <f>'[1]Seg Atletas'!$F334</f>
        <v>Catarina Ornelas</v>
      </c>
      <c r="B330" s="105">
        <f>'[1]Seg Atletas'!$A334</f>
        <v>14974473</v>
      </c>
      <c r="C330" s="105">
        <f>'[1]Seg Atletas'!$B334</f>
        <v>1792</v>
      </c>
      <c r="D330" s="132" t="str">
        <f>'[1]Seg Atletas'!$G334</f>
        <v>Catarina Oliveira Ornelas</v>
      </c>
      <c r="E330" s="132" t="str">
        <f>'[1]Seg Atletas'!$J334</f>
        <v>ADRAP</v>
      </c>
      <c r="F330" s="105" t="str">
        <f>'[1]Seg Atletas'!$N334</f>
        <v>F</v>
      </c>
      <c r="G330" s="133">
        <f>'[1]Seg Atletas'!$P334</f>
        <v>37277</v>
      </c>
      <c r="H330" s="109">
        <f t="shared" si="10"/>
        <v>2002</v>
      </c>
      <c r="I330" s="104" t="str">
        <f t="shared" si="11"/>
        <v>Benjamim</v>
      </c>
    </row>
    <row r="331" spans="1:9" ht="12" customHeight="1">
      <c r="A331" s="131" t="str">
        <f>'[1]Seg Atletas'!$F335</f>
        <v>Catarina Lima</v>
      </c>
      <c r="B331" s="105">
        <f>'[1]Seg Atletas'!$A335</f>
        <v>15141805</v>
      </c>
      <c r="C331" s="105">
        <f>'[1]Seg Atletas'!$B335</f>
        <v>1964</v>
      </c>
      <c r="D331" s="132" t="str">
        <f>'[1]Seg Atletas'!$G335</f>
        <v>Catarina Vieira Lima</v>
      </c>
      <c r="E331" s="132" t="str">
        <f>'[1]Seg Atletas'!$J335</f>
        <v>ADRAP</v>
      </c>
      <c r="F331" s="105" t="str">
        <f>'[1]Seg Atletas'!$N335</f>
        <v>M</v>
      </c>
      <c r="G331" s="133">
        <f>'[1]Seg Atletas'!$P335</f>
        <v>37315</v>
      </c>
      <c r="H331" s="109">
        <f t="shared" si="10"/>
        <v>2002</v>
      </c>
      <c r="I331" s="104" t="str">
        <f t="shared" si="11"/>
        <v>Benjamim</v>
      </c>
    </row>
    <row r="332" spans="1:9" ht="12" customHeight="1">
      <c r="A332" s="131" t="str">
        <f>'[1]Seg Atletas'!$F336</f>
        <v>Cátia Gomes</v>
      </c>
      <c r="B332" s="105">
        <f>'[1]Seg Atletas'!$A336</f>
        <v>15162791</v>
      </c>
      <c r="C332" s="105">
        <f>'[1]Seg Atletas'!$B336</f>
        <v>127</v>
      </c>
      <c r="D332" s="132" t="str">
        <f>'[1]Seg Atletas'!$G336</f>
        <v>Cátia Tatiana Gomes</v>
      </c>
      <c r="E332" s="132" t="str">
        <f>'[1]Seg Atletas'!$J336</f>
        <v>ADRAP</v>
      </c>
      <c r="F332" s="105" t="str">
        <f>'[1]Seg Atletas'!$N336</f>
        <v>F</v>
      </c>
      <c r="G332" s="133">
        <f>'[1]Seg Atletas'!$P336</f>
        <v>35023</v>
      </c>
      <c r="H332" s="109">
        <f t="shared" si="10"/>
        <v>1995</v>
      </c>
      <c r="I332" s="104" t="str">
        <f t="shared" si="11"/>
        <v>Juvenil</v>
      </c>
    </row>
    <row r="333" spans="1:9" ht="12" customHeight="1">
      <c r="A333" s="131" t="str">
        <f>'[1]Seg Atletas'!$F337</f>
        <v>Daniela Sousa</v>
      </c>
      <c r="B333" s="105">
        <f>'[1]Seg Atletas'!$A337</f>
        <v>14396637</v>
      </c>
      <c r="C333" s="105">
        <f>'[1]Seg Atletas'!$B337</f>
        <v>52</v>
      </c>
      <c r="D333" s="132" t="str">
        <f>'[1]Seg Atletas'!$G337</f>
        <v>Daniela Sofia Martins Sousa</v>
      </c>
      <c r="E333" s="132" t="str">
        <f>'[1]Seg Atletas'!$J337</f>
        <v>ADRAP</v>
      </c>
      <c r="F333" s="105" t="str">
        <f>'[1]Seg Atletas'!$N337</f>
        <v>F</v>
      </c>
      <c r="G333" s="133">
        <f>'[1]Seg Atletas'!$P337</f>
        <v>34226</v>
      </c>
      <c r="H333" s="109">
        <f t="shared" si="10"/>
        <v>1993</v>
      </c>
      <c r="I333" s="104" t="str">
        <f t="shared" si="11"/>
        <v>Júnior</v>
      </c>
    </row>
    <row r="334" spans="1:9" ht="12" customHeight="1">
      <c r="A334" s="131" t="str">
        <f>'[1]Seg Atletas'!$F338</f>
        <v>David Ferreira</v>
      </c>
      <c r="B334" s="105">
        <f>'[1]Seg Atletas'!$A338</f>
        <v>14521006</v>
      </c>
      <c r="C334" s="105">
        <f>'[1]Seg Atletas'!$B338</f>
        <v>357</v>
      </c>
      <c r="D334" s="132" t="str">
        <f>'[1]Seg Atletas'!$G338</f>
        <v>David José Alves Ferreira</v>
      </c>
      <c r="E334" s="132" t="str">
        <f>'[1]Seg Atletas'!$J338</f>
        <v>ADRAP</v>
      </c>
      <c r="F334" s="105" t="str">
        <f>'[1]Seg Atletas'!$N338</f>
        <v>M</v>
      </c>
      <c r="G334" s="133">
        <f>'[1]Seg Atletas'!$P338</f>
        <v>34765</v>
      </c>
      <c r="H334" s="109">
        <f t="shared" si="10"/>
        <v>1995</v>
      </c>
      <c r="I334" s="104" t="str">
        <f t="shared" si="11"/>
        <v>Juvenil</v>
      </c>
    </row>
    <row r="335" spans="1:9" ht="12" customHeight="1">
      <c r="A335" s="131" t="str">
        <f>'[1]Seg Atletas'!$F339</f>
        <v>Débora Mª Silva</v>
      </c>
      <c r="B335" s="105">
        <f>'[1]Seg Atletas'!$A339</f>
        <v>13631379</v>
      </c>
      <c r="C335" s="105">
        <f>'[1]Seg Atletas'!$B339</f>
        <v>232</v>
      </c>
      <c r="D335" s="132" t="str">
        <f>'[1]Seg Atletas'!$G339</f>
        <v>Débora Maria Vieira da Silva</v>
      </c>
      <c r="E335" s="132" t="str">
        <f>'[1]Seg Atletas'!$J339</f>
        <v>ADRAP</v>
      </c>
      <c r="F335" s="105" t="str">
        <f>'[1]Seg Atletas'!$N339</f>
        <v>F</v>
      </c>
      <c r="G335" s="133">
        <f>'[1]Seg Atletas'!$P339</f>
        <v>32720</v>
      </c>
      <c r="H335" s="109">
        <f t="shared" si="10"/>
        <v>1989</v>
      </c>
      <c r="I335" s="104" t="str">
        <f t="shared" si="11"/>
        <v>Sénior</v>
      </c>
    </row>
    <row r="336" spans="1:9" ht="12" customHeight="1">
      <c r="A336" s="131" t="str">
        <f>'[1]Seg Atletas'!$F340</f>
        <v>Diana V. Sousa</v>
      </c>
      <c r="B336" s="105">
        <f>'[1]Seg Atletas'!$A340</f>
        <v>14589692</v>
      </c>
      <c r="C336" s="105">
        <f>'[1]Seg Atletas'!$B340</f>
        <v>1167</v>
      </c>
      <c r="D336" s="132" t="str">
        <f>'[1]Seg Atletas'!$G340</f>
        <v>Diana Vasconcelos de Sousa</v>
      </c>
      <c r="E336" s="132" t="str">
        <f>'[1]Seg Atletas'!$J340</f>
        <v>ADRAP</v>
      </c>
      <c r="F336" s="105" t="str">
        <f>'[1]Seg Atletas'!$N340</f>
        <v>F</v>
      </c>
      <c r="G336" s="133">
        <f>'[1]Seg Atletas'!$P340</f>
        <v>35819</v>
      </c>
      <c r="H336" s="109">
        <f t="shared" si="10"/>
        <v>1998</v>
      </c>
      <c r="I336" s="104" t="str">
        <f t="shared" si="11"/>
        <v>Iniciado</v>
      </c>
    </row>
    <row r="337" spans="1:9" ht="12" customHeight="1">
      <c r="A337" s="131" t="str">
        <f>'[1]Seg Atletas'!$F341</f>
        <v>Diogo Branco</v>
      </c>
      <c r="B337" s="105">
        <f>'[1]Seg Atletas'!$A341</f>
        <v>12769063</v>
      </c>
      <c r="C337" s="105">
        <f>'[1]Seg Atletas'!$B341</f>
        <v>516</v>
      </c>
      <c r="D337" s="132" t="str">
        <f>'[1]Seg Atletas'!$G341</f>
        <v>Diogo João Belo Branco</v>
      </c>
      <c r="E337" s="132" t="str">
        <f>'[1]Seg Atletas'!$J341</f>
        <v>ADRAP</v>
      </c>
      <c r="F337" s="105" t="str">
        <f>'[1]Seg Atletas'!$N341</f>
        <v>M</v>
      </c>
      <c r="G337" s="133">
        <f>'[1]Seg Atletas'!$P341</f>
        <v>31116</v>
      </c>
      <c r="H337" s="109">
        <f t="shared" si="10"/>
        <v>1985</v>
      </c>
      <c r="I337" s="104" t="str">
        <f t="shared" si="11"/>
        <v>Sénior</v>
      </c>
    </row>
    <row r="338" spans="1:9" ht="12" customHeight="1">
      <c r="A338" s="131" t="str">
        <f>'[1]Seg Atletas'!$F342</f>
        <v>Duarte Coelho</v>
      </c>
      <c r="B338" s="105">
        <f>'[1]Seg Atletas'!$A342</f>
        <v>9800554</v>
      </c>
      <c r="C338" s="105">
        <f>'[1]Seg Atletas'!$B342</f>
        <v>604</v>
      </c>
      <c r="D338" s="132" t="str">
        <f>'[1]Seg Atletas'!$G342</f>
        <v>Duarte Nuno de Ornelas Coelho</v>
      </c>
      <c r="E338" s="132" t="str">
        <f>'[1]Seg Atletas'!$J342</f>
        <v>ADRAP</v>
      </c>
      <c r="F338" s="105" t="str">
        <f>'[1]Seg Atletas'!$N342</f>
        <v>M</v>
      </c>
      <c r="G338" s="133">
        <f>'[1]Seg Atletas'!$P342</f>
        <v>26579</v>
      </c>
      <c r="H338" s="109">
        <f t="shared" si="10"/>
        <v>1972</v>
      </c>
      <c r="I338" s="104" t="str">
        <f t="shared" si="11"/>
        <v>Sénior</v>
      </c>
    </row>
    <row r="339" spans="1:9" ht="12" customHeight="1">
      <c r="A339" s="131" t="str">
        <f>'[1]Seg Atletas'!$F343</f>
        <v>Emanuel Barreto</v>
      </c>
      <c r="B339" s="105">
        <f>'[1]Seg Atletas'!$A343</f>
        <v>7743491</v>
      </c>
      <c r="C339" s="105">
        <f>'[1]Seg Atletas'!$B343</f>
        <v>611</v>
      </c>
      <c r="D339" s="132" t="str">
        <f>'[1]Seg Atletas'!$G343</f>
        <v>Emanuel Barreto Fernandes</v>
      </c>
      <c r="E339" s="132" t="str">
        <f>'[1]Seg Atletas'!$J343</f>
        <v>ADRAP</v>
      </c>
      <c r="F339" s="105" t="str">
        <f>'[1]Seg Atletas'!$N343</f>
        <v>M</v>
      </c>
      <c r="G339" s="133">
        <f>'[1]Seg Atletas'!$P343</f>
        <v>24456</v>
      </c>
      <c r="H339" s="109">
        <f t="shared" si="10"/>
        <v>1966</v>
      </c>
      <c r="I339" s="104" t="str">
        <f t="shared" si="11"/>
        <v>Sénior /vet</v>
      </c>
    </row>
    <row r="340" spans="1:9" ht="12" customHeight="1">
      <c r="A340" s="131" t="str">
        <f>'[1]Seg Atletas'!$F344</f>
        <v>Érica Santos</v>
      </c>
      <c r="B340" s="105">
        <f>'[1]Seg Atletas'!$A344</f>
        <v>14553255</v>
      </c>
      <c r="C340" s="105">
        <f>'[1]Seg Atletas'!$B344</f>
        <v>1765</v>
      </c>
      <c r="D340" s="132" t="str">
        <f>'[1]Seg Atletas'!$G344</f>
        <v>Érica Maria Martins Santos</v>
      </c>
      <c r="E340" s="132" t="str">
        <f>'[1]Seg Atletas'!$J344</f>
        <v>ADRAP</v>
      </c>
      <c r="F340" s="105" t="str">
        <f>'[1]Seg Atletas'!$N344</f>
        <v>F</v>
      </c>
      <c r="G340" s="133">
        <f>'[1]Seg Atletas'!$P344</f>
        <v>37100</v>
      </c>
      <c r="H340" s="109">
        <f t="shared" si="10"/>
        <v>2001</v>
      </c>
      <c r="I340" s="104" t="str">
        <f t="shared" si="11"/>
        <v>Benjamim</v>
      </c>
    </row>
    <row r="341" spans="1:9" ht="12" customHeight="1">
      <c r="A341" s="131" t="str">
        <f>'[1]Seg Atletas'!$F345</f>
        <v>Eugénio Pinto</v>
      </c>
      <c r="B341" s="105">
        <f>'[1]Seg Atletas'!$A345</f>
        <v>9953206</v>
      </c>
      <c r="C341" s="105">
        <f>'[1]Seg Atletas'!$B345</f>
        <v>822</v>
      </c>
      <c r="D341" s="132" t="str">
        <f>'[1]Seg Atletas'!$G345</f>
        <v>Eugénio Pinto</v>
      </c>
      <c r="E341" s="132" t="str">
        <f>'[1]Seg Atletas'!$J345</f>
        <v>ADRAP</v>
      </c>
      <c r="F341" s="105" t="str">
        <f>'[1]Seg Atletas'!$N345</f>
        <v>M</v>
      </c>
      <c r="G341" s="133">
        <f>'[1]Seg Atletas'!$P345</f>
        <v>24884</v>
      </c>
      <c r="H341" s="109">
        <f t="shared" si="10"/>
        <v>1968</v>
      </c>
      <c r="I341" s="104" t="str">
        <f t="shared" si="11"/>
        <v>Sénior</v>
      </c>
    </row>
    <row r="342" spans="1:9" ht="12" customHeight="1">
      <c r="A342" s="131" t="str">
        <f>'[1]Seg Atletas'!$F346</f>
        <v>Fabiana Gomes</v>
      </c>
      <c r="B342" s="105">
        <f>'[1]Seg Atletas'!$A346</f>
        <v>14512736</v>
      </c>
      <c r="C342" s="105">
        <f>'[1]Seg Atletas'!$B346</f>
        <v>48</v>
      </c>
      <c r="D342" s="132" t="str">
        <f>'[1]Seg Atletas'!$G346</f>
        <v>Fabiana Patrícia Teixeira Gomes</v>
      </c>
      <c r="E342" s="132" t="str">
        <f>'[1]Seg Atletas'!$J346</f>
        <v>ADRAP</v>
      </c>
      <c r="F342" s="105" t="str">
        <f>'[1]Seg Atletas'!$N346</f>
        <v>F</v>
      </c>
      <c r="G342" s="133">
        <f>'[1]Seg Atletas'!$P346</f>
        <v>34197</v>
      </c>
      <c r="H342" s="109">
        <f t="shared" si="10"/>
        <v>1993</v>
      </c>
      <c r="I342" s="104" t="str">
        <f t="shared" si="11"/>
        <v>Júnior</v>
      </c>
    </row>
    <row r="343" spans="1:9" ht="12" customHeight="1">
      <c r="A343" s="131" t="str">
        <f>'[1]Seg Atletas'!$F347</f>
        <v>Fátima Pereira</v>
      </c>
      <c r="B343" s="105">
        <f>'[1]Seg Atletas'!$A347</f>
        <v>12137936</v>
      </c>
      <c r="C343" s="105">
        <f>'[1]Seg Atletas'!$B347</f>
        <v>43</v>
      </c>
      <c r="D343" s="132" t="str">
        <f>'[1]Seg Atletas'!$G347</f>
        <v>Fátima Raquel Machado Pereira</v>
      </c>
      <c r="E343" s="132" t="str">
        <f>'[1]Seg Atletas'!$J347</f>
        <v>ADRAP</v>
      </c>
      <c r="F343" s="105" t="str">
        <f>'[1]Seg Atletas'!$N347</f>
        <v>F</v>
      </c>
      <c r="G343" s="133">
        <f>'[1]Seg Atletas'!$P347</f>
        <v>29968</v>
      </c>
      <c r="H343" s="109">
        <f t="shared" si="10"/>
        <v>1982</v>
      </c>
      <c r="I343" s="104" t="str">
        <f t="shared" si="11"/>
        <v>Sénior</v>
      </c>
    </row>
    <row r="344" spans="1:9" ht="12" customHeight="1">
      <c r="A344" s="131" t="str">
        <f>'[1]Seg Atletas'!$F348</f>
        <v>Miguel Carvalho</v>
      </c>
      <c r="B344" s="105">
        <f>'[1]Seg Atletas'!$A348</f>
        <v>8393874</v>
      </c>
      <c r="C344" s="105">
        <f>'[1]Seg Atletas'!$B348</f>
        <v>343</v>
      </c>
      <c r="D344" s="132" t="str">
        <f>'[1]Seg Atletas'!$G348</f>
        <v>Fernando Miguel Soares de Carvalho</v>
      </c>
      <c r="E344" s="132" t="str">
        <f>'[1]Seg Atletas'!$J348</f>
        <v>ADRAP</v>
      </c>
      <c r="F344" s="105" t="str">
        <f>'[1]Seg Atletas'!$N348</f>
        <v>M</v>
      </c>
      <c r="G344" s="133">
        <f>'[1]Seg Atletas'!$P348</f>
        <v>25243</v>
      </c>
      <c r="H344" s="109">
        <f t="shared" si="10"/>
        <v>1969</v>
      </c>
      <c r="I344" s="104" t="str">
        <f t="shared" si="11"/>
        <v>Sénior</v>
      </c>
    </row>
    <row r="345" spans="1:9" ht="12" customHeight="1">
      <c r="A345" s="131" t="str">
        <f>'[1]Seg Atletas'!$F349</f>
        <v>Filipe  E. Fernandes</v>
      </c>
      <c r="B345" s="105">
        <f>'[1]Seg Atletas'!$A349</f>
        <v>14780596</v>
      </c>
      <c r="C345" s="105">
        <f>'[1]Seg Atletas'!$B349</f>
        <v>1332</v>
      </c>
      <c r="D345" s="132" t="str">
        <f>'[1]Seg Atletas'!$G349</f>
        <v>Filipe Emanuel Santos Fernandes</v>
      </c>
      <c r="E345" s="132" t="str">
        <f>'[1]Seg Atletas'!$J349</f>
        <v>ADRAP</v>
      </c>
      <c r="F345" s="105" t="str">
        <f>'[1]Seg Atletas'!$N349</f>
        <v>M</v>
      </c>
      <c r="G345" s="133">
        <f>'[1]Seg Atletas'!$P349</f>
        <v>35582</v>
      </c>
      <c r="H345" s="109">
        <f t="shared" si="10"/>
        <v>1997</v>
      </c>
      <c r="I345" s="104" t="str">
        <f t="shared" si="11"/>
        <v>Iniciado</v>
      </c>
    </row>
    <row r="346" spans="1:9" ht="12" customHeight="1">
      <c r="A346" s="131" t="str">
        <f>'[1]Seg Atletas'!$F350</f>
        <v>Flávio Remesso</v>
      </c>
      <c r="B346" s="105">
        <f>'[1]Seg Atletas'!$A350</f>
        <v>11473335</v>
      </c>
      <c r="C346" s="105">
        <f>'[1]Seg Atletas'!$B350</f>
        <v>523</v>
      </c>
      <c r="D346" s="132" t="str">
        <f>'[1]Seg Atletas'!$G350</f>
        <v>Flávio Marciano de Góis Remesso</v>
      </c>
      <c r="E346" s="132" t="str">
        <f>'[1]Seg Atletas'!$J350</f>
        <v>ADRAP</v>
      </c>
      <c r="F346" s="105" t="str">
        <f>'[1]Seg Atletas'!$N350</f>
        <v>M</v>
      </c>
      <c r="G346" s="133">
        <f>'[1]Seg Atletas'!$P350</f>
        <v>28613</v>
      </c>
      <c r="H346" s="109">
        <f t="shared" si="10"/>
        <v>1978</v>
      </c>
      <c r="I346" s="104" t="str">
        <f t="shared" si="11"/>
        <v>Sénior</v>
      </c>
    </row>
    <row r="347" spans="1:9" ht="12" customHeight="1">
      <c r="A347" s="131" t="str">
        <f>'[1]Seg Atletas'!$F351</f>
        <v>Francisco Duque</v>
      </c>
      <c r="B347" s="105">
        <f>'[1]Seg Atletas'!$A351</f>
        <v>14356190</v>
      </c>
      <c r="C347" s="105">
        <f>'[1]Seg Atletas'!$B351</f>
        <v>1951</v>
      </c>
      <c r="D347" s="132" t="str">
        <f>'[1]Seg Atletas'!$G351</f>
        <v>Francisco Alves Duque</v>
      </c>
      <c r="E347" s="132" t="str">
        <f>'[1]Seg Atletas'!$J351</f>
        <v>ADRAP</v>
      </c>
      <c r="F347" s="105" t="str">
        <f>'[1]Seg Atletas'!$N351</f>
        <v>M</v>
      </c>
      <c r="G347" s="133">
        <f>'[1]Seg Atletas'!$P351</f>
        <v>37220</v>
      </c>
      <c r="H347" s="109">
        <f t="shared" si="10"/>
        <v>2001</v>
      </c>
      <c r="I347" s="104" t="str">
        <f t="shared" si="11"/>
        <v>Benjamim</v>
      </c>
    </row>
    <row r="348" spans="1:9" ht="12" customHeight="1">
      <c r="A348" s="131" t="str">
        <f>'[1]Seg Atletas'!$F352</f>
        <v>Germano Oliveira</v>
      </c>
      <c r="B348" s="105">
        <f>'[1]Seg Atletas'!$A352</f>
        <v>13557420</v>
      </c>
      <c r="C348" s="105">
        <f>'[1]Seg Atletas'!$B352</f>
        <v>409</v>
      </c>
      <c r="D348" s="132" t="str">
        <f>'[1]Seg Atletas'!$G352</f>
        <v>Germano Daniel Freitas Oliveira</v>
      </c>
      <c r="E348" s="132" t="str">
        <f>'[1]Seg Atletas'!$J352</f>
        <v>ADRAP</v>
      </c>
      <c r="F348" s="105" t="str">
        <f>'[1]Seg Atletas'!$N352</f>
        <v>M</v>
      </c>
      <c r="G348" s="133">
        <f>'[1]Seg Atletas'!$P352</f>
        <v>32541</v>
      </c>
      <c r="H348" s="109">
        <f t="shared" si="10"/>
        <v>1989</v>
      </c>
      <c r="I348" s="104" t="str">
        <f t="shared" si="11"/>
        <v>Sénior</v>
      </c>
    </row>
    <row r="349" spans="1:9" ht="12" customHeight="1">
      <c r="A349" s="131" t="str">
        <f>'[1]Seg Atletas'!$F353</f>
        <v>Glória Alves</v>
      </c>
      <c r="B349" s="105">
        <f>'[1]Seg Atletas'!$A353</f>
        <v>14711942</v>
      </c>
      <c r="C349" s="105">
        <f>'[1]Seg Atletas'!$B353</f>
        <v>1747</v>
      </c>
      <c r="D349" s="132" t="str">
        <f>'[1]Seg Atletas'!$G353</f>
        <v>Glória Maria Abreu Vieira Alves</v>
      </c>
      <c r="E349" s="132" t="str">
        <f>'[1]Seg Atletas'!$J353</f>
        <v>ADRAP</v>
      </c>
      <c r="F349" s="105" t="str">
        <f>'[1]Seg Atletas'!$N353</f>
        <v>F</v>
      </c>
      <c r="G349" s="133">
        <f>'[1]Seg Atletas'!$P353</f>
        <v>36897</v>
      </c>
      <c r="H349" s="109">
        <f t="shared" si="10"/>
        <v>2001</v>
      </c>
      <c r="I349" s="104" t="str">
        <f t="shared" si="11"/>
        <v>Benjamim</v>
      </c>
    </row>
    <row r="350" spans="1:9" ht="12" customHeight="1">
      <c r="A350" s="131" t="str">
        <f>'[1]Seg Atletas'!$F354</f>
        <v>Hélder Santos</v>
      </c>
      <c r="B350" s="105">
        <f>'[1]Seg Atletas'!$A354</f>
        <v>13802418</v>
      </c>
      <c r="C350" s="105">
        <f>'[1]Seg Atletas'!$B354</f>
        <v>344</v>
      </c>
      <c r="D350" s="132" t="str">
        <f>'[1]Seg Atletas'!$G354</f>
        <v>Hélder Tiago Nunes Santos</v>
      </c>
      <c r="E350" s="132" t="str">
        <f>'[1]Seg Atletas'!$J354</f>
        <v>ADRAP</v>
      </c>
      <c r="F350" s="105" t="str">
        <f>'[1]Seg Atletas'!$N354</f>
        <v>M</v>
      </c>
      <c r="G350" s="133">
        <f>'[1]Seg Atletas'!$P354</f>
        <v>32952</v>
      </c>
      <c r="H350" s="109">
        <f t="shared" si="10"/>
        <v>1990</v>
      </c>
      <c r="I350" s="104" t="str">
        <f t="shared" si="11"/>
        <v>Sénior /s23</v>
      </c>
    </row>
    <row r="351" spans="1:9" ht="12" customHeight="1">
      <c r="A351" s="131" t="str">
        <f>'[1]Seg Atletas'!$F355</f>
        <v>Henrique Gouveia</v>
      </c>
      <c r="B351" s="105">
        <f>'[1]Seg Atletas'!$A355</f>
        <v>14382084</v>
      </c>
      <c r="C351" s="105">
        <f>'[1]Seg Atletas'!$B355</f>
        <v>359</v>
      </c>
      <c r="D351" s="132" t="str">
        <f>'[1]Seg Atletas'!$G355</f>
        <v>Henrique Xavier Ornelas Gouveia</v>
      </c>
      <c r="E351" s="132" t="str">
        <f>'[1]Seg Atletas'!$J355</f>
        <v>ADRAP</v>
      </c>
      <c r="F351" s="105" t="str">
        <f>'[1]Seg Atletas'!$N355</f>
        <v>M</v>
      </c>
      <c r="G351" s="133">
        <f>'[1]Seg Atletas'!$P355</f>
        <v>34306</v>
      </c>
      <c r="H351" s="109">
        <f t="shared" si="10"/>
        <v>1993</v>
      </c>
      <c r="I351" s="104" t="str">
        <f t="shared" si="11"/>
        <v>Júnior</v>
      </c>
    </row>
    <row r="352" spans="1:9" ht="12" customHeight="1">
      <c r="A352" s="131" t="str">
        <f>'[1]Seg Atletas'!$F356</f>
        <v>Herculano Jesus</v>
      </c>
      <c r="B352" s="105">
        <f>'[1]Seg Atletas'!$A356</f>
        <v>13818659</v>
      </c>
      <c r="C352" s="105">
        <f>'[1]Seg Atletas'!$B356</f>
        <v>518</v>
      </c>
      <c r="D352" s="132" t="str">
        <f>'[1]Seg Atletas'!$G356</f>
        <v>Herculano Aguiar da Silva Correia de Jesus</v>
      </c>
      <c r="E352" s="132" t="str">
        <f>'[1]Seg Atletas'!$J356</f>
        <v>ADRAP</v>
      </c>
      <c r="F352" s="105" t="str">
        <f>'[1]Seg Atletas'!$N356</f>
        <v>M</v>
      </c>
      <c r="G352" s="133">
        <f>'[1]Seg Atletas'!$P356</f>
        <v>32882</v>
      </c>
      <c r="H352" s="109">
        <f t="shared" si="10"/>
        <v>1990</v>
      </c>
      <c r="I352" s="104" t="str">
        <f t="shared" si="11"/>
        <v>Sénior /s23</v>
      </c>
    </row>
    <row r="353" spans="1:9" ht="12" customHeight="1">
      <c r="A353" s="131" t="str">
        <f>'[1]Seg Atletas'!$F357</f>
        <v>Hugo M. Viveiros</v>
      </c>
      <c r="B353" s="105">
        <f>'[1]Seg Atletas'!$A357</f>
        <v>11574784</v>
      </c>
      <c r="C353" s="105">
        <f>'[1]Seg Atletas'!$B357</f>
        <v>736</v>
      </c>
      <c r="D353" s="132" t="str">
        <f>'[1]Seg Atletas'!$G357</f>
        <v>Hugo Milton Cabral de Viveiros</v>
      </c>
      <c r="E353" s="132" t="str">
        <f>'[1]Seg Atletas'!$J357</f>
        <v>ADRAP</v>
      </c>
      <c r="F353" s="105" t="str">
        <f>'[1]Seg Atletas'!$N357</f>
        <v>M</v>
      </c>
      <c r="G353" s="133">
        <f>'[1]Seg Atletas'!$P357</f>
        <v>29111</v>
      </c>
      <c r="H353" s="109">
        <f t="shared" si="10"/>
        <v>1979</v>
      </c>
      <c r="I353" s="104" t="str">
        <f t="shared" si="11"/>
        <v>Sénior</v>
      </c>
    </row>
    <row r="354" spans="1:9" ht="12" customHeight="1">
      <c r="A354" s="131" t="str">
        <f>'[1]Seg Atletas'!$F358</f>
        <v>Hugo Gouveia</v>
      </c>
      <c r="B354" s="105">
        <f>'[1]Seg Atletas'!$A358</f>
        <v>14474718</v>
      </c>
      <c r="C354" s="105">
        <f>'[1]Seg Atletas'!$B358</f>
        <v>1572</v>
      </c>
      <c r="D354" s="132" t="str">
        <f>'[1]Seg Atletas'!$G358</f>
        <v>Hugo Nascimento Gouveia</v>
      </c>
      <c r="E354" s="132" t="str">
        <f>'[1]Seg Atletas'!$J358</f>
        <v>ADRAP</v>
      </c>
      <c r="F354" s="105" t="str">
        <f>'[1]Seg Atletas'!$N358</f>
        <v>M</v>
      </c>
      <c r="G354" s="133">
        <f>'[1]Seg Atletas'!$P358</f>
        <v>36379</v>
      </c>
      <c r="H354" s="109">
        <f t="shared" si="10"/>
        <v>1999</v>
      </c>
      <c r="I354" s="104" t="str">
        <f t="shared" si="11"/>
        <v>Infantil</v>
      </c>
    </row>
    <row r="355" spans="1:9" ht="12" customHeight="1">
      <c r="A355" s="131" t="str">
        <f>'[1]Seg Atletas'!$F359</f>
        <v>Iúri Rosário</v>
      </c>
      <c r="B355" s="105">
        <f>'[1]Seg Atletas'!$A359</f>
        <v>15133577</v>
      </c>
      <c r="C355" s="105">
        <f>'[1]Seg Atletas'!$B359</f>
        <v>1640</v>
      </c>
      <c r="D355" s="132" t="str">
        <f>'[1]Seg Atletas'!$G359</f>
        <v>Iúri Edgar do Couto Rosário</v>
      </c>
      <c r="E355" s="132" t="str">
        <f>'[1]Seg Atletas'!$J359</f>
        <v>ADRAP</v>
      </c>
      <c r="F355" s="105" t="str">
        <f>'[1]Seg Atletas'!$N359</f>
        <v>M</v>
      </c>
      <c r="G355" s="133">
        <f>'[1]Seg Atletas'!$P359</f>
        <v>36194</v>
      </c>
      <c r="H355" s="109">
        <f t="shared" si="10"/>
        <v>1999</v>
      </c>
      <c r="I355" s="104" t="str">
        <f t="shared" si="11"/>
        <v>Infantil</v>
      </c>
    </row>
    <row r="356" spans="1:9" ht="12" customHeight="1">
      <c r="A356" s="131" t="str">
        <f>'[1]Seg Atletas'!$F360</f>
        <v>Joana Cardoso</v>
      </c>
      <c r="B356" s="105">
        <f>'[1]Seg Atletas'!$A360</f>
        <v>14263197</v>
      </c>
      <c r="C356" s="105">
        <f>'[1]Seg Atletas'!$B360</f>
        <v>1430</v>
      </c>
      <c r="D356" s="132" t="str">
        <f>'[1]Seg Atletas'!$G360</f>
        <v>Joana Filipa Fernandes Cardoso</v>
      </c>
      <c r="E356" s="132" t="str">
        <f>'[1]Seg Atletas'!$J360</f>
        <v>ADRAP</v>
      </c>
      <c r="F356" s="105" t="str">
        <f>'[1]Seg Atletas'!$N360</f>
        <v>F</v>
      </c>
      <c r="G356" s="133">
        <f>'[1]Seg Atletas'!$P360</f>
        <v>35958</v>
      </c>
      <c r="H356" s="109">
        <f t="shared" si="10"/>
        <v>1998</v>
      </c>
      <c r="I356" s="104" t="str">
        <f t="shared" si="11"/>
        <v>Iniciado</v>
      </c>
    </row>
    <row r="357" spans="1:9" ht="12" customHeight="1">
      <c r="A357" s="131" t="str">
        <f>'[1]Seg Atletas'!$F361</f>
        <v>Joana Canada</v>
      </c>
      <c r="B357" s="105">
        <f>'[1]Seg Atletas'!$A361</f>
        <v>14893075</v>
      </c>
      <c r="C357" s="105">
        <f>'[1]Seg Atletas'!$B361</f>
        <v>1793</v>
      </c>
      <c r="D357" s="132" t="str">
        <f>'[1]Seg Atletas'!$G361</f>
        <v>Joana Isabel Lima Canada</v>
      </c>
      <c r="E357" s="132" t="str">
        <f>'[1]Seg Atletas'!$J361</f>
        <v>ADRAP</v>
      </c>
      <c r="F357" s="105" t="str">
        <f>'[1]Seg Atletas'!$N361</f>
        <v>F</v>
      </c>
      <c r="G357" s="133">
        <f>'[1]Seg Atletas'!$P361</f>
        <v>37560</v>
      </c>
      <c r="H357" s="109">
        <f t="shared" si="10"/>
        <v>2002</v>
      </c>
      <c r="I357" s="104" t="str">
        <f t="shared" si="11"/>
        <v>Benjamim</v>
      </c>
    </row>
    <row r="358" spans="1:9" ht="12" customHeight="1">
      <c r="A358" s="131" t="str">
        <f>'[1]Seg Atletas'!$F362</f>
        <v>Joana Frias</v>
      </c>
      <c r="B358" s="105">
        <f>'[1]Seg Atletas'!$A362</f>
        <v>13448747</v>
      </c>
      <c r="C358" s="105">
        <f>'[1]Seg Atletas'!$B362</f>
        <v>56</v>
      </c>
      <c r="D358" s="132" t="str">
        <f>'[1]Seg Atletas'!$G362</f>
        <v>Joana Sofia Silva Frias</v>
      </c>
      <c r="E358" s="132" t="str">
        <f>'[1]Seg Atletas'!$J362</f>
        <v>ADRAP</v>
      </c>
      <c r="F358" s="105" t="str">
        <f>'[1]Seg Atletas'!$N362</f>
        <v>F</v>
      </c>
      <c r="G358" s="133">
        <f>'[1]Seg Atletas'!$P362</f>
        <v>32209</v>
      </c>
      <c r="H358" s="109">
        <f t="shared" si="10"/>
        <v>1988</v>
      </c>
      <c r="I358" s="104" t="str">
        <f t="shared" si="11"/>
        <v>Sénior</v>
      </c>
    </row>
    <row r="359" spans="1:9" ht="12" customHeight="1">
      <c r="A359" s="131" t="str">
        <f>'[1]Seg Atletas'!$F363</f>
        <v>João F. Almeida</v>
      </c>
      <c r="B359" s="105">
        <f>'[1]Seg Atletas'!$A363</f>
        <v>12935502</v>
      </c>
      <c r="C359" s="105">
        <f>'[1]Seg Atletas'!$B363</f>
        <v>338</v>
      </c>
      <c r="D359" s="132" t="str">
        <f>'[1]Seg Atletas'!$G363</f>
        <v>João Filipe Magalhães Almeida</v>
      </c>
      <c r="E359" s="132" t="str">
        <f>'[1]Seg Atletas'!$J363</f>
        <v>ADRAP</v>
      </c>
      <c r="F359" s="105" t="str">
        <f>'[1]Seg Atletas'!$N363</f>
        <v>M</v>
      </c>
      <c r="G359" s="133">
        <f>'[1]Seg Atletas'!$P363</f>
        <v>31495</v>
      </c>
      <c r="H359" s="109">
        <f t="shared" si="10"/>
        <v>1986</v>
      </c>
      <c r="I359" s="104" t="str">
        <f t="shared" si="11"/>
        <v>Sénior</v>
      </c>
    </row>
    <row r="360" spans="1:9" ht="12" customHeight="1">
      <c r="A360" s="131" t="str">
        <f>'[1]Seg Atletas'!$F364</f>
        <v>João Gil Pereira</v>
      </c>
      <c r="B360" s="105">
        <f>'[1]Seg Atletas'!$A364</f>
        <v>11206839</v>
      </c>
      <c r="C360" s="105">
        <f>'[1]Seg Atletas'!$B364</f>
        <v>734</v>
      </c>
      <c r="D360" s="132" t="str">
        <f>'[1]Seg Atletas'!$G364</f>
        <v>João Gil Alves Pereira</v>
      </c>
      <c r="E360" s="132" t="str">
        <f>'[1]Seg Atletas'!$J364</f>
        <v>ADRAP</v>
      </c>
      <c r="F360" s="105" t="str">
        <f>'[1]Seg Atletas'!$N364</f>
        <v>M</v>
      </c>
      <c r="G360" s="133">
        <f>'[1]Seg Atletas'!$P364</f>
        <v>28632</v>
      </c>
      <c r="H360" s="109">
        <f t="shared" si="10"/>
        <v>1978</v>
      </c>
      <c r="I360" s="104" t="str">
        <f t="shared" si="11"/>
        <v>Sénior</v>
      </c>
    </row>
    <row r="361" spans="1:9" ht="12" customHeight="1">
      <c r="A361" s="131" t="str">
        <f>'[1]Seg Atletas'!$F365</f>
        <v>João Paulo Mendes</v>
      </c>
      <c r="B361" s="105">
        <f>'[1]Seg Atletas'!$A365</f>
        <v>13559341</v>
      </c>
      <c r="C361" s="105">
        <f>'[1]Seg Atletas'!$B365</f>
        <v>345</v>
      </c>
      <c r="D361" s="132" t="str">
        <f>'[1]Seg Atletas'!$G365</f>
        <v>João Paulo Trindade Mendes</v>
      </c>
      <c r="E361" s="132" t="str">
        <f>'[1]Seg Atletas'!$J365</f>
        <v>ADRAP</v>
      </c>
      <c r="F361" s="105" t="str">
        <f>'[1]Seg Atletas'!$N365</f>
        <v>M</v>
      </c>
      <c r="G361" s="133">
        <f>'[1]Seg Atletas'!$P365</f>
        <v>32713</v>
      </c>
      <c r="H361" s="109">
        <f t="shared" si="10"/>
        <v>1989</v>
      </c>
      <c r="I361" s="104" t="str">
        <f t="shared" si="11"/>
        <v>Sénior</v>
      </c>
    </row>
    <row r="362" spans="1:9" ht="12" customHeight="1">
      <c r="A362" s="131" t="str">
        <f>'[1]Seg Atletas'!$F366</f>
        <v>João Pão</v>
      </c>
      <c r="B362" s="105">
        <f>'[1]Seg Atletas'!$A366</f>
        <v>15388184</v>
      </c>
      <c r="C362" s="105">
        <f>'[1]Seg Atletas'!$B366</f>
        <v>1603</v>
      </c>
      <c r="D362" s="132" t="str">
        <f>'[1]Seg Atletas'!$G366</f>
        <v>João Pedro Pão Oliveira</v>
      </c>
      <c r="E362" s="132" t="str">
        <f>'[1]Seg Atletas'!$J366</f>
        <v>ADRAP</v>
      </c>
      <c r="F362" s="105" t="str">
        <f>'[1]Seg Atletas'!$N366</f>
        <v>M</v>
      </c>
      <c r="G362" s="133">
        <f>'[1]Seg Atletas'!$P366</f>
        <v>36446</v>
      </c>
      <c r="H362" s="109">
        <f t="shared" si="10"/>
        <v>1999</v>
      </c>
      <c r="I362" s="104" t="str">
        <f t="shared" si="11"/>
        <v>Infantil</v>
      </c>
    </row>
    <row r="363" spans="1:9" ht="12" customHeight="1">
      <c r="A363" s="131" t="str">
        <f>'[1]Seg Atletas'!$F367</f>
        <v>João Frias</v>
      </c>
      <c r="B363" s="105">
        <f>'[1]Seg Atletas'!$A367</f>
        <v>13823467</v>
      </c>
      <c r="C363" s="105">
        <f>'[1]Seg Atletas'!$B367</f>
        <v>346</v>
      </c>
      <c r="D363" s="132" t="str">
        <f>'[1]Seg Atletas'!$G367</f>
        <v>João Pedro Silva Frias</v>
      </c>
      <c r="E363" s="132" t="str">
        <f>'[1]Seg Atletas'!$J367</f>
        <v>ADRAP</v>
      </c>
      <c r="F363" s="105" t="str">
        <f>'[1]Seg Atletas'!$N367</f>
        <v>M</v>
      </c>
      <c r="G363" s="133">
        <f>'[1]Seg Atletas'!$P367</f>
        <v>33247</v>
      </c>
      <c r="H363" s="109">
        <f t="shared" si="10"/>
        <v>1991</v>
      </c>
      <c r="I363" s="104" t="str">
        <f t="shared" si="11"/>
        <v>Sénior /s23</v>
      </c>
    </row>
    <row r="364" spans="1:9" ht="12" customHeight="1">
      <c r="A364" s="131" t="str">
        <f>'[1]Seg Atletas'!$F368</f>
        <v>João Oliveira</v>
      </c>
      <c r="B364" s="105">
        <f>'[1]Seg Atletas'!$A368</f>
        <v>3695710</v>
      </c>
      <c r="C364" s="105">
        <f>'[1]Seg Atletas'!$B368</f>
        <v>820</v>
      </c>
      <c r="D364" s="132" t="str">
        <f>'[1]Seg Atletas'!$G368</f>
        <v>João Ramos Oliveira</v>
      </c>
      <c r="E364" s="132" t="str">
        <f>'[1]Seg Atletas'!$J368</f>
        <v>ADRAP</v>
      </c>
      <c r="F364" s="105" t="str">
        <f>'[1]Seg Atletas'!$N368</f>
        <v>M</v>
      </c>
      <c r="G364" s="133">
        <f>'[1]Seg Atletas'!$P368</f>
        <v>19728</v>
      </c>
      <c r="H364" s="109">
        <f t="shared" si="10"/>
        <v>1954</v>
      </c>
      <c r="I364" s="104" t="str">
        <f t="shared" si="11"/>
        <v>Sénior /vet</v>
      </c>
    </row>
    <row r="365" spans="1:9" ht="12" customHeight="1">
      <c r="A365" s="131" t="str">
        <f>'[1]Seg Atletas'!$F369</f>
        <v>João Tiago Silva</v>
      </c>
      <c r="B365" s="105">
        <f>'[1]Seg Atletas'!$A369</f>
        <v>14474088</v>
      </c>
      <c r="C365" s="105">
        <f>'[1]Seg Atletas'!$B369</f>
        <v>1317</v>
      </c>
      <c r="D365" s="132" t="str">
        <f>'[1]Seg Atletas'!$G369</f>
        <v>João Tiago Teixeira Silva</v>
      </c>
      <c r="E365" s="132" t="str">
        <f>'[1]Seg Atletas'!$J369</f>
        <v>ADRAP</v>
      </c>
      <c r="F365" s="105" t="str">
        <f>'[1]Seg Atletas'!$N369</f>
        <v>M</v>
      </c>
      <c r="G365" s="133">
        <f>'[1]Seg Atletas'!$P369</f>
        <v>35897</v>
      </c>
      <c r="H365" s="109">
        <f t="shared" si="10"/>
        <v>1998</v>
      </c>
      <c r="I365" s="104" t="str">
        <f t="shared" si="11"/>
        <v>Iniciado</v>
      </c>
    </row>
    <row r="366" spans="1:9" ht="12" customHeight="1">
      <c r="A366" s="131" t="str">
        <f>'[1]Seg Atletas'!$F370</f>
        <v>Jorge Poleo</v>
      </c>
      <c r="B366" s="105">
        <f>'[1]Seg Atletas'!$A370</f>
        <v>15006296</v>
      </c>
      <c r="C366" s="105">
        <f>'[1]Seg Atletas'!$B370</f>
        <v>1642</v>
      </c>
      <c r="D366" s="132" t="str">
        <f>'[1]Seg Atletas'!$G370</f>
        <v>Jorge Abel Reis Poleo</v>
      </c>
      <c r="E366" s="132" t="str">
        <f>'[1]Seg Atletas'!$J370</f>
        <v>ADRAP</v>
      </c>
      <c r="F366" s="105" t="str">
        <f>'[1]Seg Atletas'!$N370</f>
        <v>M</v>
      </c>
      <c r="G366" s="133">
        <f>'[1]Seg Atletas'!$P370</f>
        <v>36446</v>
      </c>
      <c r="H366" s="109">
        <f t="shared" si="10"/>
        <v>1999</v>
      </c>
      <c r="I366" s="104" t="str">
        <f t="shared" si="11"/>
        <v>Infantil</v>
      </c>
    </row>
    <row r="367" spans="1:9" ht="12" customHeight="1">
      <c r="A367" s="131" t="str">
        <f>'[1]Seg Atletas'!$F371</f>
        <v>Jorge Alves</v>
      </c>
      <c r="B367" s="105">
        <f>'[1]Seg Atletas'!$A371</f>
        <v>14462011</v>
      </c>
      <c r="C367" s="105">
        <f>'[1]Seg Atletas'!$B371</f>
        <v>180</v>
      </c>
      <c r="D367" s="132" t="str">
        <f>'[1]Seg Atletas'!$G371</f>
        <v>Jorge Afonso Sousa Alves</v>
      </c>
      <c r="E367" s="132" t="str">
        <f>'[1]Seg Atletas'!$J371</f>
        <v>ADRAP</v>
      </c>
      <c r="F367" s="105" t="str">
        <f>'[1]Seg Atletas'!$N371</f>
        <v>M</v>
      </c>
      <c r="G367" s="133">
        <f>'[1]Seg Atletas'!$P371</f>
        <v>34853</v>
      </c>
      <c r="H367" s="109">
        <f t="shared" si="10"/>
        <v>1995</v>
      </c>
      <c r="I367" s="104" t="str">
        <f t="shared" si="11"/>
        <v>Juvenil</v>
      </c>
    </row>
    <row r="368" spans="1:9" ht="12" customHeight="1">
      <c r="A368" s="131" t="str">
        <f>'[1]Seg Atletas'!$F372</f>
        <v>J. Bernardo Freitas</v>
      </c>
      <c r="B368" s="105">
        <f>'[1]Seg Atletas'!$A372</f>
        <v>14629001</v>
      </c>
      <c r="C368" s="105">
        <f>'[1]Seg Atletas'!$B372</f>
        <v>1313</v>
      </c>
      <c r="D368" s="132" t="str">
        <f>'[1]Seg Atletas'!$G372</f>
        <v>José Bernardo Nóbrega Freitas</v>
      </c>
      <c r="E368" s="132" t="str">
        <f>'[1]Seg Atletas'!$J372</f>
        <v>ADRAP</v>
      </c>
      <c r="F368" s="105" t="str">
        <f>'[1]Seg Atletas'!$N372</f>
        <v>M</v>
      </c>
      <c r="G368" s="133">
        <f>'[1]Seg Atletas'!$P372</f>
        <v>35801</v>
      </c>
      <c r="H368" s="109">
        <f t="shared" si="10"/>
        <v>1998</v>
      </c>
      <c r="I368" s="104" t="str">
        <f t="shared" si="11"/>
        <v>Iniciado</v>
      </c>
    </row>
    <row r="369" spans="1:9" ht="12" customHeight="1">
      <c r="A369" s="131" t="str">
        <f>'[1]Seg Atletas'!$F373</f>
        <v>José Caldeira</v>
      </c>
      <c r="B369" s="105">
        <f>'[1]Seg Atletas'!$A373</f>
        <v>9686807</v>
      </c>
      <c r="C369" s="105">
        <f>'[1]Seg Atletas'!$B373</f>
        <v>806</v>
      </c>
      <c r="D369" s="132" t="str">
        <f>'[1]Seg Atletas'!$G373</f>
        <v>José de Sousa Caldeira</v>
      </c>
      <c r="E369" s="132" t="str">
        <f>'[1]Seg Atletas'!$J373</f>
        <v>ADRAP</v>
      </c>
      <c r="F369" s="105" t="str">
        <f>'[1]Seg Atletas'!$N373</f>
        <v>M</v>
      </c>
      <c r="G369" s="133">
        <f>'[1]Seg Atletas'!$P373</f>
        <v>23143</v>
      </c>
      <c r="H369" s="109">
        <f t="shared" si="10"/>
        <v>1963</v>
      </c>
      <c r="I369" s="104" t="str">
        <f t="shared" si="11"/>
        <v>Sénior /vet</v>
      </c>
    </row>
    <row r="370" spans="1:9" ht="12" customHeight="1">
      <c r="A370" s="131" t="str">
        <f>'[1]Seg Atletas'!$F374</f>
        <v>Duarte Moreira</v>
      </c>
      <c r="B370" s="105">
        <f>'[1]Seg Atletas'!$A374</f>
        <v>13220663</v>
      </c>
      <c r="C370" s="105">
        <f>'[1]Seg Atletas'!$B374</f>
        <v>569</v>
      </c>
      <c r="D370" s="132" t="str">
        <f>'[1]Seg Atletas'!$G374</f>
        <v>José Duarte Alves Moreira</v>
      </c>
      <c r="E370" s="132" t="str">
        <f>'[1]Seg Atletas'!$J374</f>
        <v>ADRAP</v>
      </c>
      <c r="F370" s="105" t="str">
        <f>'[1]Seg Atletas'!$N374</f>
        <v>M</v>
      </c>
      <c r="G370" s="133">
        <f>'[1]Seg Atletas'!$P374</f>
        <v>32190</v>
      </c>
      <c r="H370" s="109">
        <f t="shared" si="10"/>
        <v>1988</v>
      </c>
      <c r="I370" s="104" t="str">
        <f t="shared" si="11"/>
        <v>Sénior</v>
      </c>
    </row>
    <row r="371" spans="1:9" ht="12" customHeight="1">
      <c r="A371" s="131" t="str">
        <f>'[1]Seg Atletas'!$F375</f>
        <v>Fernando Teixeira</v>
      </c>
      <c r="B371" s="105">
        <f>'[1]Seg Atletas'!$A375</f>
        <v>12621120</v>
      </c>
      <c r="C371" s="105">
        <f>'[1]Seg Atletas'!$B375</f>
        <v>811</v>
      </c>
      <c r="D371" s="132" t="str">
        <f>'[1]Seg Atletas'!$G375</f>
        <v>José Fernando Batista Teixeira</v>
      </c>
      <c r="E371" s="132" t="str">
        <f>'[1]Seg Atletas'!$J375</f>
        <v>ADRAP</v>
      </c>
      <c r="F371" s="105" t="str">
        <f>'[1]Seg Atletas'!$N375</f>
        <v>M</v>
      </c>
      <c r="G371" s="133">
        <f>'[1]Seg Atletas'!$P375</f>
        <v>24975</v>
      </c>
      <c r="H371" s="109">
        <f t="shared" si="10"/>
        <v>1968</v>
      </c>
      <c r="I371" s="104" t="str">
        <f t="shared" si="11"/>
        <v>Sénior</v>
      </c>
    </row>
    <row r="372" spans="1:9" ht="12" customHeight="1">
      <c r="A372" s="131" t="str">
        <f>'[1]Seg Atletas'!$F376</f>
        <v>Filipe Mendonça</v>
      </c>
      <c r="B372" s="105">
        <f>'[1]Seg Atletas'!$A376</f>
        <v>12823699</v>
      </c>
      <c r="C372" s="105">
        <f>'[1]Seg Atletas'!$B376</f>
        <v>522</v>
      </c>
      <c r="D372" s="132" t="str">
        <f>'[1]Seg Atletas'!$G376</f>
        <v>José Filipe Caetano Mendonça</v>
      </c>
      <c r="E372" s="132" t="str">
        <f>'[1]Seg Atletas'!$J376</f>
        <v>ADRAP</v>
      </c>
      <c r="F372" s="105" t="str">
        <f>'[1]Seg Atletas'!$N376</f>
        <v>M</v>
      </c>
      <c r="G372" s="133">
        <f>'[1]Seg Atletas'!$P376</f>
        <v>31126</v>
      </c>
      <c r="H372" s="109">
        <f t="shared" si="10"/>
        <v>1985</v>
      </c>
      <c r="I372" s="104" t="str">
        <f t="shared" si="11"/>
        <v>Sénior</v>
      </c>
    </row>
    <row r="373" spans="1:9" ht="12" customHeight="1">
      <c r="A373" s="131" t="str">
        <f>'[1]Seg Atletas'!$F377</f>
        <v>José G. Carvalho</v>
      </c>
      <c r="B373" s="105">
        <f>'[1]Seg Atletas'!$A377</f>
        <v>7033220</v>
      </c>
      <c r="C373" s="105">
        <f>'[1]Seg Atletas'!$B377</f>
        <v>608</v>
      </c>
      <c r="D373" s="132" t="str">
        <f>'[1]Seg Atletas'!$G377</f>
        <v>José Gregório Pires Carvalho</v>
      </c>
      <c r="E373" s="132" t="str">
        <f>'[1]Seg Atletas'!$J377</f>
        <v>ADRAP</v>
      </c>
      <c r="F373" s="105" t="str">
        <f>'[1]Seg Atletas'!$N377</f>
        <v>M</v>
      </c>
      <c r="G373" s="133">
        <f>'[1]Seg Atletas'!$P377</f>
        <v>23786</v>
      </c>
      <c r="H373" s="109">
        <f t="shared" si="10"/>
        <v>1965</v>
      </c>
      <c r="I373" s="104" t="str">
        <f t="shared" si="11"/>
        <v>Sénior /vet</v>
      </c>
    </row>
    <row r="374" spans="1:9" ht="12" customHeight="1">
      <c r="A374" s="131" t="str">
        <f>'[1]Seg Atletas'!$F378</f>
        <v>José Correia</v>
      </c>
      <c r="B374" s="105">
        <f>'[1]Seg Atletas'!$A378</f>
        <v>6143739</v>
      </c>
      <c r="C374" s="105">
        <f>'[1]Seg Atletas'!$B378</f>
        <v>810</v>
      </c>
      <c r="D374" s="132" t="str">
        <f>'[1]Seg Atletas'!$G378</f>
        <v>José Henriques Correia</v>
      </c>
      <c r="E374" s="132" t="str">
        <f>'[1]Seg Atletas'!$J378</f>
        <v>ADRAP</v>
      </c>
      <c r="F374" s="105" t="str">
        <f>'[1]Seg Atletas'!$N378</f>
        <v>M</v>
      </c>
      <c r="G374" s="133">
        <f>'[1]Seg Atletas'!$P378</f>
        <v>20445</v>
      </c>
      <c r="H374" s="109">
        <f t="shared" si="10"/>
        <v>1955</v>
      </c>
      <c r="I374" s="104" t="str">
        <f t="shared" si="11"/>
        <v>Sénior /vet</v>
      </c>
    </row>
    <row r="375" spans="1:9" ht="12" customHeight="1">
      <c r="A375" s="131" t="str">
        <f>'[1]Seg Atletas'!$F379</f>
        <v>J. Manuel Gomes</v>
      </c>
      <c r="B375" s="105">
        <f>'[1]Seg Atletas'!$A379</f>
        <v>14828492</v>
      </c>
      <c r="C375" s="105">
        <f>'[1]Seg Atletas'!$B379</f>
        <v>511</v>
      </c>
      <c r="D375" s="132" t="str">
        <f>'[1]Seg Atletas'!$G379</f>
        <v>José Manuel Gomes</v>
      </c>
      <c r="E375" s="132" t="str">
        <f>'[1]Seg Atletas'!$J379</f>
        <v>ADRAP</v>
      </c>
      <c r="F375" s="105" t="str">
        <f>'[1]Seg Atletas'!$N379</f>
        <v>M</v>
      </c>
      <c r="G375" s="133">
        <f>'[1]Seg Atletas'!$P379</f>
        <v>34433</v>
      </c>
      <c r="H375" s="109">
        <f t="shared" si="10"/>
        <v>1994</v>
      </c>
      <c r="I375" s="104" t="str">
        <f t="shared" si="11"/>
        <v>Júnior</v>
      </c>
    </row>
    <row r="376" spans="1:9" ht="12" customHeight="1">
      <c r="A376" s="131" t="str">
        <f>'[1]Seg Atletas'!$F380</f>
        <v>José Spínola</v>
      </c>
      <c r="B376" s="105">
        <f>'[1]Seg Atletas'!$A380</f>
        <v>11241748</v>
      </c>
      <c r="C376" s="105">
        <f>'[1]Seg Atletas'!$B380</f>
        <v>809</v>
      </c>
      <c r="D376" s="132" t="str">
        <f>'[1]Seg Atletas'!$G380</f>
        <v>José Miguel Spínola Franco</v>
      </c>
      <c r="E376" s="132" t="str">
        <f>'[1]Seg Atletas'!$J380</f>
        <v>ADRAP</v>
      </c>
      <c r="F376" s="105" t="str">
        <f>'[1]Seg Atletas'!$N380</f>
        <v>M</v>
      </c>
      <c r="G376" s="133">
        <f>'[1]Seg Atletas'!$P380</f>
        <v>28816</v>
      </c>
      <c r="H376" s="109">
        <f t="shared" si="10"/>
        <v>1978</v>
      </c>
      <c r="I376" s="104" t="str">
        <f t="shared" si="11"/>
        <v>Sénior</v>
      </c>
    </row>
    <row r="377" spans="1:9" ht="12" customHeight="1">
      <c r="A377" s="131" t="str">
        <f>'[1]Seg Atletas'!$F381</f>
        <v>Nélio Faria</v>
      </c>
      <c r="B377" s="105">
        <f>'[1]Seg Atletas'!$A381</f>
        <v>9675182</v>
      </c>
      <c r="C377" s="105">
        <f>'[1]Seg Atletas'!$B381</f>
        <v>987</v>
      </c>
      <c r="D377" s="132" t="str">
        <f>'[1]Seg Atletas'!$G381</f>
        <v>José Nélio Neves Faria</v>
      </c>
      <c r="E377" s="132" t="str">
        <f>'[1]Seg Atletas'!$J381</f>
        <v>ADRAP</v>
      </c>
      <c r="F377" s="105" t="str">
        <f>'[1]Seg Atletas'!$N381</f>
        <v>M</v>
      </c>
      <c r="G377" s="133">
        <f>'[1]Seg Atletas'!$P381</f>
        <v>24939</v>
      </c>
      <c r="H377" s="109">
        <f t="shared" si="10"/>
        <v>1968</v>
      </c>
      <c r="I377" s="104" t="str">
        <f t="shared" si="11"/>
        <v>Sénior</v>
      </c>
    </row>
    <row r="378" spans="1:9" ht="12" customHeight="1">
      <c r="A378" s="131" t="str">
        <f>'[1]Seg Atletas'!$F382</f>
        <v>José Franco</v>
      </c>
      <c r="B378" s="105">
        <f>'[1]Seg Atletas'!$A382</f>
        <v>11772176</v>
      </c>
      <c r="C378" s="105">
        <f>'[1]Seg Atletas'!$B382</f>
        <v>808</v>
      </c>
      <c r="D378" s="132" t="str">
        <f>'[1]Seg Atletas'!$G382</f>
        <v>José Nelson Nunes Franco</v>
      </c>
      <c r="E378" s="132" t="str">
        <f>'[1]Seg Atletas'!$J382</f>
        <v>ADRAP</v>
      </c>
      <c r="F378" s="105" t="str">
        <f>'[1]Seg Atletas'!$N382</f>
        <v>M</v>
      </c>
      <c r="G378" s="133">
        <f>'[1]Seg Atletas'!$P382</f>
        <v>29171</v>
      </c>
      <c r="H378" s="109">
        <f t="shared" si="10"/>
        <v>1979</v>
      </c>
      <c r="I378" s="104" t="str">
        <f t="shared" si="11"/>
        <v>Sénior</v>
      </c>
    </row>
    <row r="379" spans="1:9" ht="12" customHeight="1">
      <c r="A379" s="131" t="str">
        <f>'[1]Seg Atletas'!$F383</f>
        <v>Rafael Mendes</v>
      </c>
      <c r="B379" s="105">
        <f>'[1]Seg Atletas'!$A383</f>
        <v>13985458</v>
      </c>
      <c r="C379" s="105">
        <f>'[1]Seg Atletas'!$B383</f>
        <v>410</v>
      </c>
      <c r="D379" s="132" t="str">
        <f>'[1]Seg Atletas'!$G383</f>
        <v>José Rafael Trindade Mendes</v>
      </c>
      <c r="E379" s="132" t="str">
        <f>'[1]Seg Atletas'!$J383</f>
        <v>ADRAP</v>
      </c>
      <c r="F379" s="105" t="str">
        <f>'[1]Seg Atletas'!$N383</f>
        <v>M</v>
      </c>
      <c r="G379" s="133">
        <f>'[1]Seg Atletas'!$P383</f>
        <v>33358</v>
      </c>
      <c r="H379" s="109">
        <f t="shared" si="10"/>
        <v>1991</v>
      </c>
      <c r="I379" s="104" t="str">
        <f t="shared" si="11"/>
        <v>Sénior /s23</v>
      </c>
    </row>
    <row r="380" spans="1:9" ht="12" customHeight="1">
      <c r="A380" s="131" t="str">
        <f>'[1]Seg Atletas'!$F384</f>
        <v>Xavier Carvalho</v>
      </c>
      <c r="B380" s="105">
        <f>'[1]Seg Atletas'!$A384</f>
        <v>13114061</v>
      </c>
      <c r="C380" s="105">
        <f>'[1]Seg Atletas'!$B384</f>
        <v>348</v>
      </c>
      <c r="D380" s="132" t="str">
        <f>'[1]Seg Atletas'!$G384</f>
        <v>José Xavier Coelho Carvalho</v>
      </c>
      <c r="E380" s="132" t="str">
        <f>'[1]Seg Atletas'!$J384</f>
        <v>ADRAP</v>
      </c>
      <c r="F380" s="105" t="str">
        <f>'[1]Seg Atletas'!$N384</f>
        <v>M</v>
      </c>
      <c r="G380" s="133">
        <f>'[1]Seg Atletas'!$P384</f>
        <v>32782</v>
      </c>
      <c r="H380" s="109">
        <f t="shared" si="10"/>
        <v>1989</v>
      </c>
      <c r="I380" s="104" t="str">
        <f t="shared" si="11"/>
        <v>Sénior</v>
      </c>
    </row>
    <row r="381" spans="1:9" ht="12" customHeight="1">
      <c r="A381" s="131" t="str">
        <f>'[1]Seg Atletas'!$F385</f>
        <v>Laura Góis</v>
      </c>
      <c r="B381" s="105">
        <f>'[1]Seg Atletas'!$A385</f>
        <v>15091961</v>
      </c>
      <c r="C381" s="105">
        <f>'[1]Seg Atletas'!$B385</f>
        <v>1137</v>
      </c>
      <c r="D381" s="132" t="str">
        <f>'[1]Seg Atletas'!$G385</f>
        <v>Laura Liliana Perestrelo Góis</v>
      </c>
      <c r="E381" s="132" t="str">
        <f>'[1]Seg Atletas'!$J385</f>
        <v>ADRAP</v>
      </c>
      <c r="F381" s="105" t="str">
        <f>'[1]Seg Atletas'!$N385</f>
        <v>F</v>
      </c>
      <c r="G381" s="133">
        <f>'[1]Seg Atletas'!$P385</f>
        <v>35571</v>
      </c>
      <c r="H381" s="109">
        <f t="shared" si="10"/>
        <v>1997</v>
      </c>
      <c r="I381" s="104" t="str">
        <f t="shared" si="11"/>
        <v>Iniciado</v>
      </c>
    </row>
    <row r="382" spans="1:9" ht="12" customHeight="1">
      <c r="A382" s="131" t="str">
        <f>'[1]Seg Atletas'!$F386</f>
        <v>Leandro Oliveira</v>
      </c>
      <c r="B382" s="105">
        <f>'[1]Seg Atletas'!$A386</f>
        <v>15080346</v>
      </c>
      <c r="C382" s="105">
        <f>'[1]Seg Atletas'!$B386</f>
        <v>430</v>
      </c>
      <c r="D382" s="132" t="str">
        <f>'[1]Seg Atletas'!$G386</f>
        <v>Leandro Faria Oliveira</v>
      </c>
      <c r="E382" s="132" t="str">
        <f>'[1]Seg Atletas'!$J386</f>
        <v>ADRAP</v>
      </c>
      <c r="F382" s="105" t="str">
        <f>'[1]Seg Atletas'!$N386</f>
        <v>M</v>
      </c>
      <c r="G382" s="133">
        <f>'[1]Seg Atletas'!$P386</f>
        <v>35033</v>
      </c>
      <c r="H382" s="109">
        <f t="shared" si="10"/>
        <v>1995</v>
      </c>
      <c r="I382" s="104" t="str">
        <f t="shared" si="11"/>
        <v>Juvenil</v>
      </c>
    </row>
    <row r="383" spans="1:9" ht="12" customHeight="1">
      <c r="A383" s="131" t="str">
        <f>'[1]Seg Atletas'!$F387</f>
        <v>Liliana Martins</v>
      </c>
      <c r="B383" s="105">
        <f>'[1]Seg Atletas'!$A387</f>
        <v>14064269</v>
      </c>
      <c r="C383" s="105">
        <f>'[1]Seg Atletas'!$B387</f>
        <v>1168</v>
      </c>
      <c r="D383" s="132" t="str">
        <f>'[1]Seg Atletas'!$G387</f>
        <v>Liliana Patrícia Paixão Martins</v>
      </c>
      <c r="E383" s="132" t="str">
        <f>'[1]Seg Atletas'!$J387</f>
        <v>ADRAP</v>
      </c>
      <c r="F383" s="105" t="str">
        <f>'[1]Seg Atletas'!$N387</f>
        <v>F</v>
      </c>
      <c r="G383" s="133">
        <f>'[1]Seg Atletas'!$P387</f>
        <v>35830</v>
      </c>
      <c r="H383" s="109">
        <f t="shared" si="10"/>
        <v>1998</v>
      </c>
      <c r="I383" s="104" t="str">
        <f t="shared" si="11"/>
        <v>Iniciado</v>
      </c>
    </row>
    <row r="384" spans="1:9" ht="12" customHeight="1">
      <c r="A384" s="131" t="str">
        <f>'[1]Seg Atletas'!$F388</f>
        <v>Liliana Freitas</v>
      </c>
      <c r="B384" s="105">
        <f>'[1]Seg Atletas'!$A388</f>
        <v>14512780</v>
      </c>
      <c r="C384" s="105">
        <f>'[1]Seg Atletas'!$B388</f>
        <v>1795</v>
      </c>
      <c r="D384" s="132" t="str">
        <f>'[1]Seg Atletas'!$G388</f>
        <v>Liliana Rubina Câmara Freitas</v>
      </c>
      <c r="E384" s="132" t="str">
        <f>'[1]Seg Atletas'!$J388</f>
        <v>ADRAP</v>
      </c>
      <c r="F384" s="105" t="str">
        <f>'[1]Seg Atletas'!$N388</f>
        <v>F</v>
      </c>
      <c r="G384" s="133">
        <f>'[1]Seg Atletas'!$P388</f>
        <v>37444</v>
      </c>
      <c r="H384" s="109">
        <f t="shared" si="10"/>
        <v>2002</v>
      </c>
      <c r="I384" s="104" t="str">
        <f t="shared" si="11"/>
        <v>Benjamim</v>
      </c>
    </row>
    <row r="385" spans="1:9" ht="12" customHeight="1">
      <c r="A385" s="131" t="str">
        <f>'[1]Seg Atletas'!$F389</f>
        <v>Lisandra Alves</v>
      </c>
      <c r="B385" s="105">
        <f>'[1]Seg Atletas'!$A389</f>
        <v>15278365</v>
      </c>
      <c r="C385" s="105">
        <f>'[1]Seg Atletas'!$B389</f>
        <v>1464</v>
      </c>
      <c r="D385" s="132" t="str">
        <f>'[1]Seg Atletas'!$G389</f>
        <v>Lisandra Rafaela Faria Alves</v>
      </c>
      <c r="E385" s="132" t="str">
        <f>'[1]Seg Atletas'!$J389</f>
        <v>ADRAP</v>
      </c>
      <c r="F385" s="105" t="str">
        <f>'[1]Seg Atletas'!$N389</f>
        <v>F</v>
      </c>
      <c r="G385" s="133">
        <f>'[1]Seg Atletas'!$P389</f>
        <v>36429</v>
      </c>
      <c r="H385" s="109">
        <f t="shared" si="10"/>
        <v>1999</v>
      </c>
      <c r="I385" s="104" t="str">
        <f t="shared" si="11"/>
        <v>Infantil</v>
      </c>
    </row>
    <row r="386" spans="1:9" ht="12" customHeight="1">
      <c r="A386" s="131" t="str">
        <f>'[1]Seg Atletas'!$F390</f>
        <v>Luís Fernandes</v>
      </c>
      <c r="B386" s="105">
        <f>'[1]Seg Atletas'!$A390</f>
        <v>14540202</v>
      </c>
      <c r="C386" s="105">
        <f>'[1]Seg Atletas'!$B390</f>
        <v>1909</v>
      </c>
      <c r="D386" s="132" t="str">
        <f>'[1]Seg Atletas'!$G390</f>
        <v>Luís Francisco Coelho Fernandes</v>
      </c>
      <c r="E386" s="132" t="str">
        <f>'[1]Seg Atletas'!$J390</f>
        <v>ADRAP</v>
      </c>
      <c r="F386" s="105" t="str">
        <f>'[1]Seg Atletas'!$N390</f>
        <v>M</v>
      </c>
      <c r="G386" s="133">
        <f>'[1]Seg Atletas'!$P390</f>
        <v>36631</v>
      </c>
      <c r="H386" s="109">
        <f t="shared" ref="H386:H449" si="12">YEAR(G386)</f>
        <v>2000</v>
      </c>
      <c r="I386" s="104" t="str">
        <f t="shared" si="11"/>
        <v>Infantil</v>
      </c>
    </row>
    <row r="387" spans="1:9" ht="12" customHeight="1">
      <c r="A387" s="131" t="str">
        <f>'[1]Seg Atletas'!$F391</f>
        <v>Miguel Gonçalves</v>
      </c>
      <c r="B387" s="105">
        <f>'[1]Seg Atletas'!$A391</f>
        <v>13864208</v>
      </c>
      <c r="C387" s="105">
        <f>'[1]Seg Atletas'!$B391</f>
        <v>947</v>
      </c>
      <c r="D387" s="132" t="str">
        <f>'[1]Seg Atletas'!$G391</f>
        <v>Luís Miguel do Nascimento Gonçalves</v>
      </c>
      <c r="E387" s="132" t="str">
        <f>'[1]Seg Atletas'!$J391</f>
        <v>ADRAP</v>
      </c>
      <c r="F387" s="105" t="str">
        <f>'[1]Seg Atletas'!$N391</f>
        <v>M</v>
      </c>
      <c r="G387" s="133">
        <f>'[1]Seg Atletas'!$P391</f>
        <v>29822</v>
      </c>
      <c r="H387" s="109">
        <f t="shared" si="12"/>
        <v>1981</v>
      </c>
      <c r="I387" s="104" t="str">
        <f t="shared" ref="I387:I450" si="13">IF(H387&lt;=1966,"Sénior /vet",IF(H387&lt;=1989,"Sénior",IF(H387&lt;=1992,"Sénior /s23",IF(H387&lt;=1994,"Júnior",IF(H387&lt;=1996,"Juvenil",IF(H387&lt;=1998,"Iniciado",IF(H387&lt;=2000,"Infantil","Benjamim")))))))</f>
        <v>Sénior</v>
      </c>
    </row>
    <row r="388" spans="1:9" ht="12" customHeight="1">
      <c r="A388" s="131" t="str">
        <f>'[1]Seg Atletas'!$F392</f>
        <v>Luna Freitas</v>
      </c>
      <c r="B388" s="105">
        <f>'[1]Seg Atletas'!$A392</f>
        <v>14424173</v>
      </c>
      <c r="C388" s="105">
        <f>'[1]Seg Atletas'!$B392</f>
        <v>1774</v>
      </c>
      <c r="D388" s="132" t="str">
        <f>'[1]Seg Atletas'!$G392</f>
        <v>Luna Maria Viveiros Freitas</v>
      </c>
      <c r="E388" s="132" t="str">
        <f>'[1]Seg Atletas'!$J392</f>
        <v>ADRAP</v>
      </c>
      <c r="F388" s="105" t="str">
        <f>'[1]Seg Atletas'!$N392</f>
        <v>F</v>
      </c>
      <c r="G388" s="133">
        <f>'[1]Seg Atletas'!$P392</f>
        <v>37610</v>
      </c>
      <c r="H388" s="109">
        <f t="shared" si="12"/>
        <v>2002</v>
      </c>
      <c r="I388" s="104" t="str">
        <f t="shared" si="13"/>
        <v>Benjamim</v>
      </c>
    </row>
    <row r="389" spans="1:9" ht="12" customHeight="1">
      <c r="A389" s="131" t="str">
        <f>'[1]Seg Atletas'!$F393</f>
        <v>Élio da Costa</v>
      </c>
      <c r="B389" s="105">
        <f>'[1]Seg Atletas'!$A393</f>
        <v>11753077</v>
      </c>
      <c r="C389" s="105">
        <f>'[1]Seg Atletas'!$B393</f>
        <v>557</v>
      </c>
      <c r="D389" s="132" t="str">
        <f>'[1]Seg Atletas'!$G393</f>
        <v>Manuel Élio Gomes da Costa</v>
      </c>
      <c r="E389" s="132" t="str">
        <f>'[1]Seg Atletas'!$J393</f>
        <v>ADRAP</v>
      </c>
      <c r="F389" s="105" t="str">
        <f>'[1]Seg Atletas'!$N393</f>
        <v>M</v>
      </c>
      <c r="G389" s="133">
        <f>'[1]Seg Atletas'!$P393</f>
        <v>29468</v>
      </c>
      <c r="H389" s="109">
        <f t="shared" si="12"/>
        <v>1980</v>
      </c>
      <c r="I389" s="104" t="str">
        <f t="shared" si="13"/>
        <v>Sénior</v>
      </c>
    </row>
    <row r="390" spans="1:9" ht="12" customHeight="1">
      <c r="A390" s="131" t="str">
        <f>'[1]Seg Atletas'!$F394</f>
        <v>Manuel Almeida</v>
      </c>
      <c r="B390" s="105">
        <f>'[1]Seg Atletas'!$A394</f>
        <v>10097104</v>
      </c>
      <c r="C390" s="105">
        <f>'[1]Seg Atletas'!$B394</f>
        <v>453</v>
      </c>
      <c r="D390" s="132" t="str">
        <f>'[1]Seg Atletas'!$G394</f>
        <v>Manuel José de Araújo Almeida</v>
      </c>
      <c r="E390" s="132" t="str">
        <f>'[1]Seg Atletas'!$J394</f>
        <v>ADRAP</v>
      </c>
      <c r="F390" s="105" t="str">
        <f>'[1]Seg Atletas'!$N394</f>
        <v>M</v>
      </c>
      <c r="G390" s="133">
        <f>'[1]Seg Atletas'!$P394</f>
        <v>26672</v>
      </c>
      <c r="H390" s="109">
        <f t="shared" si="12"/>
        <v>1973</v>
      </c>
      <c r="I390" s="104" t="str">
        <f t="shared" si="13"/>
        <v>Sénior</v>
      </c>
    </row>
    <row r="391" spans="1:9" ht="12" customHeight="1">
      <c r="A391" s="131" t="str">
        <f>'[1]Seg Atletas'!$F395</f>
        <v>Mara Viveiros</v>
      </c>
      <c r="B391" s="105">
        <f>'[1]Seg Atletas'!$A395</f>
        <v>15125332</v>
      </c>
      <c r="C391" s="105">
        <f>'[1]Seg Atletas'!$B395</f>
        <v>1798</v>
      </c>
      <c r="D391" s="132" t="str">
        <f>'[1]Seg Atletas'!$G395</f>
        <v>Mara Andreia Santos Viveiros</v>
      </c>
      <c r="E391" s="132" t="str">
        <f>'[1]Seg Atletas'!$J395</f>
        <v>ADRAP</v>
      </c>
      <c r="F391" s="105" t="str">
        <f>'[1]Seg Atletas'!$N395</f>
        <v>F</v>
      </c>
      <c r="G391" s="133">
        <f>'[1]Seg Atletas'!$P395</f>
        <v>36970</v>
      </c>
      <c r="H391" s="109">
        <f t="shared" si="12"/>
        <v>2001</v>
      </c>
      <c r="I391" s="104" t="str">
        <f t="shared" si="13"/>
        <v>Benjamim</v>
      </c>
    </row>
    <row r="392" spans="1:9" ht="12" customHeight="1">
      <c r="A392" s="131" t="str">
        <f>'[1]Seg Atletas'!$F396</f>
        <v>Marco Fernandes</v>
      </c>
      <c r="B392" s="105">
        <f>'[1]Seg Atletas'!$A396</f>
        <v>10589990</v>
      </c>
      <c r="C392" s="105">
        <f>'[1]Seg Atletas'!$B396</f>
        <v>821</v>
      </c>
      <c r="D392" s="132" t="str">
        <f>'[1]Seg Atletas'!$G396</f>
        <v>Marco Nuno Henriques Lourenço Fernandes</v>
      </c>
      <c r="E392" s="132" t="str">
        <f>'[1]Seg Atletas'!$J396</f>
        <v>ADRAP</v>
      </c>
      <c r="F392" s="105" t="str">
        <f>'[1]Seg Atletas'!$N396</f>
        <v>M</v>
      </c>
      <c r="G392" s="133">
        <f>'[1]Seg Atletas'!$P396</f>
        <v>27698</v>
      </c>
      <c r="H392" s="109">
        <f t="shared" si="12"/>
        <v>1975</v>
      </c>
      <c r="I392" s="104" t="str">
        <f t="shared" si="13"/>
        <v>Sénior</v>
      </c>
    </row>
    <row r="393" spans="1:9" ht="12" customHeight="1">
      <c r="A393" s="131" t="str">
        <f>'[1]Seg Atletas'!$F397</f>
        <v>Fátima Caldeira</v>
      </c>
      <c r="B393" s="105">
        <f>'[1]Seg Atletas'!$A397</f>
        <v>6333214</v>
      </c>
      <c r="C393" s="105">
        <f>'[1]Seg Atletas'!$B397</f>
        <v>206</v>
      </c>
      <c r="D393" s="132" t="str">
        <f>'[1]Seg Atletas'!$G397</f>
        <v>Maria Fátima da Silva Caldeira</v>
      </c>
      <c r="E393" s="132" t="str">
        <f>'[1]Seg Atletas'!$J397</f>
        <v>ADRAP</v>
      </c>
      <c r="F393" s="105" t="str">
        <f>'[1]Seg Atletas'!$N397</f>
        <v>F</v>
      </c>
      <c r="G393" s="133">
        <f>'[1]Seg Atletas'!$P397</f>
        <v>19201</v>
      </c>
      <c r="H393" s="109">
        <f t="shared" si="12"/>
        <v>1952</v>
      </c>
      <c r="I393" s="104" t="str">
        <f t="shared" si="13"/>
        <v>Sénior /vet</v>
      </c>
    </row>
    <row r="394" spans="1:9" ht="12" customHeight="1">
      <c r="A394" s="131" t="str">
        <f>'[1]Seg Atletas'!$F398</f>
        <v>Inês Pereira</v>
      </c>
      <c r="B394" s="105">
        <f>'[1]Seg Atletas'!$A398</f>
        <v>14956717</v>
      </c>
      <c r="C394" s="105">
        <f>'[1]Seg Atletas'!$B398</f>
        <v>1775</v>
      </c>
      <c r="D394" s="132" t="str">
        <f>'[1]Seg Atletas'!$G398</f>
        <v>Maria Inês Alves Pereira</v>
      </c>
      <c r="E394" s="132" t="str">
        <f>'[1]Seg Atletas'!$J398</f>
        <v>ADRAP</v>
      </c>
      <c r="F394" s="105" t="str">
        <f>'[1]Seg Atletas'!$N398</f>
        <v>F</v>
      </c>
      <c r="G394" s="133">
        <f>'[1]Seg Atletas'!$P398</f>
        <v>37528</v>
      </c>
      <c r="H394" s="109">
        <f t="shared" si="12"/>
        <v>2002</v>
      </c>
      <c r="I394" s="104" t="str">
        <f t="shared" si="13"/>
        <v>Benjamim</v>
      </c>
    </row>
    <row r="395" spans="1:9" ht="12" customHeight="1">
      <c r="A395" s="131" t="str">
        <f>'[1]Seg Atletas'!$F399</f>
        <v>Maria José Freitas</v>
      </c>
      <c r="B395" s="105">
        <f>'[1]Seg Atletas'!$A399</f>
        <v>12253740</v>
      </c>
      <c r="C395" s="105">
        <f>'[1]Seg Atletas'!$B399</f>
        <v>214</v>
      </c>
      <c r="D395" s="132" t="str">
        <f>'[1]Seg Atletas'!$G399</f>
        <v>Maria José Freitas</v>
      </c>
      <c r="E395" s="132" t="str">
        <f>'[1]Seg Atletas'!$J399</f>
        <v>ADRAP</v>
      </c>
      <c r="F395" s="105" t="str">
        <f>'[1]Seg Atletas'!$N399</f>
        <v>F</v>
      </c>
      <c r="G395" s="133">
        <f>'[1]Seg Atletas'!$P399</f>
        <v>20088</v>
      </c>
      <c r="H395" s="109">
        <f t="shared" si="12"/>
        <v>1954</v>
      </c>
      <c r="I395" s="104" t="str">
        <f t="shared" si="13"/>
        <v>Sénior /vet</v>
      </c>
    </row>
    <row r="396" spans="1:9" ht="12" customHeight="1">
      <c r="A396" s="131" t="str">
        <f>'[1]Seg Atletas'!$F400</f>
        <v>Maria Olim</v>
      </c>
      <c r="B396" s="105">
        <f>'[1]Seg Atletas'!$A400</f>
        <v>14326357</v>
      </c>
      <c r="C396" s="105">
        <f>'[1]Seg Atletas'!$B400</f>
        <v>1802</v>
      </c>
      <c r="D396" s="132" t="str">
        <f>'[1]Seg Atletas'!$G400</f>
        <v>Maria Mendonça de Olim</v>
      </c>
      <c r="E396" s="132" t="str">
        <f>'[1]Seg Atletas'!$J400</f>
        <v>ADRAP</v>
      </c>
      <c r="F396" s="105" t="str">
        <f>'[1]Seg Atletas'!$N400</f>
        <v>F</v>
      </c>
      <c r="G396" s="133">
        <f>'[1]Seg Atletas'!$P400</f>
        <v>37460</v>
      </c>
      <c r="H396" s="109">
        <f t="shared" si="12"/>
        <v>2002</v>
      </c>
      <c r="I396" s="104" t="str">
        <f t="shared" si="13"/>
        <v>Benjamim</v>
      </c>
    </row>
    <row r="397" spans="1:9" ht="12" customHeight="1">
      <c r="A397" s="131" t="str">
        <f>'[1]Seg Atletas'!$F401</f>
        <v>Marília Aveiro</v>
      </c>
      <c r="B397" s="105">
        <f>'[1]Seg Atletas'!$A401</f>
        <v>13984364</v>
      </c>
      <c r="C397" s="105">
        <f>'[1]Seg Atletas'!$B401</f>
        <v>254</v>
      </c>
      <c r="D397" s="132" t="str">
        <f>'[1]Seg Atletas'!$G401</f>
        <v>Marília José Silva Aveiro</v>
      </c>
      <c r="E397" s="132" t="str">
        <f>'[1]Seg Atletas'!$J401</f>
        <v>ADRAP</v>
      </c>
      <c r="F397" s="105" t="str">
        <f>'[1]Seg Atletas'!$N401</f>
        <v>F</v>
      </c>
      <c r="G397" s="133">
        <f>'[1]Seg Atletas'!$P401</f>
        <v>33329</v>
      </c>
      <c r="H397" s="109">
        <f t="shared" si="12"/>
        <v>1991</v>
      </c>
      <c r="I397" s="104" t="str">
        <f t="shared" si="13"/>
        <v>Sénior /s23</v>
      </c>
    </row>
    <row r="398" spans="1:9" ht="12" customHeight="1">
      <c r="A398" s="131" t="str">
        <f>'[1]Seg Atletas'!$F402</f>
        <v>Mário Cruz</v>
      </c>
      <c r="B398" s="105">
        <f>'[1]Seg Atletas'!$A402</f>
        <v>153735</v>
      </c>
      <c r="C398" s="105">
        <f>'[1]Seg Atletas'!$B402</f>
        <v>805</v>
      </c>
      <c r="D398" s="132" t="str">
        <f>'[1]Seg Atletas'!$G402</f>
        <v>Mário Augusto Freitas da Cruz</v>
      </c>
      <c r="E398" s="132" t="str">
        <f>'[1]Seg Atletas'!$J402</f>
        <v>ADRAP</v>
      </c>
      <c r="F398" s="105" t="str">
        <f>'[1]Seg Atletas'!$N402</f>
        <v>M</v>
      </c>
      <c r="G398" s="133">
        <f>'[1]Seg Atletas'!$P402</f>
        <v>15946</v>
      </c>
      <c r="H398" s="109">
        <f t="shared" si="12"/>
        <v>1943</v>
      </c>
      <c r="I398" s="104" t="str">
        <f t="shared" si="13"/>
        <v>Sénior /vet</v>
      </c>
    </row>
    <row r="399" spans="1:9" ht="12" customHeight="1">
      <c r="A399" s="131" t="str">
        <f>'[1]Seg Atletas'!$F403</f>
        <v>Marisa Alves</v>
      </c>
      <c r="B399" s="105">
        <f>'[1]Seg Atletas'!$A403</f>
        <v>14150084</v>
      </c>
      <c r="C399" s="105">
        <f>'[1]Seg Atletas'!$B403</f>
        <v>64</v>
      </c>
      <c r="D399" s="132" t="str">
        <f>'[1]Seg Atletas'!$G403</f>
        <v>Marisa Sofia Faria Alves</v>
      </c>
      <c r="E399" s="132" t="str">
        <f>'[1]Seg Atletas'!$J403</f>
        <v>ADRAP</v>
      </c>
      <c r="F399" s="105" t="str">
        <f>'[1]Seg Atletas'!$N403</f>
        <v>F</v>
      </c>
      <c r="G399" s="133">
        <f>'[1]Seg Atletas'!$P403</f>
        <v>34633</v>
      </c>
      <c r="H399" s="109">
        <f t="shared" si="12"/>
        <v>1994</v>
      </c>
      <c r="I399" s="104" t="str">
        <f t="shared" si="13"/>
        <v>Júnior</v>
      </c>
    </row>
    <row r="400" spans="1:9" ht="12" customHeight="1">
      <c r="A400" s="131" t="str">
        <f>'[1]Seg Atletas'!$F404</f>
        <v>Marta Sousa</v>
      </c>
      <c r="B400" s="105">
        <f>'[1]Seg Atletas'!$A404</f>
        <v>14691217</v>
      </c>
      <c r="C400" s="105">
        <f>'[1]Seg Atletas'!$B404</f>
        <v>1449</v>
      </c>
      <c r="D400" s="132" t="str">
        <f>'[1]Seg Atletas'!$G404</f>
        <v>Marta Filipa Martins Sousa</v>
      </c>
      <c r="E400" s="132" t="str">
        <f>'[1]Seg Atletas'!$J404</f>
        <v>ADRAP</v>
      </c>
      <c r="F400" s="105" t="str">
        <f>'[1]Seg Atletas'!$N404</f>
        <v>F</v>
      </c>
      <c r="G400" s="133">
        <f>'[1]Seg Atletas'!$P404</f>
        <v>36219</v>
      </c>
      <c r="H400" s="109">
        <f t="shared" si="12"/>
        <v>1999</v>
      </c>
      <c r="I400" s="104" t="str">
        <f t="shared" si="13"/>
        <v>Infantil</v>
      </c>
    </row>
    <row r="401" spans="1:9" ht="12" customHeight="1">
      <c r="A401" s="131" t="str">
        <f>'[1]Seg Atletas'!$F405</f>
        <v>Marta Cardoso</v>
      </c>
      <c r="B401" s="105">
        <f>'[1]Seg Atletas'!$A405</f>
        <v>14843901</v>
      </c>
      <c r="C401" s="105">
        <f>'[1]Seg Atletas'!$B405</f>
        <v>1758</v>
      </c>
      <c r="D401" s="132" t="str">
        <f>'[1]Seg Atletas'!$G405</f>
        <v>Marta Raquel Fernandes Cardoso</v>
      </c>
      <c r="E401" s="132" t="str">
        <f>'[1]Seg Atletas'!$J405</f>
        <v>ADRAP</v>
      </c>
      <c r="F401" s="105" t="str">
        <f>'[1]Seg Atletas'!$N405</f>
        <v>F</v>
      </c>
      <c r="G401" s="133">
        <f>'[1]Seg Atletas'!$P405</f>
        <v>37289</v>
      </c>
      <c r="H401" s="109">
        <f t="shared" si="12"/>
        <v>2002</v>
      </c>
      <c r="I401" s="104" t="str">
        <f t="shared" si="13"/>
        <v>Benjamim</v>
      </c>
    </row>
    <row r="402" spans="1:9" ht="12" customHeight="1">
      <c r="A402" s="131" t="str">
        <f>'[1]Seg Atletas'!$F406</f>
        <v>Micael Franco</v>
      </c>
      <c r="B402" s="105">
        <f>'[1]Seg Atletas'!$A406</f>
        <v>14098313</v>
      </c>
      <c r="C402" s="105">
        <f>'[1]Seg Atletas'!$B406</f>
        <v>354</v>
      </c>
      <c r="D402" s="132" t="str">
        <f>'[1]Seg Atletas'!$G406</f>
        <v>Micael Franco e Franco</v>
      </c>
      <c r="E402" s="132" t="str">
        <f>'[1]Seg Atletas'!$J406</f>
        <v>ADRAP</v>
      </c>
      <c r="F402" s="105" t="str">
        <f>'[1]Seg Atletas'!$N406</f>
        <v>M</v>
      </c>
      <c r="G402" s="133">
        <f>'[1]Seg Atletas'!$P406</f>
        <v>34942</v>
      </c>
      <c r="H402" s="109">
        <f t="shared" si="12"/>
        <v>1995</v>
      </c>
      <c r="I402" s="104" t="str">
        <f t="shared" si="13"/>
        <v>Juvenil</v>
      </c>
    </row>
    <row r="403" spans="1:9" ht="12" customHeight="1">
      <c r="A403" s="131" t="str">
        <f>'[1]Seg Atletas'!$F407</f>
        <v>Miguel M. Fernandes</v>
      </c>
      <c r="B403" s="105">
        <f>'[1]Seg Atletas'!$A407</f>
        <v>14244448</v>
      </c>
      <c r="C403" s="105">
        <f>'[1]Seg Atletas'!$B407</f>
        <v>554</v>
      </c>
      <c r="D403" s="132" t="str">
        <f>'[1]Seg Atletas'!$G407</f>
        <v>Miguel Moreira Fernandes</v>
      </c>
      <c r="E403" s="132" t="str">
        <f>'[1]Seg Atletas'!$J407</f>
        <v>ADRAP</v>
      </c>
      <c r="F403" s="105" t="str">
        <f>'[1]Seg Atletas'!$N407</f>
        <v>M</v>
      </c>
      <c r="G403" s="133">
        <f>'[1]Seg Atletas'!$P407</f>
        <v>33802</v>
      </c>
      <c r="H403" s="109">
        <f t="shared" si="12"/>
        <v>1992</v>
      </c>
      <c r="I403" s="104" t="str">
        <f t="shared" si="13"/>
        <v>Sénior /s23</v>
      </c>
    </row>
    <row r="404" spans="1:9" ht="12" customHeight="1">
      <c r="A404" s="131" t="str">
        <f>'[1]Seg Atletas'!$F408</f>
        <v>Mónica Vasconcelos</v>
      </c>
      <c r="B404" s="105">
        <f>'[1]Seg Atletas'!$A408</f>
        <v>15018571</v>
      </c>
      <c r="C404" s="105">
        <f>'[1]Seg Atletas'!$B408</f>
        <v>1101</v>
      </c>
      <c r="D404" s="132" t="str">
        <f>'[1]Seg Atletas'!$G408</f>
        <v>Mónica Luísa Santos Vasconcelos</v>
      </c>
      <c r="E404" s="132" t="str">
        <f>'[1]Seg Atletas'!$J408</f>
        <v>ADRAP</v>
      </c>
      <c r="F404" s="105" t="str">
        <f>'[1]Seg Atletas'!$N408</f>
        <v>F</v>
      </c>
      <c r="G404" s="133">
        <f>'[1]Seg Atletas'!$P408</f>
        <v>36035</v>
      </c>
      <c r="H404" s="109">
        <f t="shared" si="12"/>
        <v>1998</v>
      </c>
      <c r="I404" s="104" t="str">
        <f t="shared" si="13"/>
        <v>Iniciado</v>
      </c>
    </row>
    <row r="405" spans="1:9" ht="12" customHeight="1">
      <c r="A405" s="131" t="str">
        <f>'[1]Seg Atletas'!$F409</f>
        <v>Natacha Esp. Santo</v>
      </c>
      <c r="B405" s="105">
        <f>'[1]Seg Atletas'!$A409</f>
        <v>14588949</v>
      </c>
      <c r="C405" s="105">
        <f>'[1]Seg Atletas'!$B409</f>
        <v>1753</v>
      </c>
      <c r="D405" s="132" t="str">
        <f>'[1]Seg Atletas'!$G409</f>
        <v>Natacha Carina do Espírito Santo</v>
      </c>
      <c r="E405" s="132" t="str">
        <f>'[1]Seg Atletas'!$J409</f>
        <v>ADRAP</v>
      </c>
      <c r="F405" s="105" t="str">
        <f>'[1]Seg Atletas'!$N409</f>
        <v>F</v>
      </c>
      <c r="G405" s="133">
        <f>'[1]Seg Atletas'!$P409</f>
        <v>37395</v>
      </c>
      <c r="H405" s="109">
        <f t="shared" si="12"/>
        <v>2002</v>
      </c>
      <c r="I405" s="104" t="str">
        <f t="shared" si="13"/>
        <v>Benjamim</v>
      </c>
    </row>
    <row r="406" spans="1:9" ht="12" customHeight="1">
      <c r="A406" s="131" t="str">
        <f>'[1]Seg Atletas'!$F410</f>
        <v>Nicola Marques</v>
      </c>
      <c r="B406" s="105">
        <f>'[1]Seg Atletas'!$A410</f>
        <v>14585985</v>
      </c>
      <c r="C406" s="105">
        <f>'[1]Seg Atletas'!$B410</f>
        <v>172</v>
      </c>
      <c r="D406" s="132" t="str">
        <f>'[1]Seg Atletas'!$G410</f>
        <v>Nicola Caldeira Marques</v>
      </c>
      <c r="E406" s="132" t="str">
        <f>'[1]Seg Atletas'!$J410</f>
        <v>ADRAP</v>
      </c>
      <c r="F406" s="105" t="str">
        <f>'[1]Seg Atletas'!$N410</f>
        <v>F</v>
      </c>
      <c r="G406" s="133">
        <f>'[1]Seg Atletas'!$P410</f>
        <v>34362</v>
      </c>
      <c r="H406" s="109">
        <f t="shared" si="12"/>
        <v>1994</v>
      </c>
      <c r="I406" s="104" t="str">
        <f t="shared" si="13"/>
        <v>Júnior</v>
      </c>
    </row>
    <row r="407" spans="1:9" ht="12" customHeight="1">
      <c r="A407" s="131" t="str">
        <f>'[1]Seg Atletas'!$F411</f>
        <v>Nilton Freitas</v>
      </c>
      <c r="B407" s="105">
        <f>'[1]Seg Atletas'!$A411</f>
        <v>15193688</v>
      </c>
      <c r="C407" s="105">
        <f>'[1]Seg Atletas'!$B411</f>
        <v>1883</v>
      </c>
      <c r="D407" s="132" t="str">
        <f>'[1]Seg Atletas'!$G411</f>
        <v>Nilton Martim Viveiros Freitas</v>
      </c>
      <c r="E407" s="132" t="str">
        <f>'[1]Seg Atletas'!$J411</f>
        <v>ADRAP</v>
      </c>
      <c r="F407" s="105" t="str">
        <f>'[1]Seg Atletas'!$N411</f>
        <v>M</v>
      </c>
      <c r="G407" s="133">
        <f>'[1]Seg Atletas'!$P411</f>
        <v>38334</v>
      </c>
      <c r="H407" s="109">
        <f t="shared" si="12"/>
        <v>2004</v>
      </c>
      <c r="I407" s="104" t="str">
        <f t="shared" si="13"/>
        <v>Benjamim</v>
      </c>
    </row>
    <row r="408" spans="1:9" ht="12" customHeight="1">
      <c r="A408" s="131" t="str">
        <f>'[1]Seg Atletas'!$F412</f>
        <v>Mara Fernandes</v>
      </c>
      <c r="B408" s="105">
        <f>'[1]Seg Atletas'!$A412</f>
        <v>11912377</v>
      </c>
      <c r="C408" s="105">
        <f>'[1]Seg Atletas'!$B412</f>
        <v>298</v>
      </c>
      <c r="D408" s="132" t="str">
        <f>'[1]Seg Atletas'!$G412</f>
        <v>Nilza Mara Gonçalves Lourenço Fernandes</v>
      </c>
      <c r="E408" s="132" t="str">
        <f>'[1]Seg Atletas'!$J412</f>
        <v>ADRAP</v>
      </c>
      <c r="F408" s="105" t="str">
        <f>'[1]Seg Atletas'!$N412</f>
        <v>F</v>
      </c>
      <c r="G408" s="133">
        <f>'[1]Seg Atletas'!$P412</f>
        <v>29764</v>
      </c>
      <c r="H408" s="109">
        <f t="shared" si="12"/>
        <v>1981</v>
      </c>
      <c r="I408" s="104" t="str">
        <f t="shared" si="13"/>
        <v>Sénior</v>
      </c>
    </row>
    <row r="409" spans="1:9" ht="12" customHeight="1">
      <c r="A409" s="131" t="str">
        <f>'[1]Seg Atletas'!$F413</f>
        <v>Nuno G. Vieira</v>
      </c>
      <c r="B409" s="105">
        <f>'[1]Seg Atletas'!$A413</f>
        <v>15120097</v>
      </c>
      <c r="C409" s="105">
        <f>'[1]Seg Atletas'!$B413</f>
        <v>1596</v>
      </c>
      <c r="D409" s="132" t="str">
        <f>'[1]Seg Atletas'!$G413</f>
        <v>Nuno Gonçalo Santos Vieira</v>
      </c>
      <c r="E409" s="132" t="str">
        <f>'[1]Seg Atletas'!$J413</f>
        <v>ADRAP</v>
      </c>
      <c r="F409" s="105" t="str">
        <f>'[1]Seg Atletas'!$N413</f>
        <v>M</v>
      </c>
      <c r="G409" s="133">
        <f>'[1]Seg Atletas'!$P413</f>
        <v>36166</v>
      </c>
      <c r="H409" s="109">
        <f t="shared" si="12"/>
        <v>1999</v>
      </c>
      <c r="I409" s="104" t="str">
        <f t="shared" si="13"/>
        <v>Infantil</v>
      </c>
    </row>
    <row r="410" spans="1:9" ht="12" customHeight="1">
      <c r="A410" s="131" t="str">
        <f>'[1]Seg Atletas'!$F414</f>
        <v>Óscar Pão</v>
      </c>
      <c r="B410" s="105">
        <f>'[1]Seg Atletas'!$A414</f>
        <v>15174765</v>
      </c>
      <c r="C410" s="105">
        <f>'[1]Seg Atletas'!$B414</f>
        <v>1297</v>
      </c>
      <c r="D410" s="132" t="str">
        <f>'[1]Seg Atletas'!$G414</f>
        <v>Óscar Xavier Pão Oliveira</v>
      </c>
      <c r="E410" s="132" t="str">
        <f>'[1]Seg Atletas'!$J414</f>
        <v>ADRAP</v>
      </c>
      <c r="F410" s="105" t="str">
        <f>'[1]Seg Atletas'!$N414</f>
        <v>M</v>
      </c>
      <c r="G410" s="133">
        <f>'[1]Seg Atletas'!$P414</f>
        <v>35259</v>
      </c>
      <c r="H410" s="109">
        <f t="shared" si="12"/>
        <v>1996</v>
      </c>
      <c r="I410" s="104" t="str">
        <f t="shared" si="13"/>
        <v>Juvenil</v>
      </c>
    </row>
    <row r="411" spans="1:9" ht="12" customHeight="1">
      <c r="A411" s="131" t="str">
        <f>'[1]Seg Atletas'!$F415</f>
        <v>Paulo A. Costa</v>
      </c>
      <c r="B411" s="105">
        <f>'[1]Seg Atletas'!$A415</f>
        <v>15167759</v>
      </c>
      <c r="C411" s="105">
        <f>'[1]Seg Atletas'!$B415</f>
        <v>1293</v>
      </c>
      <c r="D411" s="132" t="str">
        <f>'[1]Seg Atletas'!$G415</f>
        <v>Paulo Alexandre Gonçalves Costa</v>
      </c>
      <c r="E411" s="132" t="str">
        <f>'[1]Seg Atletas'!$J415</f>
        <v>ADRAP</v>
      </c>
      <c r="F411" s="105" t="str">
        <f>'[1]Seg Atletas'!$N415</f>
        <v>M</v>
      </c>
      <c r="G411" s="133">
        <f>'[1]Seg Atletas'!$P415</f>
        <v>35938</v>
      </c>
      <c r="H411" s="109">
        <f t="shared" si="12"/>
        <v>1998</v>
      </c>
      <c r="I411" s="104" t="str">
        <f t="shared" si="13"/>
        <v>Iniciado</v>
      </c>
    </row>
    <row r="412" spans="1:9" ht="12" customHeight="1">
      <c r="A412" s="131" t="str">
        <f>'[1]Seg Atletas'!$F416</f>
        <v>Paulo Correia</v>
      </c>
      <c r="B412" s="105">
        <f>'[1]Seg Atletas'!$A416</f>
        <v>13806551</v>
      </c>
      <c r="C412" s="105">
        <f>'[1]Seg Atletas'!$B416</f>
        <v>520</v>
      </c>
      <c r="D412" s="132" t="str">
        <f>'[1]Seg Atletas'!$G416</f>
        <v>Paulo Daniel Freitas Correia</v>
      </c>
      <c r="E412" s="132" t="str">
        <f>'[1]Seg Atletas'!$J416</f>
        <v>ADRAP</v>
      </c>
      <c r="F412" s="105" t="str">
        <f>'[1]Seg Atletas'!$N416</f>
        <v>M</v>
      </c>
      <c r="G412" s="133">
        <f>'[1]Seg Atletas'!$P416</f>
        <v>33158</v>
      </c>
      <c r="H412" s="109">
        <f t="shared" si="12"/>
        <v>1990</v>
      </c>
      <c r="I412" s="104" t="str">
        <f t="shared" si="13"/>
        <v>Sénior /s23</v>
      </c>
    </row>
    <row r="413" spans="1:9" ht="12" customHeight="1">
      <c r="A413" s="131" t="str">
        <f>'[1]Seg Atletas'!$F417</f>
        <v>Paulo Santos</v>
      </c>
      <c r="B413" s="105">
        <f>'[1]Seg Atletas'!$A417</f>
        <v>13211882</v>
      </c>
      <c r="C413" s="105">
        <f>'[1]Seg Atletas'!$B417</f>
        <v>519</v>
      </c>
      <c r="D413" s="132" t="str">
        <f>'[1]Seg Atletas'!$G417</f>
        <v>Paulo Hugo Nóbrega dos Santos</v>
      </c>
      <c r="E413" s="132" t="str">
        <f>'[1]Seg Atletas'!$J417</f>
        <v>ADRAP</v>
      </c>
      <c r="F413" s="105" t="str">
        <f>'[1]Seg Atletas'!$N417</f>
        <v>M</v>
      </c>
      <c r="G413" s="133">
        <f>'[1]Seg Atletas'!$P417</f>
        <v>31824</v>
      </c>
      <c r="H413" s="109">
        <f t="shared" si="12"/>
        <v>1987</v>
      </c>
      <c r="I413" s="104" t="str">
        <f t="shared" si="13"/>
        <v>Sénior</v>
      </c>
    </row>
    <row r="414" spans="1:9" ht="12" customHeight="1">
      <c r="A414" s="131" t="str">
        <f>'[1]Seg Atletas'!$F418</f>
        <v>Paulo Nóbrega</v>
      </c>
      <c r="B414" s="105">
        <f>'[1]Seg Atletas'!$A418</f>
        <v>14825040</v>
      </c>
      <c r="C414" s="105">
        <f>'[1]Seg Atletas'!$B418</f>
        <v>426</v>
      </c>
      <c r="D414" s="132" t="str">
        <f>'[1]Seg Atletas'!$G418</f>
        <v>Paulo Jorge Góis Nóbrega</v>
      </c>
      <c r="E414" s="132" t="str">
        <f>'[1]Seg Atletas'!$J418</f>
        <v>ADRAP</v>
      </c>
      <c r="F414" s="105" t="str">
        <f>'[1]Seg Atletas'!$N418</f>
        <v>M</v>
      </c>
      <c r="G414" s="133">
        <f>'[1]Seg Atletas'!$P418</f>
        <v>34712</v>
      </c>
      <c r="H414" s="109">
        <f t="shared" si="12"/>
        <v>1995</v>
      </c>
      <c r="I414" s="104" t="str">
        <f t="shared" si="13"/>
        <v>Juvenil</v>
      </c>
    </row>
    <row r="415" spans="1:9" ht="12" customHeight="1">
      <c r="A415" s="131" t="str">
        <f>'[1]Seg Atletas'!$F419</f>
        <v>Paulo Jardim</v>
      </c>
      <c r="B415" s="105">
        <f>'[1]Seg Atletas'!$A419</f>
        <v>11271920</v>
      </c>
      <c r="C415" s="105">
        <f>'[1]Seg Atletas'!$B419</f>
        <v>521</v>
      </c>
      <c r="D415" s="132" t="str">
        <f>'[1]Seg Atletas'!$G419</f>
        <v>Paulo Jorge Pestana Jardim</v>
      </c>
      <c r="E415" s="132" t="str">
        <f>'[1]Seg Atletas'!$J419</f>
        <v>ADRAP</v>
      </c>
      <c r="F415" s="105" t="str">
        <f>'[1]Seg Atletas'!$N419</f>
        <v>M</v>
      </c>
      <c r="G415" s="133">
        <f>'[1]Seg Atletas'!$P419</f>
        <v>28140</v>
      </c>
      <c r="H415" s="109">
        <f t="shared" si="12"/>
        <v>1977</v>
      </c>
      <c r="I415" s="104" t="str">
        <f t="shared" si="13"/>
        <v>Sénior</v>
      </c>
    </row>
    <row r="416" spans="1:9" ht="12" customHeight="1">
      <c r="A416" s="131" t="str">
        <f>'[1]Seg Atletas'!$F420</f>
        <v>Paulo Lima</v>
      </c>
      <c r="B416" s="105">
        <f>'[1]Seg Atletas'!$A420</f>
        <v>14753592</v>
      </c>
      <c r="C416" s="105">
        <f>'[1]Seg Atletas'!$B420</f>
        <v>818</v>
      </c>
      <c r="D416" s="132" t="str">
        <f>'[1]Seg Atletas'!$G420</f>
        <v>Paulo Jorge Teles Lima</v>
      </c>
      <c r="E416" s="132" t="str">
        <f>'[1]Seg Atletas'!$J420</f>
        <v>ADRAP</v>
      </c>
      <c r="F416" s="105" t="str">
        <f>'[1]Seg Atletas'!$N420</f>
        <v>M</v>
      </c>
      <c r="G416" s="133">
        <f>'[1]Seg Atletas'!$P420</f>
        <v>34090</v>
      </c>
      <c r="H416" s="109">
        <f t="shared" si="12"/>
        <v>1993</v>
      </c>
      <c r="I416" s="104" t="str">
        <f t="shared" si="13"/>
        <v>Júnior</v>
      </c>
    </row>
    <row r="417" spans="1:9" ht="12" customHeight="1">
      <c r="A417" s="131" t="str">
        <f>'[1]Seg Atletas'!$F421</f>
        <v>Pedro M. Pereira</v>
      </c>
      <c r="B417" s="105">
        <f>'[1]Seg Atletas'!$A421</f>
        <v>14956719</v>
      </c>
      <c r="C417" s="105">
        <f>'[1]Seg Atletas'!$B421</f>
        <v>1314</v>
      </c>
      <c r="D417" s="132" t="str">
        <f>'[1]Seg Atletas'!$G421</f>
        <v>Pedro Manuel Alves Pereira</v>
      </c>
      <c r="E417" s="132" t="str">
        <f>'[1]Seg Atletas'!$J421</f>
        <v>ADRAP</v>
      </c>
      <c r="F417" s="105" t="str">
        <f>'[1]Seg Atletas'!$N421</f>
        <v>M</v>
      </c>
      <c r="G417" s="133">
        <f>'[1]Seg Atletas'!$P421</f>
        <v>35586</v>
      </c>
      <c r="H417" s="109">
        <f t="shared" si="12"/>
        <v>1997</v>
      </c>
      <c r="I417" s="104" t="str">
        <f t="shared" si="13"/>
        <v>Iniciado</v>
      </c>
    </row>
    <row r="418" spans="1:9" ht="12" customHeight="1">
      <c r="A418" s="131" t="str">
        <f>'[1]Seg Atletas'!$F422</f>
        <v>Roberto Nóbrega</v>
      </c>
      <c r="B418" s="105">
        <f>'[1]Seg Atletas'!$A422</f>
        <v>14081881</v>
      </c>
      <c r="C418" s="105">
        <f>'[1]Seg Atletas'!$B422</f>
        <v>350</v>
      </c>
      <c r="D418" s="132" t="str">
        <f>'[1]Seg Atletas'!$G422</f>
        <v>Roberto Diogo de Caires Nóbrega</v>
      </c>
      <c r="E418" s="132" t="str">
        <f>'[1]Seg Atletas'!$J422</f>
        <v>ADRAP</v>
      </c>
      <c r="F418" s="105" t="str">
        <f>'[1]Seg Atletas'!$N422</f>
        <v>M</v>
      </c>
      <c r="G418" s="133">
        <f>'[1]Seg Atletas'!$P422</f>
        <v>33755</v>
      </c>
      <c r="H418" s="109">
        <f t="shared" si="12"/>
        <v>1992</v>
      </c>
      <c r="I418" s="104" t="str">
        <f t="shared" si="13"/>
        <v>Sénior /s23</v>
      </c>
    </row>
    <row r="419" spans="1:9" ht="12" customHeight="1">
      <c r="A419" s="131" t="str">
        <f>'[1]Seg Atletas'!$F423</f>
        <v>Rúben Camacho</v>
      </c>
      <c r="B419" s="105">
        <f>'[1]Seg Atletas'!$A423</f>
        <v>14471108</v>
      </c>
      <c r="C419" s="105">
        <f>'[1]Seg Atletas'!$B423</f>
        <v>542</v>
      </c>
      <c r="D419" s="132" t="str">
        <f>'[1]Seg Atletas'!$G423</f>
        <v>Rúben Tiago da Conceição Camacho</v>
      </c>
      <c r="E419" s="132" t="str">
        <f>'[1]Seg Atletas'!$J423</f>
        <v>ADRAP</v>
      </c>
      <c r="F419" s="105" t="str">
        <f>'[1]Seg Atletas'!$N423</f>
        <v>M</v>
      </c>
      <c r="G419" s="133">
        <f>'[1]Seg Atletas'!$P423</f>
        <v>35204</v>
      </c>
      <c r="H419" s="109">
        <f t="shared" si="12"/>
        <v>1996</v>
      </c>
      <c r="I419" s="104" t="str">
        <f t="shared" si="13"/>
        <v>Juvenil</v>
      </c>
    </row>
    <row r="420" spans="1:9" ht="12" customHeight="1">
      <c r="A420" s="131" t="str">
        <f>'[1]Seg Atletas'!$F424</f>
        <v>Sandra Teixeira</v>
      </c>
      <c r="B420" s="105">
        <f>'[1]Seg Atletas'!$A424</f>
        <v>9891159</v>
      </c>
      <c r="C420" s="105">
        <f>'[1]Seg Atletas'!$B424</f>
        <v>262</v>
      </c>
      <c r="D420" s="132" t="str">
        <f>'[1]Seg Atletas'!$G424</f>
        <v>Sandra Maria Perestrelo Teixeira</v>
      </c>
      <c r="E420" s="132" t="str">
        <f>'[1]Seg Atletas'!$J424</f>
        <v>ADRAP</v>
      </c>
      <c r="F420" s="105" t="str">
        <f>'[1]Seg Atletas'!$N424</f>
        <v>F</v>
      </c>
      <c r="G420" s="133">
        <f>'[1]Seg Atletas'!$P424</f>
        <v>26196</v>
      </c>
      <c r="H420" s="109">
        <f t="shared" si="12"/>
        <v>1971</v>
      </c>
      <c r="I420" s="104" t="str">
        <f t="shared" si="13"/>
        <v>Sénior</v>
      </c>
    </row>
    <row r="421" spans="1:9" ht="12" customHeight="1">
      <c r="A421" s="131" t="str">
        <f>'[1]Seg Atletas'!$F425</f>
        <v>Sofia Santos</v>
      </c>
      <c r="B421" s="105">
        <f>'[1]Seg Atletas'!$A425</f>
        <v>14151319</v>
      </c>
      <c r="C421" s="105">
        <f>'[1]Seg Atletas'!$B425</f>
        <v>58</v>
      </c>
      <c r="D421" s="132" t="str">
        <f>'[1]Seg Atletas'!$G425</f>
        <v>Sofia Laura Ferreira Santos</v>
      </c>
      <c r="E421" s="132" t="str">
        <f>'[1]Seg Atletas'!$J425</f>
        <v>ADRAP</v>
      </c>
      <c r="F421" s="105" t="str">
        <f>'[1]Seg Atletas'!$N425</f>
        <v>F</v>
      </c>
      <c r="G421" s="133">
        <f>'[1]Seg Atletas'!$P425</f>
        <v>34487</v>
      </c>
      <c r="H421" s="109">
        <f t="shared" si="12"/>
        <v>1994</v>
      </c>
      <c r="I421" s="104" t="str">
        <f t="shared" si="13"/>
        <v>Júnior</v>
      </c>
    </row>
    <row r="422" spans="1:9" ht="12" customHeight="1">
      <c r="A422" s="131" t="str">
        <f>'[1]Seg Atletas'!$F426</f>
        <v>Steve Cabo</v>
      </c>
      <c r="B422" s="105">
        <f>'[1]Seg Atletas'!$A426</f>
        <v>15398404</v>
      </c>
      <c r="C422" s="105">
        <f>'[1]Seg Atletas'!$B426</f>
        <v>1646</v>
      </c>
      <c r="D422" s="132" t="str">
        <f>'[1]Seg Atletas'!$G426</f>
        <v>Steve Cabo</v>
      </c>
      <c r="E422" s="132" t="str">
        <f>'[1]Seg Atletas'!$J426</f>
        <v>ADRAP</v>
      </c>
      <c r="F422" s="105" t="str">
        <f>'[1]Seg Atletas'!$N426</f>
        <v>M</v>
      </c>
      <c r="G422" s="133">
        <f>'[1]Seg Atletas'!$P426</f>
        <v>36814</v>
      </c>
      <c r="H422" s="109">
        <f t="shared" si="12"/>
        <v>2000</v>
      </c>
      <c r="I422" s="104" t="str">
        <f t="shared" si="13"/>
        <v>Infantil</v>
      </c>
    </row>
    <row r="423" spans="1:9" ht="12" customHeight="1">
      <c r="A423" s="131" t="str">
        <f>'[1]Seg Atletas'!$F427</f>
        <v>Tânia Santos</v>
      </c>
      <c r="B423" s="105">
        <f>'[1]Seg Atletas'!$A427</f>
        <v>14245229</v>
      </c>
      <c r="C423" s="105">
        <f>'[1]Seg Atletas'!$B427</f>
        <v>174</v>
      </c>
      <c r="D423" s="132" t="str">
        <f>'[1]Seg Atletas'!$G427</f>
        <v>Tânia Gonçalves dos Santos</v>
      </c>
      <c r="E423" s="132" t="str">
        <f>'[1]Seg Atletas'!$J427</f>
        <v>ADRAP</v>
      </c>
      <c r="F423" s="105" t="str">
        <f>'[1]Seg Atletas'!$N427</f>
        <v>F</v>
      </c>
      <c r="G423" s="133">
        <f>'[1]Seg Atletas'!$P427</f>
        <v>32789</v>
      </c>
      <c r="H423" s="109">
        <f t="shared" si="12"/>
        <v>1989</v>
      </c>
      <c r="I423" s="104" t="str">
        <f t="shared" si="13"/>
        <v>Sénior</v>
      </c>
    </row>
    <row r="424" spans="1:9" ht="12" customHeight="1">
      <c r="A424" s="131" t="str">
        <f>'[1]Seg Atletas'!$F428</f>
        <v>Tatiana Carvalho</v>
      </c>
      <c r="B424" s="105">
        <f>'[1]Seg Atletas'!$A428</f>
        <v>13629303</v>
      </c>
      <c r="C424" s="105">
        <f>'[1]Seg Atletas'!$B428</f>
        <v>257</v>
      </c>
      <c r="D424" s="132" t="str">
        <f>'[1]Seg Atletas'!$G428</f>
        <v>Tatiana Maria Coelho Carvalho</v>
      </c>
      <c r="E424" s="132" t="str">
        <f>'[1]Seg Atletas'!$J428</f>
        <v>ADRAP</v>
      </c>
      <c r="F424" s="105" t="str">
        <f>'[1]Seg Atletas'!$N428</f>
        <v>F</v>
      </c>
      <c r="G424" s="133">
        <f>'[1]Seg Atletas'!$P428</f>
        <v>33372</v>
      </c>
      <c r="H424" s="109">
        <f t="shared" si="12"/>
        <v>1991</v>
      </c>
      <c r="I424" s="104" t="str">
        <f t="shared" si="13"/>
        <v>Sénior /s23</v>
      </c>
    </row>
    <row r="425" spans="1:9" ht="12" customHeight="1">
      <c r="A425" s="131" t="str">
        <f>'[1]Seg Atletas'!$F429</f>
        <v>Tiago F. Silva</v>
      </c>
      <c r="B425" s="105">
        <f>'[1]Seg Atletas'!$A429</f>
        <v>13057874</v>
      </c>
      <c r="C425" s="105">
        <f>'[1]Seg Atletas'!$B429</f>
        <v>817</v>
      </c>
      <c r="D425" s="132" t="str">
        <f>'[1]Seg Atletas'!$G429</f>
        <v>Tiago Filipe Abreu da Silva</v>
      </c>
      <c r="E425" s="132" t="str">
        <f>'[1]Seg Atletas'!$J429</f>
        <v>ADRAP</v>
      </c>
      <c r="F425" s="105" t="str">
        <f>'[1]Seg Atletas'!$N429</f>
        <v>M</v>
      </c>
      <c r="G425" s="133">
        <f>'[1]Seg Atletas'!$P429</f>
        <v>31563</v>
      </c>
      <c r="H425" s="109">
        <f t="shared" si="12"/>
        <v>1986</v>
      </c>
      <c r="I425" s="104" t="str">
        <f t="shared" si="13"/>
        <v>Sénior</v>
      </c>
    </row>
    <row r="426" spans="1:9" ht="12" customHeight="1">
      <c r="A426" s="131" t="str">
        <f>'[1]Seg Atletas'!$F430</f>
        <v>Tiago Oliveira</v>
      </c>
      <c r="B426" s="105">
        <f>'[1]Seg Atletas'!$A430</f>
        <v>15156707</v>
      </c>
      <c r="C426" s="105">
        <f>'[1]Seg Atletas'!$B430</f>
        <v>1580</v>
      </c>
      <c r="D426" s="132" t="str">
        <f>'[1]Seg Atletas'!$G430</f>
        <v>Tiago João Faria Oliveira</v>
      </c>
      <c r="E426" s="132" t="str">
        <f>'[1]Seg Atletas'!$J430</f>
        <v>ADRAP</v>
      </c>
      <c r="F426" s="105" t="str">
        <f>'[1]Seg Atletas'!$N430</f>
        <v>M</v>
      </c>
      <c r="G426" s="133">
        <f>'[1]Seg Atletas'!$P430</f>
        <v>35903</v>
      </c>
      <c r="H426" s="109">
        <f t="shared" si="12"/>
        <v>1998</v>
      </c>
      <c r="I426" s="104" t="str">
        <f t="shared" si="13"/>
        <v>Iniciado</v>
      </c>
    </row>
    <row r="427" spans="1:9" ht="12" customHeight="1">
      <c r="A427" s="131" t="str">
        <f>'[1]Seg Atletas'!$F431</f>
        <v>Valter Rodrigues</v>
      </c>
      <c r="B427" s="105">
        <f>'[1]Seg Atletas'!$A431</f>
        <v>11531241</v>
      </c>
      <c r="C427" s="105">
        <f>'[1]Seg Atletas'!$B431</f>
        <v>732</v>
      </c>
      <c r="D427" s="132" t="str">
        <f>'[1]Seg Atletas'!$G431</f>
        <v>Valter Nuno Cabral Rodrigues</v>
      </c>
      <c r="E427" s="132" t="str">
        <f>'[1]Seg Atletas'!$J431</f>
        <v>ADRAP</v>
      </c>
      <c r="F427" s="105" t="str">
        <f>'[1]Seg Atletas'!$N431</f>
        <v>M</v>
      </c>
      <c r="G427" s="133">
        <f>'[1]Seg Atletas'!$P431</f>
        <v>29116</v>
      </c>
      <c r="H427" s="109">
        <f t="shared" si="12"/>
        <v>1979</v>
      </c>
      <c r="I427" s="104" t="str">
        <f t="shared" si="13"/>
        <v>Sénior</v>
      </c>
    </row>
    <row r="428" spans="1:9" ht="12" customHeight="1">
      <c r="A428" s="131" t="str">
        <f>'[1]Seg Atletas'!$F432</f>
        <v>Vera Mata</v>
      </c>
      <c r="B428" s="105">
        <f>'[1]Seg Atletas'!$A432</f>
        <v>11939348</v>
      </c>
      <c r="C428" s="105">
        <f>'[1]Seg Atletas'!$B432</f>
        <v>208</v>
      </c>
      <c r="D428" s="132" t="str">
        <f>'[1]Seg Atletas'!$G432</f>
        <v>Vera Lúcia Alves da Mata Pereira</v>
      </c>
      <c r="E428" s="132" t="str">
        <f>'[1]Seg Atletas'!$J432</f>
        <v>ADRAP</v>
      </c>
      <c r="F428" s="105" t="str">
        <f>'[1]Seg Atletas'!$N432</f>
        <v>F</v>
      </c>
      <c r="G428" s="133">
        <f>'[1]Seg Atletas'!$P432</f>
        <v>29349</v>
      </c>
      <c r="H428" s="109">
        <f t="shared" si="12"/>
        <v>1980</v>
      </c>
      <c r="I428" s="104" t="str">
        <f t="shared" si="13"/>
        <v>Sénior</v>
      </c>
    </row>
    <row r="429" spans="1:9" ht="12" customHeight="1">
      <c r="A429" s="131" t="str">
        <f>'[1]Seg Atletas'!$F433</f>
        <v>Melissa Gouveia</v>
      </c>
      <c r="B429" s="105">
        <f>'[1]Seg Atletas'!$A433</f>
        <v>14129648</v>
      </c>
      <c r="C429" s="105">
        <f>'[1]Seg Atletas'!$B433</f>
        <v>1120</v>
      </c>
      <c r="D429" s="132" t="str">
        <f>'[1]Seg Atletas'!$G433</f>
        <v>Vera Melissa Santos Gouveia</v>
      </c>
      <c r="E429" s="132" t="str">
        <f>'[1]Seg Atletas'!$J433</f>
        <v>ADRAP</v>
      </c>
      <c r="F429" s="105" t="str">
        <f>'[1]Seg Atletas'!$N433</f>
        <v>F</v>
      </c>
      <c r="G429" s="133">
        <f>'[1]Seg Atletas'!$P433</f>
        <v>35647</v>
      </c>
      <c r="H429" s="109">
        <f t="shared" si="12"/>
        <v>1997</v>
      </c>
      <c r="I429" s="104" t="str">
        <f t="shared" si="13"/>
        <v>Iniciado</v>
      </c>
    </row>
    <row r="430" spans="1:9" ht="12" customHeight="1">
      <c r="A430" s="131" t="str">
        <f>'[1]Seg Atletas'!$F434</f>
        <v>Vítor Paixão</v>
      </c>
      <c r="B430" s="105">
        <f>'[1]Seg Atletas'!$A434</f>
        <v>14777997</v>
      </c>
      <c r="C430" s="105">
        <f>'[1]Seg Atletas'!$B434</f>
        <v>449</v>
      </c>
      <c r="D430" s="132" t="str">
        <f>'[1]Seg Atletas'!$G434</f>
        <v>Vítor Hugo Paixão Ferreira</v>
      </c>
      <c r="E430" s="132" t="str">
        <f>'[1]Seg Atletas'!$J434</f>
        <v>ADRAP</v>
      </c>
      <c r="F430" s="105" t="str">
        <f>'[1]Seg Atletas'!$N434</f>
        <v>M</v>
      </c>
      <c r="G430" s="133">
        <f>'[1]Seg Atletas'!$P434</f>
        <v>35024</v>
      </c>
      <c r="H430" s="109">
        <f t="shared" si="12"/>
        <v>1995</v>
      </c>
      <c r="I430" s="104" t="str">
        <f t="shared" si="13"/>
        <v>Juvenil</v>
      </c>
    </row>
    <row r="431" spans="1:9" ht="12" customHeight="1">
      <c r="A431" s="131" t="str">
        <f>'[1]Seg Atletas'!$F435</f>
        <v>Vítor Silva</v>
      </c>
      <c r="B431" s="105">
        <f>'[1]Seg Atletas'!$A435</f>
        <v>13806501</v>
      </c>
      <c r="C431" s="105">
        <f>'[1]Seg Atletas'!$B435</f>
        <v>816</v>
      </c>
      <c r="D431" s="132" t="str">
        <f>'[1]Seg Atletas'!$G435</f>
        <v>Vítor Rafael Gouveia Silva</v>
      </c>
      <c r="E431" s="132" t="str">
        <f>'[1]Seg Atletas'!$J435</f>
        <v>ADRAP</v>
      </c>
      <c r="F431" s="105" t="str">
        <f>'[1]Seg Atletas'!$N435</f>
        <v>M</v>
      </c>
      <c r="G431" s="133">
        <f>'[1]Seg Atletas'!$P435</f>
        <v>33021</v>
      </c>
      <c r="H431" s="109">
        <f t="shared" si="12"/>
        <v>1990</v>
      </c>
      <c r="I431" s="104" t="str">
        <f t="shared" si="13"/>
        <v>Sénior /s23</v>
      </c>
    </row>
    <row r="432" spans="1:9" ht="12" customHeight="1">
      <c r="A432" s="131" t="str">
        <f>'[1]Seg Atletas'!$F436</f>
        <v>Alberto Jardim</v>
      </c>
      <c r="B432" s="105">
        <f>'[1]Seg Atletas'!$A436</f>
        <v>10604671</v>
      </c>
      <c r="C432" s="105">
        <f>'[1]Seg Atletas'!$B436</f>
        <v>766</v>
      </c>
      <c r="D432" s="132" t="str">
        <f>'[1]Seg Atletas'!$G436</f>
        <v>Alberto Gabriel Rebelo Jardim</v>
      </c>
      <c r="E432" s="132" t="str">
        <f>'[1]Seg Atletas'!$J436</f>
        <v>ZAPCAR</v>
      </c>
      <c r="F432" s="105" t="str">
        <f>'[1]Seg Atletas'!$N436</f>
        <v>M</v>
      </c>
      <c r="G432" s="133">
        <f>'[1]Seg Atletas'!$P436</f>
        <v>27476</v>
      </c>
      <c r="H432" s="109">
        <f t="shared" si="12"/>
        <v>1975</v>
      </c>
      <c r="I432" s="104" t="str">
        <f t="shared" si="13"/>
        <v>Sénior</v>
      </c>
    </row>
    <row r="433" spans="1:9" ht="12" customHeight="1">
      <c r="A433" s="131" t="str">
        <f>'[1]Seg Atletas'!$F437</f>
        <v>André Gomes</v>
      </c>
      <c r="B433" s="105">
        <f>'[1]Seg Atletas'!$A437</f>
        <v>14037012</v>
      </c>
      <c r="C433" s="105">
        <f>'[1]Seg Atletas'!$B437</f>
        <v>802</v>
      </c>
      <c r="D433" s="132" t="str">
        <f>'[1]Seg Atletas'!$G437</f>
        <v>André Luís Costa Gomes</v>
      </c>
      <c r="E433" s="132" t="str">
        <f>'[1]Seg Atletas'!$J437</f>
        <v>ZAPCAR</v>
      </c>
      <c r="F433" s="105" t="str">
        <f>'[1]Seg Atletas'!$N437</f>
        <v>M</v>
      </c>
      <c r="G433" s="133">
        <f>'[1]Seg Atletas'!$P437</f>
        <v>34114</v>
      </c>
      <c r="H433" s="109">
        <f t="shared" si="12"/>
        <v>1993</v>
      </c>
      <c r="I433" s="104" t="str">
        <f t="shared" si="13"/>
        <v>Júnior</v>
      </c>
    </row>
    <row r="434" spans="1:9" ht="12" customHeight="1">
      <c r="A434" s="131" t="str">
        <f>'[1]Seg Atletas'!$F438</f>
        <v>Humberto Gonçalves</v>
      </c>
      <c r="B434" s="105">
        <f>'[1]Seg Atletas'!$A438</f>
        <v>10586512</v>
      </c>
      <c r="C434" s="105">
        <f>'[1]Seg Atletas'!$B438</f>
        <v>759</v>
      </c>
      <c r="D434" s="132" t="str">
        <f>'[1]Seg Atletas'!$G438</f>
        <v>António Humberto de Andrade Gonçalves</v>
      </c>
      <c r="E434" s="132" t="str">
        <f>'[1]Seg Atletas'!$J438</f>
        <v>ZAPCAR</v>
      </c>
      <c r="F434" s="105" t="str">
        <f>'[1]Seg Atletas'!$N438</f>
        <v>M</v>
      </c>
      <c r="G434" s="133">
        <f>'[1]Seg Atletas'!$P438</f>
        <v>26613</v>
      </c>
      <c r="H434" s="109">
        <f t="shared" si="12"/>
        <v>1972</v>
      </c>
      <c r="I434" s="104" t="str">
        <f t="shared" si="13"/>
        <v>Sénior</v>
      </c>
    </row>
    <row r="435" spans="1:9" ht="12" customHeight="1">
      <c r="A435" s="131" t="str">
        <f>'[1]Seg Atletas'!$F439</f>
        <v>Artur Pestana</v>
      </c>
      <c r="B435" s="105">
        <f>'[1]Seg Atletas'!$A439</f>
        <v>11653906</v>
      </c>
      <c r="C435" s="105">
        <f>'[1]Seg Atletas'!$B439</f>
        <v>764</v>
      </c>
      <c r="D435" s="132" t="str">
        <f>'[1]Seg Atletas'!$G439</f>
        <v>Artur Jorge Gomes Pestana</v>
      </c>
      <c r="E435" s="132" t="str">
        <f>'[1]Seg Atletas'!$J439</f>
        <v>ZAPCAR</v>
      </c>
      <c r="F435" s="105" t="str">
        <f>'[1]Seg Atletas'!$N439</f>
        <v>M</v>
      </c>
      <c r="G435" s="133">
        <f>'[1]Seg Atletas'!$P439</f>
        <v>29159</v>
      </c>
      <c r="H435" s="109">
        <f t="shared" si="12"/>
        <v>1979</v>
      </c>
      <c r="I435" s="104" t="str">
        <f t="shared" si="13"/>
        <v>Sénior</v>
      </c>
    </row>
    <row r="436" spans="1:9" ht="12" customHeight="1">
      <c r="A436" s="131" t="str">
        <f>'[1]Seg Atletas'!$F440</f>
        <v>Carlos J. Henriques</v>
      </c>
      <c r="B436" s="105">
        <f>'[1]Seg Atletas'!$A440</f>
        <v>10959682</v>
      </c>
      <c r="C436" s="105">
        <f>'[1]Seg Atletas'!$B440</f>
        <v>634</v>
      </c>
      <c r="D436" s="132" t="str">
        <f>'[1]Seg Atletas'!$G440</f>
        <v>Carlos Jorge Ribeiro Henriques</v>
      </c>
      <c r="E436" s="132" t="str">
        <f>'[1]Seg Atletas'!$J440</f>
        <v>ZAPCAR</v>
      </c>
      <c r="F436" s="105" t="str">
        <f>'[1]Seg Atletas'!$N440</f>
        <v>M</v>
      </c>
      <c r="G436" s="133">
        <f>'[1]Seg Atletas'!$P440</f>
        <v>28336</v>
      </c>
      <c r="H436" s="109">
        <f t="shared" si="12"/>
        <v>1977</v>
      </c>
      <c r="I436" s="104" t="str">
        <f t="shared" si="13"/>
        <v>Sénior</v>
      </c>
    </row>
    <row r="437" spans="1:9" ht="12" customHeight="1">
      <c r="A437" s="131" t="str">
        <f>'[1]Seg Atletas'!$F441</f>
        <v>Dário Gonçalves</v>
      </c>
      <c r="B437" s="105">
        <f>'[1]Seg Atletas'!$A441</f>
        <v>11702520</v>
      </c>
      <c r="C437" s="105">
        <f>'[1]Seg Atletas'!$B441</f>
        <v>676</v>
      </c>
      <c r="D437" s="132" t="str">
        <f>'[1]Seg Atletas'!$G441</f>
        <v>Dário João Macedo Lino Gonçalves</v>
      </c>
      <c r="E437" s="132" t="str">
        <f>'[1]Seg Atletas'!$J441</f>
        <v>ZAPCAR</v>
      </c>
      <c r="F437" s="105" t="str">
        <f>'[1]Seg Atletas'!$N441</f>
        <v>M</v>
      </c>
      <c r="G437" s="133">
        <f>'[1]Seg Atletas'!$P441</f>
        <v>29482</v>
      </c>
      <c r="H437" s="109">
        <f t="shared" si="12"/>
        <v>1980</v>
      </c>
      <c r="I437" s="104" t="str">
        <f t="shared" si="13"/>
        <v>Sénior</v>
      </c>
    </row>
    <row r="438" spans="1:9" ht="12" customHeight="1">
      <c r="A438" s="131" t="str">
        <f>'[1]Seg Atletas'!$F442</f>
        <v>Élio Santos</v>
      </c>
      <c r="B438" s="105">
        <f>'[1]Seg Atletas'!$A442</f>
        <v>12547308</v>
      </c>
      <c r="C438" s="105">
        <f>'[1]Seg Atletas'!$B442</f>
        <v>920</v>
      </c>
      <c r="D438" s="132" t="str">
        <f>'[1]Seg Atletas'!$G442</f>
        <v>Élio David Abreu Santos</v>
      </c>
      <c r="E438" s="132" t="str">
        <f>'[1]Seg Atletas'!$J442</f>
        <v>ZAPCAR</v>
      </c>
      <c r="F438" s="105" t="str">
        <f>'[1]Seg Atletas'!$N442</f>
        <v>M</v>
      </c>
      <c r="G438" s="133">
        <f>'[1]Seg Atletas'!$P442</f>
        <v>30726</v>
      </c>
      <c r="H438" s="109">
        <f t="shared" si="12"/>
        <v>1984</v>
      </c>
      <c r="I438" s="104" t="str">
        <f t="shared" si="13"/>
        <v>Sénior</v>
      </c>
    </row>
    <row r="439" spans="1:9" ht="12" customHeight="1">
      <c r="A439" s="131" t="str">
        <f>'[1]Seg Atletas'!$F443</f>
        <v>Emanuel Fortes</v>
      </c>
      <c r="B439" s="105">
        <f>'[1]Seg Atletas'!$A443</f>
        <v>11632879</v>
      </c>
      <c r="C439" s="105">
        <f>'[1]Seg Atletas'!$B443</f>
        <v>762</v>
      </c>
      <c r="D439" s="132" t="str">
        <f>'[1]Seg Atletas'!$G443</f>
        <v>Emanuel João Lopes Fortes</v>
      </c>
      <c r="E439" s="132" t="str">
        <f>'[1]Seg Atletas'!$J443</f>
        <v>ZAPCAR</v>
      </c>
      <c r="F439" s="105" t="str">
        <f>'[1]Seg Atletas'!$N443</f>
        <v>M</v>
      </c>
      <c r="G439" s="133">
        <f>'[1]Seg Atletas'!$P443</f>
        <v>26804</v>
      </c>
      <c r="H439" s="109">
        <f t="shared" si="12"/>
        <v>1973</v>
      </c>
      <c r="I439" s="104" t="str">
        <f t="shared" si="13"/>
        <v>Sénior</v>
      </c>
    </row>
    <row r="440" spans="1:9" ht="12" customHeight="1">
      <c r="A440" s="131" t="str">
        <f>'[1]Seg Atletas'!$F444</f>
        <v>Fabíola Fernandes</v>
      </c>
      <c r="B440" s="105">
        <f>'[1]Seg Atletas'!$A444</f>
        <v>14406847</v>
      </c>
      <c r="C440" s="105">
        <f>'[1]Seg Atletas'!$B444</f>
        <v>61</v>
      </c>
      <c r="D440" s="132" t="str">
        <f>'[1]Seg Atletas'!$G444</f>
        <v>Fabíola Gouveia Fernandes</v>
      </c>
      <c r="E440" s="132" t="str">
        <f>'[1]Seg Atletas'!$J444</f>
        <v>ZAPCAR</v>
      </c>
      <c r="F440" s="105" t="str">
        <f>'[1]Seg Atletas'!$N444</f>
        <v>F</v>
      </c>
      <c r="G440" s="133">
        <f>'[1]Seg Atletas'!$P444</f>
        <v>34417</v>
      </c>
      <c r="H440" s="109">
        <f t="shared" si="12"/>
        <v>1994</v>
      </c>
      <c r="I440" s="104" t="str">
        <f t="shared" si="13"/>
        <v>Júnior</v>
      </c>
    </row>
    <row r="441" spans="1:9" ht="12" customHeight="1">
      <c r="A441" s="131" t="str">
        <f>'[1]Seg Atletas'!$F445</f>
        <v>Filipe Câmara</v>
      </c>
      <c r="B441" s="105">
        <f>'[1]Seg Atletas'!$A445</f>
        <v>10619795</v>
      </c>
      <c r="C441" s="105">
        <f>'[1]Seg Atletas'!$B445</f>
        <v>697</v>
      </c>
      <c r="D441" s="132" t="str">
        <f>'[1]Seg Atletas'!$G445</f>
        <v>Filipe Miguel Félix Câmara</v>
      </c>
      <c r="E441" s="132" t="str">
        <f>'[1]Seg Atletas'!$J445</f>
        <v>ZAPCAR</v>
      </c>
      <c r="F441" s="105" t="str">
        <f>'[1]Seg Atletas'!$N445</f>
        <v>M</v>
      </c>
      <c r="G441" s="133">
        <f>'[1]Seg Atletas'!$P445</f>
        <v>25699</v>
      </c>
      <c r="H441" s="109">
        <f t="shared" si="12"/>
        <v>1970</v>
      </c>
      <c r="I441" s="104" t="str">
        <f t="shared" si="13"/>
        <v>Sénior</v>
      </c>
    </row>
    <row r="442" spans="1:9" ht="12" customHeight="1">
      <c r="A442" s="131" t="str">
        <f>'[1]Seg Atletas'!$F446</f>
        <v>Frederico Andrade</v>
      </c>
      <c r="B442" s="105">
        <f>'[1]Seg Atletas'!$A446</f>
        <v>11466844</v>
      </c>
      <c r="C442" s="105">
        <f>'[1]Seg Atletas'!$B446</f>
        <v>795</v>
      </c>
      <c r="D442" s="132" t="str">
        <f>'[1]Seg Atletas'!$G446</f>
        <v>Frederico João Abreu Andrade</v>
      </c>
      <c r="E442" s="132" t="str">
        <f>'[1]Seg Atletas'!$J446</f>
        <v>ZAPCAR</v>
      </c>
      <c r="F442" s="105" t="str">
        <f>'[1]Seg Atletas'!$N446</f>
        <v>M</v>
      </c>
      <c r="G442" s="133">
        <f>'[1]Seg Atletas'!$P446</f>
        <v>28676</v>
      </c>
      <c r="H442" s="109">
        <f t="shared" si="12"/>
        <v>1978</v>
      </c>
      <c r="I442" s="104" t="str">
        <f t="shared" si="13"/>
        <v>Sénior</v>
      </c>
    </row>
    <row r="443" spans="1:9" ht="12" customHeight="1">
      <c r="A443" s="131" t="str">
        <f>'[1]Seg Atletas'!$F447</f>
        <v>Gustavo Sousa</v>
      </c>
      <c r="B443" s="105">
        <f>'[1]Seg Atletas'!$A447</f>
        <v>10504870</v>
      </c>
      <c r="C443" s="105">
        <f>'[1]Seg Atletas'!$B447</f>
        <v>765</v>
      </c>
      <c r="D443" s="132" t="str">
        <f>'[1]Seg Atletas'!$G447</f>
        <v>Gustavo Marcelino Correia de Sousa</v>
      </c>
      <c r="E443" s="132" t="str">
        <f>'[1]Seg Atletas'!$J447</f>
        <v>ZAPCAR</v>
      </c>
      <c r="F443" s="105" t="str">
        <f>'[1]Seg Atletas'!$N447</f>
        <v>M</v>
      </c>
      <c r="G443" s="133">
        <f>'[1]Seg Atletas'!$P447</f>
        <v>27599</v>
      </c>
      <c r="H443" s="109">
        <f t="shared" si="12"/>
        <v>1975</v>
      </c>
      <c r="I443" s="104" t="str">
        <f t="shared" si="13"/>
        <v>Sénior</v>
      </c>
    </row>
    <row r="444" spans="1:9" ht="12" customHeight="1">
      <c r="A444" s="131" t="str">
        <f>'[1]Seg Atletas'!$F448</f>
        <v>Henrique Gonçalves</v>
      </c>
      <c r="B444" s="105">
        <f>'[1]Seg Atletas'!$A448</f>
        <v>4553354</v>
      </c>
      <c r="C444" s="105">
        <f>'[1]Seg Atletas'!$B448</f>
        <v>673</v>
      </c>
      <c r="D444" s="132" t="str">
        <f>'[1]Seg Atletas'!$G448</f>
        <v>Henrique Paulo Figueira Gonçalves</v>
      </c>
      <c r="E444" s="132" t="str">
        <f>'[1]Seg Atletas'!$J448</f>
        <v>ZAPCAR</v>
      </c>
      <c r="F444" s="105" t="str">
        <f>'[1]Seg Atletas'!$N448</f>
        <v>M</v>
      </c>
      <c r="G444" s="133">
        <f>'[1]Seg Atletas'!$P448</f>
        <v>19768</v>
      </c>
      <c r="H444" s="109">
        <f t="shared" si="12"/>
        <v>1954</v>
      </c>
      <c r="I444" s="104" t="str">
        <f t="shared" si="13"/>
        <v>Sénior /vet</v>
      </c>
    </row>
    <row r="445" spans="1:9" ht="12" customHeight="1">
      <c r="A445" s="131" t="str">
        <f>'[1]Seg Atletas'!$F449</f>
        <v>Joaquim Fernandes</v>
      </c>
      <c r="B445" s="105">
        <f>'[1]Seg Atletas'!$A449</f>
        <v>6077827</v>
      </c>
      <c r="C445" s="105">
        <f>'[1]Seg Atletas'!$B449</f>
        <v>791</v>
      </c>
      <c r="D445" s="132" t="str">
        <f>'[1]Seg Atletas'!$G449</f>
        <v>Joaquim José Gomes da Rocha Fernandes</v>
      </c>
      <c r="E445" s="132" t="str">
        <f>'[1]Seg Atletas'!$J449</f>
        <v>ZAPCAR</v>
      </c>
      <c r="F445" s="105" t="str">
        <f>'[1]Seg Atletas'!$N449</f>
        <v>M</v>
      </c>
      <c r="G445" s="133">
        <f>'[1]Seg Atletas'!$P449</f>
        <v>22602</v>
      </c>
      <c r="H445" s="109">
        <f t="shared" si="12"/>
        <v>1961</v>
      </c>
      <c r="I445" s="104" t="str">
        <f t="shared" si="13"/>
        <v>Sénior /vet</v>
      </c>
    </row>
    <row r="446" spans="1:9" ht="12" customHeight="1">
      <c r="A446" s="131" t="str">
        <f>'[1]Seg Atletas'!$F450</f>
        <v>Jorge Calaça</v>
      </c>
      <c r="B446" s="105">
        <f>'[1]Seg Atletas'!$A450</f>
        <v>11931287</v>
      </c>
      <c r="C446" s="105">
        <f>'[1]Seg Atletas'!$B450</f>
        <v>758</v>
      </c>
      <c r="D446" s="132" t="str">
        <f>'[1]Seg Atletas'!$G450</f>
        <v>Jorge dos Santos Calaça</v>
      </c>
      <c r="E446" s="132" t="str">
        <f>'[1]Seg Atletas'!$J450</f>
        <v>ZAPCAR</v>
      </c>
      <c r="F446" s="105" t="str">
        <f>'[1]Seg Atletas'!$N450</f>
        <v>M</v>
      </c>
      <c r="G446" s="133">
        <f>'[1]Seg Atletas'!$P450</f>
        <v>29421</v>
      </c>
      <c r="H446" s="109">
        <f t="shared" si="12"/>
        <v>1980</v>
      </c>
      <c r="I446" s="104" t="str">
        <f t="shared" si="13"/>
        <v>Sénior</v>
      </c>
    </row>
    <row r="447" spans="1:9" ht="12" customHeight="1">
      <c r="A447" s="131" t="str">
        <f>'[1]Seg Atletas'!$F451</f>
        <v>Carlos Drumond</v>
      </c>
      <c r="B447" s="105">
        <f>'[1]Seg Atletas'!$A451</f>
        <v>10626224</v>
      </c>
      <c r="C447" s="105">
        <f>'[1]Seg Atletas'!$B451</f>
        <v>760</v>
      </c>
      <c r="D447" s="132" t="str">
        <f>'[1]Seg Atletas'!$G451</f>
        <v>José Carlos de Velosa Drumond</v>
      </c>
      <c r="E447" s="132" t="str">
        <f>'[1]Seg Atletas'!$J451</f>
        <v>ZAPCAR</v>
      </c>
      <c r="F447" s="105" t="str">
        <f>'[1]Seg Atletas'!$N451</f>
        <v>M</v>
      </c>
      <c r="G447" s="133">
        <f>'[1]Seg Atletas'!$P451</f>
        <v>27598</v>
      </c>
      <c r="H447" s="109">
        <f t="shared" si="12"/>
        <v>1975</v>
      </c>
      <c r="I447" s="104" t="str">
        <f t="shared" si="13"/>
        <v>Sénior</v>
      </c>
    </row>
    <row r="448" spans="1:9" ht="12" customHeight="1">
      <c r="A448" s="131" t="str">
        <f>'[1]Seg Atletas'!$F452</f>
        <v>Louis Henriques</v>
      </c>
      <c r="B448" s="105">
        <f>'[1]Seg Atletas'!$A452</f>
        <v>12227563</v>
      </c>
      <c r="C448" s="105">
        <f>'[1]Seg Atletas'!$B452</f>
        <v>737</v>
      </c>
      <c r="D448" s="132" t="str">
        <f>'[1]Seg Atletas'!$G452</f>
        <v>José Louis Henriques</v>
      </c>
      <c r="E448" s="132" t="str">
        <f>'[1]Seg Atletas'!$J452</f>
        <v>ZAPCAR</v>
      </c>
      <c r="F448" s="105" t="str">
        <f>'[1]Seg Atletas'!$N452</f>
        <v>M</v>
      </c>
      <c r="G448" s="133">
        <f>'[1]Seg Atletas'!$P452</f>
        <v>28096</v>
      </c>
      <c r="H448" s="109">
        <f t="shared" si="12"/>
        <v>1976</v>
      </c>
      <c r="I448" s="104" t="str">
        <f t="shared" si="13"/>
        <v>Sénior</v>
      </c>
    </row>
    <row r="449" spans="1:9" ht="12" customHeight="1">
      <c r="A449" s="131" t="str">
        <f>'[1]Seg Atletas'!$F453</f>
        <v>Samuel Correia</v>
      </c>
      <c r="B449" s="105">
        <f>'[1]Seg Atletas'!$A453</f>
        <v>10297120</v>
      </c>
      <c r="C449" s="105">
        <f>'[1]Seg Atletas'!$B453</f>
        <v>667</v>
      </c>
      <c r="D449" s="132" t="str">
        <f>'[1]Seg Atletas'!$G453</f>
        <v>José Samuel de Freitas Correia</v>
      </c>
      <c r="E449" s="132" t="str">
        <f>'[1]Seg Atletas'!$J453</f>
        <v>ZAPCAR</v>
      </c>
      <c r="F449" s="105" t="str">
        <f>'[1]Seg Atletas'!$N453</f>
        <v>M</v>
      </c>
      <c r="G449" s="133">
        <f>'[1]Seg Atletas'!$P453</f>
        <v>26677</v>
      </c>
      <c r="H449" s="109">
        <f t="shared" si="12"/>
        <v>1973</v>
      </c>
      <c r="I449" s="104" t="str">
        <f t="shared" si="13"/>
        <v>Sénior</v>
      </c>
    </row>
    <row r="450" spans="1:9" ht="12" customHeight="1">
      <c r="A450" s="131" t="str">
        <f>'[1]Seg Atletas'!$F454</f>
        <v>Marco Teixeira</v>
      </c>
      <c r="B450" s="105">
        <f>'[1]Seg Atletas'!$A454</f>
        <v>10487696</v>
      </c>
      <c r="C450" s="105">
        <f>'[1]Seg Atletas'!$B454</f>
        <v>763</v>
      </c>
      <c r="D450" s="132" t="str">
        <f>'[1]Seg Atletas'!$G454</f>
        <v>Marco Nuno Freitas Teixeira</v>
      </c>
      <c r="E450" s="132" t="str">
        <f>'[1]Seg Atletas'!$J454</f>
        <v>ZAPCAR</v>
      </c>
      <c r="F450" s="105" t="str">
        <f>'[1]Seg Atletas'!$N454</f>
        <v>M</v>
      </c>
      <c r="G450" s="133">
        <f>'[1]Seg Atletas'!$P454</f>
        <v>27379</v>
      </c>
      <c r="H450" s="109">
        <f t="shared" ref="H450:H513" si="14">YEAR(G450)</f>
        <v>1974</v>
      </c>
      <c r="I450" s="104" t="str">
        <f t="shared" si="13"/>
        <v>Sénior</v>
      </c>
    </row>
    <row r="451" spans="1:9" ht="12" customHeight="1">
      <c r="A451" s="131" t="str">
        <f>'[1]Seg Atletas'!$F455</f>
        <v>Marco Antunes</v>
      </c>
      <c r="B451" s="105">
        <f>'[1]Seg Atletas'!$A455</f>
        <v>11290907</v>
      </c>
      <c r="C451" s="105">
        <f>'[1]Seg Atletas'!$B455</f>
        <v>711</v>
      </c>
      <c r="D451" s="132" t="str">
        <f>'[1]Seg Atletas'!$G455</f>
        <v>Marco Paulo Barreto Antunes</v>
      </c>
      <c r="E451" s="132" t="str">
        <f>'[1]Seg Atletas'!$J455</f>
        <v>ZAPCAR</v>
      </c>
      <c r="F451" s="105" t="str">
        <f>'[1]Seg Atletas'!$N455</f>
        <v>M</v>
      </c>
      <c r="G451" s="133">
        <f>'[1]Seg Atletas'!$P455</f>
        <v>28705</v>
      </c>
      <c r="H451" s="109">
        <f t="shared" si="14"/>
        <v>1978</v>
      </c>
      <c r="I451" s="104" t="str">
        <f t="shared" ref="I451:I514" si="15">IF(H451&lt;=1966,"Sénior /vet",IF(H451&lt;=1989,"Sénior",IF(H451&lt;=1992,"Sénior /s23",IF(H451&lt;=1994,"Júnior",IF(H451&lt;=1996,"Juvenil",IF(H451&lt;=1998,"Iniciado",IF(H451&lt;=2000,"Infantil","Benjamim")))))))</f>
        <v>Sénior</v>
      </c>
    </row>
    <row r="452" spans="1:9" ht="12" customHeight="1">
      <c r="A452" s="131" t="str">
        <f>'[1]Seg Atletas'!$F456</f>
        <v>Gorete Pestana</v>
      </c>
      <c r="B452" s="105">
        <f>'[1]Seg Atletas'!$A456</f>
        <v>6198628</v>
      </c>
      <c r="C452" s="105">
        <f>'[1]Seg Atletas'!$B456</f>
        <v>211</v>
      </c>
      <c r="D452" s="132" t="str">
        <f>'[1]Seg Atletas'!$G456</f>
        <v>Maria Gorete Fernandes Pestana</v>
      </c>
      <c r="E452" s="132" t="str">
        <f>'[1]Seg Atletas'!$J456</f>
        <v>ZAPCAR</v>
      </c>
      <c r="F452" s="105" t="str">
        <f>'[1]Seg Atletas'!$N456</f>
        <v>F</v>
      </c>
      <c r="G452" s="133">
        <f>'[1]Seg Atletas'!$P456</f>
        <v>21494</v>
      </c>
      <c r="H452" s="109">
        <f t="shared" si="14"/>
        <v>1958</v>
      </c>
      <c r="I452" s="104" t="str">
        <f t="shared" si="15"/>
        <v>Sénior /vet</v>
      </c>
    </row>
    <row r="453" spans="1:9" ht="12" customHeight="1">
      <c r="A453" s="131" t="str">
        <f>'[1]Seg Atletas'!$F457</f>
        <v>Martim Fernandes</v>
      </c>
      <c r="B453" s="105">
        <f>'[1]Seg Atletas'!$A457</f>
        <v>14406721</v>
      </c>
      <c r="C453" s="105">
        <f>'[1]Seg Atletas'!$B457</f>
        <v>1565</v>
      </c>
      <c r="D453" s="132" t="str">
        <f>'[1]Seg Atletas'!$G457</f>
        <v>Martim Gouveia Fernandes</v>
      </c>
      <c r="E453" s="132" t="str">
        <f>'[1]Seg Atletas'!$J457</f>
        <v>ZAPCAR</v>
      </c>
      <c r="F453" s="105" t="str">
        <f>'[1]Seg Atletas'!$N457</f>
        <v>M</v>
      </c>
      <c r="G453" s="133">
        <f>'[1]Seg Atletas'!$P457</f>
        <v>36349</v>
      </c>
      <c r="H453" s="109">
        <f t="shared" si="14"/>
        <v>1999</v>
      </c>
      <c r="I453" s="104" t="str">
        <f t="shared" si="15"/>
        <v>Infantil</v>
      </c>
    </row>
    <row r="454" spans="1:9" ht="12" customHeight="1">
      <c r="A454" s="131" t="str">
        <f>'[1]Seg Atletas'!$F458</f>
        <v>Mónica Pestana</v>
      </c>
      <c r="B454" s="105">
        <f>'[1]Seg Atletas'!$A458</f>
        <v>13376949</v>
      </c>
      <c r="C454" s="105">
        <f>'[1]Seg Atletas'!$B458</f>
        <v>253</v>
      </c>
      <c r="D454" s="132" t="str">
        <f>'[1]Seg Atletas'!$G458</f>
        <v>Mónica Raquel Fernandes Pestana</v>
      </c>
      <c r="E454" s="132" t="str">
        <f>'[1]Seg Atletas'!$J458</f>
        <v>ZAPCAR</v>
      </c>
      <c r="F454" s="105" t="str">
        <f>'[1]Seg Atletas'!$N458</f>
        <v>F</v>
      </c>
      <c r="G454" s="133">
        <f>'[1]Seg Atletas'!$P458</f>
        <v>32439</v>
      </c>
      <c r="H454" s="109">
        <f t="shared" si="14"/>
        <v>1988</v>
      </c>
      <c r="I454" s="104" t="str">
        <f t="shared" si="15"/>
        <v>Sénior</v>
      </c>
    </row>
    <row r="455" spans="1:9" ht="12" customHeight="1">
      <c r="A455" s="131" t="str">
        <f>'[1]Seg Atletas'!$F459</f>
        <v>Nélio Esteves</v>
      </c>
      <c r="B455" s="105">
        <f>'[1]Seg Atletas'!$A459</f>
        <v>9682971</v>
      </c>
      <c r="C455" s="105">
        <f>'[1]Seg Atletas'!$B459</f>
        <v>909</v>
      </c>
      <c r="D455" s="132" t="str">
        <f>'[1]Seg Atletas'!$G459</f>
        <v>Nélio Freitas Pereira Esteves</v>
      </c>
      <c r="E455" s="132" t="str">
        <f>'[1]Seg Atletas'!$J459</f>
        <v>ZAPCAR</v>
      </c>
      <c r="F455" s="105" t="str">
        <f>'[1]Seg Atletas'!$N459</f>
        <v>M</v>
      </c>
      <c r="G455" s="133">
        <f>'[1]Seg Atletas'!$P459</f>
        <v>25966</v>
      </c>
      <c r="H455" s="109">
        <f t="shared" si="14"/>
        <v>1971</v>
      </c>
      <c r="I455" s="104" t="str">
        <f t="shared" si="15"/>
        <v>Sénior</v>
      </c>
    </row>
    <row r="456" spans="1:9" ht="12" customHeight="1">
      <c r="A456" s="131" t="str">
        <f>'[1]Seg Atletas'!$F460</f>
        <v>Paulo Araújo</v>
      </c>
      <c r="B456" s="105">
        <f>'[1]Seg Atletas'!$A460</f>
        <v>10506315</v>
      </c>
      <c r="C456" s="105">
        <f>'[1]Seg Atletas'!$B460</f>
        <v>761</v>
      </c>
      <c r="D456" s="132" t="str">
        <f>'[1]Seg Atletas'!$G460</f>
        <v>Paulo Perestrelo de Araújo</v>
      </c>
      <c r="E456" s="132" t="str">
        <f>'[1]Seg Atletas'!$J460</f>
        <v>ZAPCAR</v>
      </c>
      <c r="F456" s="105" t="str">
        <f>'[1]Seg Atletas'!$N460</f>
        <v>M</v>
      </c>
      <c r="G456" s="133">
        <f>'[1]Seg Atletas'!$P460</f>
        <v>27658</v>
      </c>
      <c r="H456" s="109">
        <f t="shared" si="14"/>
        <v>1975</v>
      </c>
      <c r="I456" s="104" t="str">
        <f t="shared" si="15"/>
        <v>Sénior</v>
      </c>
    </row>
    <row r="457" spans="1:9" ht="12" customHeight="1">
      <c r="A457" s="131" t="str">
        <f>'[1]Seg Atletas'!$F461</f>
        <v>Ricardo Jardim</v>
      </c>
      <c r="B457" s="105">
        <f>'[1]Seg Atletas'!$A461</f>
        <v>7311596</v>
      </c>
      <c r="C457" s="105">
        <f>'[1]Seg Atletas'!$B461</f>
        <v>662</v>
      </c>
      <c r="D457" s="132" t="str">
        <f>'[1]Seg Atletas'!$G461</f>
        <v>Ricardo Jorge Ferreira Jardim</v>
      </c>
      <c r="E457" s="132" t="str">
        <f>'[1]Seg Atletas'!$J461</f>
        <v>ZAPCAR</v>
      </c>
      <c r="F457" s="105" t="str">
        <f>'[1]Seg Atletas'!$N461</f>
        <v>M</v>
      </c>
      <c r="G457" s="133">
        <f>'[1]Seg Atletas'!$P461</f>
        <v>24223</v>
      </c>
      <c r="H457" s="109">
        <f t="shared" si="14"/>
        <v>1966</v>
      </c>
      <c r="I457" s="104" t="str">
        <f t="shared" si="15"/>
        <v>Sénior /vet</v>
      </c>
    </row>
    <row r="458" spans="1:9" ht="12" customHeight="1">
      <c r="A458" s="131" t="str">
        <f>'[1]Seg Atletas'!$F462</f>
        <v>Rogério Santos</v>
      </c>
      <c r="B458" s="105">
        <f>'[1]Seg Atletas'!$A462</f>
        <v>11494416</v>
      </c>
      <c r="C458" s="105">
        <f>'[1]Seg Atletas'!$B462</f>
        <v>712</v>
      </c>
      <c r="D458" s="132" t="str">
        <f>'[1]Seg Atletas'!$G462</f>
        <v>Rogério Maria Gonçalves dos Santos</v>
      </c>
      <c r="E458" s="132" t="str">
        <f>'[1]Seg Atletas'!$J462</f>
        <v>ZAPCAR</v>
      </c>
      <c r="F458" s="105" t="str">
        <f>'[1]Seg Atletas'!$N462</f>
        <v>M</v>
      </c>
      <c r="G458" s="133">
        <f>'[1]Seg Atletas'!$P462</f>
        <v>29088</v>
      </c>
      <c r="H458" s="109">
        <f t="shared" si="14"/>
        <v>1979</v>
      </c>
      <c r="I458" s="104" t="str">
        <f t="shared" si="15"/>
        <v>Sénior</v>
      </c>
    </row>
    <row r="459" spans="1:9" ht="12" customHeight="1">
      <c r="A459" s="131" t="str">
        <f>'[1]Seg Atletas'!$F463</f>
        <v>Bruno Gouveia</v>
      </c>
      <c r="B459" s="105">
        <f>'[1]Seg Atletas'!$A463</f>
        <v>9891150</v>
      </c>
      <c r="C459" s="105">
        <f>'[1]Seg Atletas'!$B463</f>
        <v>696</v>
      </c>
      <c r="D459" s="132" t="str">
        <f>'[1]Seg Atletas'!$G463</f>
        <v>Sérgio Bruno Gouveia Nascimento</v>
      </c>
      <c r="E459" s="132" t="str">
        <f>'[1]Seg Atletas'!$J463</f>
        <v>ZAPCAR</v>
      </c>
      <c r="F459" s="105" t="str">
        <f>'[1]Seg Atletas'!$N463</f>
        <v>M</v>
      </c>
      <c r="G459" s="133">
        <f>'[1]Seg Atletas'!$P463</f>
        <v>26223</v>
      </c>
      <c r="H459" s="109">
        <f t="shared" si="14"/>
        <v>1971</v>
      </c>
      <c r="I459" s="104" t="str">
        <f t="shared" si="15"/>
        <v>Sénior</v>
      </c>
    </row>
    <row r="460" spans="1:9" ht="12" customHeight="1">
      <c r="A460" s="131" t="str">
        <f>'[1]Seg Atletas'!$F464</f>
        <v>Alberto Drumond</v>
      </c>
      <c r="B460" s="105">
        <f>'[1]Seg Atletas'!$A464</f>
        <v>7026679</v>
      </c>
      <c r="C460" s="105">
        <f>'[1]Seg Atletas'!$B464</f>
        <v>823</v>
      </c>
      <c r="D460" s="132" t="str">
        <f>'[1]Seg Atletas'!$G464</f>
        <v>Alberto Calisto Drumond</v>
      </c>
      <c r="E460" s="132" t="str">
        <f>'[1]Seg Atletas'!$J464</f>
        <v>CPC</v>
      </c>
      <c r="F460" s="105" t="str">
        <f>'[1]Seg Atletas'!$N464</f>
        <v>M</v>
      </c>
      <c r="G460" s="133">
        <f>'[1]Seg Atletas'!$P464</f>
        <v>23298</v>
      </c>
      <c r="H460" s="109">
        <f t="shared" si="14"/>
        <v>1963</v>
      </c>
      <c r="I460" s="104" t="str">
        <f t="shared" si="15"/>
        <v>Sénior /vet</v>
      </c>
    </row>
    <row r="461" spans="1:9" ht="12" customHeight="1">
      <c r="A461" s="131" t="str">
        <f>'[1]Seg Atletas'!$F465</f>
        <v>Daniel Teixeira</v>
      </c>
      <c r="B461" s="105">
        <f>'[1]Seg Atletas'!$A465</f>
        <v>12102939</v>
      </c>
      <c r="C461" s="105">
        <f>'[1]Seg Atletas'!$B465</f>
        <v>880</v>
      </c>
      <c r="D461" s="132" t="str">
        <f>'[1]Seg Atletas'!$G465</f>
        <v>Daniel do Carmo Nóbrega Teixeira</v>
      </c>
      <c r="E461" s="132" t="str">
        <f>'[1]Seg Atletas'!$J465</f>
        <v>CPC</v>
      </c>
      <c r="F461" s="105" t="str">
        <f>'[1]Seg Atletas'!$N465</f>
        <v>M</v>
      </c>
      <c r="G461" s="133">
        <f>'[1]Seg Atletas'!$P465</f>
        <v>30083</v>
      </c>
      <c r="H461" s="109">
        <f t="shared" si="14"/>
        <v>1982</v>
      </c>
      <c r="I461" s="104" t="str">
        <f t="shared" si="15"/>
        <v>Sénior</v>
      </c>
    </row>
    <row r="462" spans="1:9" ht="12" customHeight="1">
      <c r="A462" s="131" t="str">
        <f>'[1]Seg Atletas'!$F466</f>
        <v>Élvio Correia</v>
      </c>
      <c r="B462" s="105">
        <f>'[1]Seg Atletas'!$A466</f>
        <v>13010988</v>
      </c>
      <c r="C462" s="105">
        <f>'[1]Seg Atletas'!$B466</f>
        <v>877</v>
      </c>
      <c r="D462" s="132" t="str">
        <f>'[1]Seg Atletas'!$G466</f>
        <v>Élvio Teixeira Correia</v>
      </c>
      <c r="E462" s="132" t="str">
        <f>'[1]Seg Atletas'!$J466</f>
        <v>CPC</v>
      </c>
      <c r="F462" s="105" t="str">
        <f>'[1]Seg Atletas'!$N466</f>
        <v>M</v>
      </c>
      <c r="G462" s="133">
        <f>'[1]Seg Atletas'!$P466</f>
        <v>31464</v>
      </c>
      <c r="H462" s="109">
        <f t="shared" si="14"/>
        <v>1986</v>
      </c>
      <c r="I462" s="104" t="str">
        <f t="shared" si="15"/>
        <v>Sénior</v>
      </c>
    </row>
    <row r="463" spans="1:9" ht="12" customHeight="1">
      <c r="A463" s="131" t="str">
        <f>'[1]Seg Atletas'!$F467</f>
        <v>Gabriel Nóbrega</v>
      </c>
      <c r="B463" s="105">
        <f>'[1]Seg Atletas'!$A467</f>
        <v>9960816</v>
      </c>
      <c r="C463" s="105">
        <f>'[1]Seg Atletas'!$B467</f>
        <v>967</v>
      </c>
      <c r="D463" s="132" t="str">
        <f>'[1]Seg Atletas'!$G467</f>
        <v>Gabriel Agostinho Rodrigues Nóbrega</v>
      </c>
      <c r="E463" s="132" t="str">
        <f>'[1]Seg Atletas'!$J467</f>
        <v>CPC</v>
      </c>
      <c r="F463" s="105" t="str">
        <f>'[1]Seg Atletas'!$N467</f>
        <v>M</v>
      </c>
      <c r="G463" s="133">
        <f>'[1]Seg Atletas'!$P467</f>
        <v>25286</v>
      </c>
      <c r="H463" s="109">
        <f t="shared" si="14"/>
        <v>1969</v>
      </c>
      <c r="I463" s="104" t="str">
        <f t="shared" si="15"/>
        <v>Sénior</v>
      </c>
    </row>
    <row r="464" spans="1:9" ht="12" customHeight="1">
      <c r="A464" s="131" t="str">
        <f>'[1]Seg Atletas'!$F468</f>
        <v>Horácio Correia</v>
      </c>
      <c r="B464" s="105">
        <f>'[1]Seg Atletas'!$A468</f>
        <v>5606396</v>
      </c>
      <c r="C464" s="105">
        <f>'[1]Seg Atletas'!$B468</f>
        <v>716</v>
      </c>
      <c r="D464" s="132" t="str">
        <f>'[1]Seg Atletas'!$G468</f>
        <v>Horácio de Aguiar Correia</v>
      </c>
      <c r="E464" s="132" t="str">
        <f>'[1]Seg Atletas'!$J468</f>
        <v>CPC</v>
      </c>
      <c r="F464" s="105" t="str">
        <f>'[1]Seg Atletas'!$N468</f>
        <v>M</v>
      </c>
      <c r="G464" s="133">
        <f>'[1]Seg Atletas'!$P468</f>
        <v>18158</v>
      </c>
      <c r="H464" s="109">
        <f t="shared" si="14"/>
        <v>1949</v>
      </c>
      <c r="I464" s="104" t="str">
        <f t="shared" si="15"/>
        <v>Sénior /vet</v>
      </c>
    </row>
    <row r="465" spans="1:9" ht="12" customHeight="1">
      <c r="A465" s="131" t="str">
        <f>'[1]Seg Atletas'!$F469</f>
        <v>Dinis Gonçalves</v>
      </c>
      <c r="B465" s="105">
        <f>'[1]Seg Atletas'!$A469</f>
        <v>11494453</v>
      </c>
      <c r="C465" s="105">
        <f>'[1]Seg Atletas'!$B469</f>
        <v>958</v>
      </c>
      <c r="D465" s="132" t="str">
        <f>'[1]Seg Atletas'!$G469</f>
        <v>Jorge Dinis Gonçalves</v>
      </c>
      <c r="E465" s="132" t="str">
        <f>'[1]Seg Atletas'!$J469</f>
        <v>CPC</v>
      </c>
      <c r="F465" s="105" t="str">
        <f>'[1]Seg Atletas'!$N469</f>
        <v>M</v>
      </c>
      <c r="G465" s="133">
        <f>'[1]Seg Atletas'!$P469</f>
        <v>28080</v>
      </c>
      <c r="H465" s="109">
        <f t="shared" si="14"/>
        <v>1976</v>
      </c>
      <c r="I465" s="104" t="str">
        <f t="shared" si="15"/>
        <v>Sénior</v>
      </c>
    </row>
    <row r="466" spans="1:9" ht="12" customHeight="1">
      <c r="A466" s="131" t="str">
        <f>'[1]Seg Atletas'!$F470</f>
        <v>Luís Filipe Ferreira</v>
      </c>
      <c r="B466" s="105">
        <f>'[1]Seg Atletas'!$A470</f>
        <v>13892343</v>
      </c>
      <c r="C466" s="105">
        <f>'[1]Seg Atletas'!$B470</f>
        <v>948</v>
      </c>
      <c r="D466" s="132" t="str">
        <f>'[1]Seg Atletas'!$G470</f>
        <v>Luís Filipe Fernandes Ferreira</v>
      </c>
      <c r="E466" s="132" t="str">
        <f>'[1]Seg Atletas'!$J470</f>
        <v>CPC</v>
      </c>
      <c r="F466" s="105" t="str">
        <f>'[1]Seg Atletas'!$N470</f>
        <v>M</v>
      </c>
      <c r="G466" s="133">
        <f>'[1]Seg Atletas'!$P470</f>
        <v>32935</v>
      </c>
      <c r="H466" s="109">
        <f t="shared" si="14"/>
        <v>1990</v>
      </c>
      <c r="I466" s="104" t="str">
        <f t="shared" si="15"/>
        <v>Sénior /s23</v>
      </c>
    </row>
    <row r="467" spans="1:9" ht="12" customHeight="1">
      <c r="A467" s="131" t="str">
        <f>'[1]Seg Atletas'!$F471</f>
        <v>Sabino Gouveia</v>
      </c>
      <c r="B467" s="105">
        <f>'[1]Seg Atletas'!$A471</f>
        <v>10974638</v>
      </c>
      <c r="C467" s="105">
        <f>'[1]Seg Atletas'!$B471</f>
        <v>945</v>
      </c>
      <c r="D467" s="132" t="str">
        <f>'[1]Seg Atletas'!$G471</f>
        <v>Manuel Sabino Martins Gouveia</v>
      </c>
      <c r="E467" s="132" t="str">
        <f>'[1]Seg Atletas'!$J471</f>
        <v>CPC</v>
      </c>
      <c r="F467" s="105" t="str">
        <f>'[1]Seg Atletas'!$N471</f>
        <v>M</v>
      </c>
      <c r="G467" s="133">
        <f>'[1]Seg Atletas'!$P471</f>
        <v>28124</v>
      </c>
      <c r="H467" s="109">
        <f t="shared" si="14"/>
        <v>1976</v>
      </c>
      <c r="I467" s="104" t="str">
        <f t="shared" si="15"/>
        <v>Sénior</v>
      </c>
    </row>
    <row r="468" spans="1:9" ht="12" customHeight="1">
      <c r="A468" s="131" t="str">
        <f>'[1]Seg Atletas'!$F472</f>
        <v>Nádia Freitas</v>
      </c>
      <c r="B468" s="105">
        <f>'[1]Seg Atletas'!$A472</f>
        <v>14977473</v>
      </c>
      <c r="C468" s="105">
        <f>'[1]Seg Atletas'!$B472</f>
        <v>273</v>
      </c>
      <c r="D468" s="132" t="str">
        <f>'[1]Seg Atletas'!$G472</f>
        <v>Nádia Vanessa Nóbrega Freitas</v>
      </c>
      <c r="E468" s="132" t="str">
        <f>'[1]Seg Atletas'!$J472</f>
        <v>CPC</v>
      </c>
      <c r="F468" s="105" t="str">
        <f>'[1]Seg Atletas'!$N472</f>
        <v>F</v>
      </c>
      <c r="G468" s="133">
        <f>'[1]Seg Atletas'!$P472</f>
        <v>34621</v>
      </c>
      <c r="H468" s="109">
        <f t="shared" si="14"/>
        <v>1994</v>
      </c>
      <c r="I468" s="104" t="str">
        <f t="shared" si="15"/>
        <v>Júnior</v>
      </c>
    </row>
    <row r="469" spans="1:9" ht="12" customHeight="1">
      <c r="A469" s="131" t="str">
        <f>'[1]Seg Atletas'!$F473</f>
        <v>Natalina Nóbrega</v>
      </c>
      <c r="B469" s="105">
        <f>'[1]Seg Atletas'!$A473</f>
        <v>14386816</v>
      </c>
      <c r="C469" s="105">
        <f>'[1]Seg Atletas'!$B473</f>
        <v>278</v>
      </c>
      <c r="D469" s="132" t="str">
        <f>'[1]Seg Atletas'!$G473</f>
        <v>Natalina Nóbrega</v>
      </c>
      <c r="E469" s="132" t="str">
        <f>'[1]Seg Atletas'!$J473</f>
        <v>CPC</v>
      </c>
      <c r="F469" s="105" t="str">
        <f>'[1]Seg Atletas'!$N473</f>
        <v>F</v>
      </c>
      <c r="G469" s="133">
        <f>'[1]Seg Atletas'!$P473</f>
        <v>33994</v>
      </c>
      <c r="H469" s="109">
        <f t="shared" si="14"/>
        <v>1993</v>
      </c>
      <c r="I469" s="104" t="str">
        <f t="shared" si="15"/>
        <v>Júnior</v>
      </c>
    </row>
    <row r="470" spans="1:9" ht="12" customHeight="1">
      <c r="A470" s="131" t="str">
        <f>'[1]Seg Atletas'!$F474</f>
        <v>Nuno Vieira</v>
      </c>
      <c r="B470" s="105">
        <f>'[1]Seg Atletas'!$A474</f>
        <v>11256946</v>
      </c>
      <c r="C470" s="105">
        <f>'[1]Seg Atletas'!$B474</f>
        <v>940</v>
      </c>
      <c r="D470" s="132" t="str">
        <f>'[1]Seg Atletas'!$G474</f>
        <v>Nuno Miguel dos Santos Vieira</v>
      </c>
      <c r="E470" s="132" t="str">
        <f>'[1]Seg Atletas'!$J474</f>
        <v>CPC</v>
      </c>
      <c r="F470" s="105" t="str">
        <f>'[1]Seg Atletas'!$N474</f>
        <v>M</v>
      </c>
      <c r="G470" s="133">
        <f>'[1]Seg Atletas'!$P474</f>
        <v>28677</v>
      </c>
      <c r="H470" s="109">
        <f t="shared" si="14"/>
        <v>1978</v>
      </c>
      <c r="I470" s="104" t="str">
        <f t="shared" si="15"/>
        <v>Sénior</v>
      </c>
    </row>
    <row r="471" spans="1:9" ht="12" customHeight="1">
      <c r="A471" s="131" t="str">
        <f>'[1]Seg Atletas'!$F475</f>
        <v>Orlando Teixeira</v>
      </c>
      <c r="B471" s="105">
        <f>'[1]Seg Atletas'!$A475</f>
        <v>11059503</v>
      </c>
      <c r="C471" s="105">
        <f>'[1]Seg Atletas'!$B475</f>
        <v>628</v>
      </c>
      <c r="D471" s="132" t="str">
        <f>'[1]Seg Atletas'!$G475</f>
        <v>Orlando da Conceição de Ornelas Teixeira</v>
      </c>
      <c r="E471" s="132" t="str">
        <f>'[1]Seg Atletas'!$J475</f>
        <v>CPC</v>
      </c>
      <c r="F471" s="105" t="str">
        <f>'[1]Seg Atletas'!$N475</f>
        <v>M</v>
      </c>
      <c r="G471" s="133">
        <f>'[1]Seg Atletas'!$P475</f>
        <v>27371</v>
      </c>
      <c r="H471" s="109">
        <f t="shared" si="14"/>
        <v>1974</v>
      </c>
      <c r="I471" s="104" t="str">
        <f t="shared" si="15"/>
        <v>Sénior</v>
      </c>
    </row>
    <row r="472" spans="1:9" ht="12" customHeight="1">
      <c r="A472" s="131" t="str">
        <f>'[1]Seg Atletas'!$F476</f>
        <v>Vânia Joaquim</v>
      </c>
      <c r="B472" s="105">
        <f>'[1]Seg Atletas'!$A476</f>
        <v>12629199</v>
      </c>
      <c r="C472" s="105">
        <f>'[1]Seg Atletas'!$B476</f>
        <v>276</v>
      </c>
      <c r="D472" s="132" t="str">
        <f>'[1]Seg Atletas'!$G476</f>
        <v>Vânia Andreia Cardoso Joaquim</v>
      </c>
      <c r="E472" s="132" t="str">
        <f>'[1]Seg Atletas'!$J476</f>
        <v>CPC</v>
      </c>
      <c r="F472" s="105" t="str">
        <f>'[1]Seg Atletas'!$N476</f>
        <v>F</v>
      </c>
      <c r="G472" s="133">
        <f>'[1]Seg Atletas'!$P476</f>
        <v>30872</v>
      </c>
      <c r="H472" s="109">
        <f t="shared" si="14"/>
        <v>1984</v>
      </c>
      <c r="I472" s="104" t="str">
        <f t="shared" si="15"/>
        <v>Sénior</v>
      </c>
    </row>
    <row r="473" spans="1:9" ht="12" customHeight="1">
      <c r="A473" s="131" t="str">
        <f>'[1]Seg Atletas'!$F477</f>
        <v>Vítor Rodrigues</v>
      </c>
      <c r="B473" s="105">
        <f>'[1]Seg Atletas'!$A477</f>
        <v>10776367</v>
      </c>
      <c r="C473" s="105">
        <f>'[1]Seg Atletas'!$B477</f>
        <v>932</v>
      </c>
      <c r="D473" s="132" t="str">
        <f>'[1]Seg Atletas'!$G477</f>
        <v>Vítor Duarte Ferreira Rodrigues</v>
      </c>
      <c r="E473" s="132" t="str">
        <f>'[1]Seg Atletas'!$J477</f>
        <v>CPC</v>
      </c>
      <c r="F473" s="105" t="str">
        <f>'[1]Seg Atletas'!$N477</f>
        <v>M</v>
      </c>
      <c r="G473" s="133">
        <f>'[1]Seg Atletas'!$P477</f>
        <v>27581</v>
      </c>
      <c r="H473" s="109">
        <f t="shared" si="14"/>
        <v>1975</v>
      </c>
      <c r="I473" s="104" t="str">
        <f t="shared" si="15"/>
        <v>Sénior</v>
      </c>
    </row>
    <row r="474" spans="1:9" ht="12" customHeight="1">
      <c r="A474" s="131" t="str">
        <f>'[1]Seg Atletas'!$F478</f>
        <v>Vítor F. Jesus</v>
      </c>
      <c r="B474" s="105">
        <f>'[1]Seg Atletas'!$A478</f>
        <v>13924955</v>
      </c>
      <c r="C474" s="105">
        <f>'[1]Seg Atletas'!$B478</f>
        <v>923</v>
      </c>
      <c r="D474" s="132" t="str">
        <f>'[1]Seg Atletas'!$G478</f>
        <v>Vítor Freitas de Jesus</v>
      </c>
      <c r="E474" s="132" t="str">
        <f>'[1]Seg Atletas'!$J478</f>
        <v>CPC</v>
      </c>
      <c r="F474" s="105" t="str">
        <f>'[1]Seg Atletas'!$N478</f>
        <v>M</v>
      </c>
      <c r="G474" s="133">
        <f>'[1]Seg Atletas'!$P478</f>
        <v>33497</v>
      </c>
      <c r="H474" s="109">
        <f t="shared" si="14"/>
        <v>1991</v>
      </c>
      <c r="I474" s="104" t="str">
        <f t="shared" si="15"/>
        <v>Sénior /s23</v>
      </c>
    </row>
    <row r="475" spans="1:9" ht="12" customHeight="1">
      <c r="A475" s="131" t="str">
        <f>'[1]Seg Atletas'!$F479</f>
        <v>Abraão Vieira</v>
      </c>
      <c r="B475" s="105">
        <f>'[1]Seg Atletas'!$A479</f>
        <v>5237449</v>
      </c>
      <c r="C475" s="105">
        <f>'[1]Seg Atletas'!$B479</f>
        <v>638</v>
      </c>
      <c r="D475" s="132" t="str">
        <f>'[1]Seg Atletas'!$G479</f>
        <v>Abraão Manuel Vieira</v>
      </c>
      <c r="E475" s="132" t="str">
        <f>'[1]Seg Atletas'!$J479</f>
        <v>CPCL</v>
      </c>
      <c r="F475" s="105" t="str">
        <f>'[1]Seg Atletas'!$N479</f>
        <v>M</v>
      </c>
      <c r="G475" s="133">
        <f>'[1]Seg Atletas'!$P479</f>
        <v>20609</v>
      </c>
      <c r="H475" s="109">
        <f t="shared" si="14"/>
        <v>1956</v>
      </c>
      <c r="I475" s="104" t="str">
        <f t="shared" si="15"/>
        <v>Sénior /vet</v>
      </c>
    </row>
    <row r="476" spans="1:9" ht="12" customHeight="1">
      <c r="A476" s="131" t="str">
        <f>'[1]Seg Atletas'!$F480</f>
        <v>António Plácido</v>
      </c>
      <c r="B476" s="105">
        <f>'[1]Seg Atletas'!$A480</f>
        <v>6061853</v>
      </c>
      <c r="C476" s="105">
        <f>'[1]Seg Atletas'!$B480</f>
        <v>884</v>
      </c>
      <c r="D476" s="132" t="str">
        <f>'[1]Seg Atletas'!$G480</f>
        <v>António Ricardo Garcês Plácido</v>
      </c>
      <c r="E476" s="132" t="str">
        <f>'[1]Seg Atletas'!$J480</f>
        <v>CPCL</v>
      </c>
      <c r="F476" s="105" t="str">
        <f>'[1]Seg Atletas'!$N480</f>
        <v>M</v>
      </c>
      <c r="G476" s="133">
        <f>'[1]Seg Atletas'!$P480</f>
        <v>22412</v>
      </c>
      <c r="H476" s="109">
        <f t="shared" si="14"/>
        <v>1961</v>
      </c>
      <c r="I476" s="104" t="str">
        <f t="shared" si="15"/>
        <v>Sénior /vet</v>
      </c>
    </row>
    <row r="477" spans="1:9" ht="12" customHeight="1">
      <c r="A477" s="131" t="str">
        <f>'[1]Seg Atletas'!$F481</f>
        <v>Arsénio Ferreira</v>
      </c>
      <c r="B477" s="105">
        <f>'[1]Seg Atletas'!$A481</f>
        <v>2249655</v>
      </c>
      <c r="C477" s="105">
        <f>'[1]Seg Atletas'!$B481</f>
        <v>690</v>
      </c>
      <c r="D477" s="132" t="str">
        <f>'[1]Seg Atletas'!$G481</f>
        <v>Arsénio Teixeira Ferreira</v>
      </c>
      <c r="E477" s="132" t="str">
        <f>'[1]Seg Atletas'!$J481</f>
        <v>CPCL</v>
      </c>
      <c r="F477" s="105" t="str">
        <f>'[1]Seg Atletas'!$N481</f>
        <v>M</v>
      </c>
      <c r="G477" s="133">
        <f>'[1]Seg Atletas'!$P481</f>
        <v>14305</v>
      </c>
      <c r="H477" s="109">
        <f t="shared" si="14"/>
        <v>1939</v>
      </c>
      <c r="I477" s="104" t="str">
        <f t="shared" si="15"/>
        <v>Sénior /vet</v>
      </c>
    </row>
    <row r="478" spans="1:9" ht="12" customHeight="1">
      <c r="A478" s="131" t="str">
        <f>'[1]Seg Atletas'!$F482</f>
        <v>Aurélio Abreu</v>
      </c>
      <c r="B478" s="105">
        <f>'[1]Seg Atletas'!$A482</f>
        <v>10241353</v>
      </c>
      <c r="C478" s="105">
        <f>'[1]Seg Atletas'!$B482</f>
        <v>801</v>
      </c>
      <c r="D478" s="132" t="str">
        <f>'[1]Seg Atletas'!$G482</f>
        <v>Aurélio Camacho de Abreu</v>
      </c>
      <c r="E478" s="132" t="str">
        <f>'[1]Seg Atletas'!$J482</f>
        <v>CPCL</v>
      </c>
      <c r="F478" s="105" t="str">
        <f>'[1]Seg Atletas'!$N482</f>
        <v>M</v>
      </c>
      <c r="G478" s="133">
        <f>'[1]Seg Atletas'!$P482</f>
        <v>26821</v>
      </c>
      <c r="H478" s="109">
        <f t="shared" si="14"/>
        <v>1973</v>
      </c>
      <c r="I478" s="104" t="str">
        <f t="shared" si="15"/>
        <v>Sénior</v>
      </c>
    </row>
    <row r="479" spans="1:9" ht="12" customHeight="1">
      <c r="A479" s="131" t="str">
        <f>'[1]Seg Atletas'!$F483</f>
        <v>Edmundo Sousa</v>
      </c>
      <c r="B479" s="105">
        <f>'[1]Seg Atletas'!$A483</f>
        <v>6585284</v>
      </c>
      <c r="C479" s="105">
        <f>'[1]Seg Atletas'!$B483</f>
        <v>717</v>
      </c>
      <c r="D479" s="132" t="str">
        <f>'[1]Seg Atletas'!$G483</f>
        <v>Edmundo Jardim Sousa</v>
      </c>
      <c r="E479" s="132" t="str">
        <f>'[1]Seg Atletas'!$J483</f>
        <v>CPCL</v>
      </c>
      <c r="F479" s="105" t="str">
        <f>'[1]Seg Atletas'!$N483</f>
        <v>M</v>
      </c>
      <c r="G479" s="133">
        <f>'[1]Seg Atletas'!$P483</f>
        <v>23399</v>
      </c>
      <c r="H479" s="109">
        <f t="shared" si="14"/>
        <v>1964</v>
      </c>
      <c r="I479" s="104" t="str">
        <f t="shared" si="15"/>
        <v>Sénior /vet</v>
      </c>
    </row>
    <row r="480" spans="1:9" ht="12" customHeight="1">
      <c r="A480" s="131" t="str">
        <f>'[1]Seg Atletas'!$F484</f>
        <v>Eleutério Brito</v>
      </c>
      <c r="B480" s="105">
        <f>'[1]Seg Atletas'!$A484</f>
        <v>5414825</v>
      </c>
      <c r="C480" s="105">
        <f>'[1]Seg Atletas'!$B484</f>
        <v>878</v>
      </c>
      <c r="D480" s="132" t="str">
        <f>'[1]Seg Atletas'!$G484</f>
        <v>Eleutério Gonçalves Brito</v>
      </c>
      <c r="E480" s="132" t="str">
        <f>'[1]Seg Atletas'!$J484</f>
        <v>CPCL</v>
      </c>
      <c r="F480" s="105" t="str">
        <f>'[1]Seg Atletas'!$N484</f>
        <v>M</v>
      </c>
      <c r="G480" s="133">
        <f>'[1]Seg Atletas'!$P484</f>
        <v>19498</v>
      </c>
      <c r="H480" s="109">
        <f t="shared" si="14"/>
        <v>1953</v>
      </c>
      <c r="I480" s="104" t="str">
        <f t="shared" si="15"/>
        <v>Sénior /vet</v>
      </c>
    </row>
    <row r="481" spans="1:9" ht="12" customHeight="1">
      <c r="A481" s="131" t="str">
        <f>'[1]Seg Atletas'!$F485</f>
        <v>Énio Ramos</v>
      </c>
      <c r="B481" s="105">
        <f>'[1]Seg Atletas'!$A485</f>
        <v>13398294</v>
      </c>
      <c r="C481" s="105">
        <f>'[1]Seg Atletas'!$B485</f>
        <v>928</v>
      </c>
      <c r="D481" s="132" t="str">
        <f>'[1]Seg Atletas'!$G485</f>
        <v>Énio Luís Cardoso dos Ramos</v>
      </c>
      <c r="E481" s="132" t="str">
        <f>'[1]Seg Atletas'!$J485</f>
        <v>CPCL</v>
      </c>
      <c r="F481" s="105" t="str">
        <f>'[1]Seg Atletas'!$N485</f>
        <v>M</v>
      </c>
      <c r="G481" s="133">
        <f>'[1]Seg Atletas'!$P485</f>
        <v>32269</v>
      </c>
      <c r="H481" s="109">
        <f t="shared" si="14"/>
        <v>1988</v>
      </c>
      <c r="I481" s="104" t="str">
        <f t="shared" si="15"/>
        <v>Sénior</v>
      </c>
    </row>
    <row r="482" spans="1:9" ht="12" customHeight="1">
      <c r="A482" s="131" t="str">
        <f>'[1]Seg Atletas'!$F486</f>
        <v>João Pedro Gonçalves</v>
      </c>
      <c r="B482" s="105">
        <f>'[1]Seg Atletas'!$A486</f>
        <v>6161454</v>
      </c>
      <c r="C482" s="105">
        <f>'[1]Seg Atletas'!$B486</f>
        <v>725</v>
      </c>
      <c r="D482" s="132" t="str">
        <f>'[1]Seg Atletas'!$G486</f>
        <v>João Pedro Abreu Gonçalves</v>
      </c>
      <c r="E482" s="132" t="str">
        <f>'[1]Seg Atletas'!$J486</f>
        <v>CPCL</v>
      </c>
      <c r="F482" s="105" t="str">
        <f>'[1]Seg Atletas'!$N486</f>
        <v>M</v>
      </c>
      <c r="G482" s="133">
        <f>'[1]Seg Atletas'!$P486</f>
        <v>19681</v>
      </c>
      <c r="H482" s="109">
        <f t="shared" si="14"/>
        <v>1953</v>
      </c>
      <c r="I482" s="104" t="str">
        <f t="shared" si="15"/>
        <v>Sénior /vet</v>
      </c>
    </row>
    <row r="483" spans="1:9" ht="12" customHeight="1">
      <c r="A483" s="131" t="str">
        <f>'[1]Seg Atletas'!$F487</f>
        <v>José Olim</v>
      </c>
      <c r="B483" s="105">
        <f>'[1]Seg Atletas'!$A487</f>
        <v>6223899</v>
      </c>
      <c r="C483" s="105">
        <f>'[1]Seg Atletas'!$B487</f>
        <v>614</v>
      </c>
      <c r="D483" s="132" t="str">
        <f>'[1]Seg Atletas'!$G487</f>
        <v>José Manuel Correia de Olim</v>
      </c>
      <c r="E483" s="132" t="str">
        <f>'[1]Seg Atletas'!$J487</f>
        <v>CPCL</v>
      </c>
      <c r="F483" s="105" t="str">
        <f>'[1]Seg Atletas'!$N487</f>
        <v>M</v>
      </c>
      <c r="G483" s="133">
        <f>'[1]Seg Atletas'!$P487</f>
        <v>22582</v>
      </c>
      <c r="H483" s="109">
        <f t="shared" si="14"/>
        <v>1961</v>
      </c>
      <c r="I483" s="104" t="str">
        <f t="shared" si="15"/>
        <v>Sénior /vet</v>
      </c>
    </row>
    <row r="484" spans="1:9" ht="12" customHeight="1">
      <c r="A484" s="131" t="str">
        <f>'[1]Seg Atletas'!$F488</f>
        <v>Paulo Nunes</v>
      </c>
      <c r="B484" s="105">
        <f>'[1]Seg Atletas'!$A488</f>
        <v>8875014</v>
      </c>
      <c r="C484" s="105">
        <f>'[1]Seg Atletas'!$B488</f>
        <v>949</v>
      </c>
      <c r="D484" s="132" t="str">
        <f>'[1]Seg Atletas'!$G488</f>
        <v>José Paulo Nunes</v>
      </c>
      <c r="E484" s="132" t="str">
        <f>'[1]Seg Atletas'!$J488</f>
        <v>CPCL</v>
      </c>
      <c r="F484" s="105" t="str">
        <f>'[1]Seg Atletas'!$N488</f>
        <v>M</v>
      </c>
      <c r="G484" s="133">
        <f>'[1]Seg Atletas'!$P488</f>
        <v>24569</v>
      </c>
      <c r="H484" s="109">
        <f t="shared" si="14"/>
        <v>1967</v>
      </c>
      <c r="I484" s="104" t="str">
        <f t="shared" si="15"/>
        <v>Sénior</v>
      </c>
    </row>
    <row r="485" spans="1:9" ht="12" customHeight="1">
      <c r="A485" s="131" t="str">
        <f>'[1]Seg Atletas'!$F489</f>
        <v>Luísa Ramos</v>
      </c>
      <c r="B485" s="105">
        <f>'[1]Seg Atletas'!$A489</f>
        <v>6952889</v>
      </c>
      <c r="C485" s="105">
        <f>'[1]Seg Atletas'!$B489</f>
        <v>286</v>
      </c>
      <c r="D485" s="132" t="str">
        <f>'[1]Seg Atletas'!$G489</f>
        <v>Luísa Maria Dias dos Ramos Gonçalves</v>
      </c>
      <c r="E485" s="132" t="str">
        <f>'[1]Seg Atletas'!$J489</f>
        <v>CPCL</v>
      </c>
      <c r="F485" s="105" t="str">
        <f>'[1]Seg Atletas'!$N489</f>
        <v>F</v>
      </c>
      <c r="G485" s="133">
        <f>'[1]Seg Atletas'!$P489</f>
        <v>22092</v>
      </c>
      <c r="H485" s="109">
        <f t="shared" si="14"/>
        <v>1960</v>
      </c>
      <c r="I485" s="104" t="str">
        <f t="shared" si="15"/>
        <v>Sénior /vet</v>
      </c>
    </row>
    <row r="486" spans="1:9" ht="12" customHeight="1">
      <c r="A486" s="131" t="str">
        <f>'[1]Seg Atletas'!$F490</f>
        <v>Manfred Gebel</v>
      </c>
      <c r="B486" s="105">
        <f>'[1]Seg Atletas'!$A490</f>
        <v>6435115089</v>
      </c>
      <c r="C486" s="105">
        <f>'[1]Seg Atletas'!$B490</f>
        <v>946</v>
      </c>
      <c r="D486" s="132" t="str">
        <f>'[1]Seg Atletas'!$G490</f>
        <v>Manfred Gebel</v>
      </c>
      <c r="E486" s="132" t="str">
        <f>'[1]Seg Atletas'!$J490</f>
        <v>CPCL</v>
      </c>
      <c r="F486" s="105" t="str">
        <f>'[1]Seg Atletas'!$N490</f>
        <v>M</v>
      </c>
      <c r="G486" s="133">
        <f>'[1]Seg Atletas'!$P490</f>
        <v>15319</v>
      </c>
      <c r="H486" s="109">
        <f t="shared" si="14"/>
        <v>1941</v>
      </c>
      <c r="I486" s="104" t="str">
        <f t="shared" si="15"/>
        <v>Sénior /vet</v>
      </c>
    </row>
    <row r="487" spans="1:9" ht="12" customHeight="1">
      <c r="A487" s="131" t="str">
        <f>'[1]Seg Atletas'!$F491</f>
        <v>Marcelo Vieira</v>
      </c>
      <c r="B487" s="105">
        <f>'[1]Seg Atletas'!$A491</f>
        <v>8484421</v>
      </c>
      <c r="C487" s="105">
        <f>'[1]Seg Atletas'!$B491</f>
        <v>666</v>
      </c>
      <c r="D487" s="132" t="str">
        <f>'[1]Seg Atletas'!$G491</f>
        <v>Marcelo Paulo Moniz Vieira</v>
      </c>
      <c r="E487" s="132" t="str">
        <f>'[1]Seg Atletas'!$J491</f>
        <v>CPCL</v>
      </c>
      <c r="F487" s="105" t="str">
        <f>'[1]Seg Atletas'!$N491</f>
        <v>M</v>
      </c>
      <c r="G487" s="133">
        <f>'[1]Seg Atletas'!$P491</f>
        <v>25310</v>
      </c>
      <c r="H487" s="109">
        <f t="shared" si="14"/>
        <v>1969</v>
      </c>
      <c r="I487" s="104" t="str">
        <f t="shared" si="15"/>
        <v>Sénior</v>
      </c>
    </row>
    <row r="488" spans="1:9" ht="12" customHeight="1">
      <c r="A488" s="131" t="str">
        <f>'[1]Seg Atletas'!$F492</f>
        <v>Maurício Branco</v>
      </c>
      <c r="B488" s="105">
        <f>'[1]Seg Atletas'!$A492</f>
        <v>1337281</v>
      </c>
      <c r="C488" s="105">
        <f>'[1]Seg Atletas'!$B492</f>
        <v>785</v>
      </c>
      <c r="D488" s="132" t="str">
        <f>'[1]Seg Atletas'!$G492</f>
        <v>Maurício Jorge Gomes Branco</v>
      </c>
      <c r="E488" s="132" t="str">
        <f>'[1]Seg Atletas'!$J492</f>
        <v>CPCL</v>
      </c>
      <c r="F488" s="105" t="str">
        <f>'[1]Seg Atletas'!$N492</f>
        <v>M</v>
      </c>
      <c r="G488" s="133">
        <f>'[1]Seg Atletas'!$P492</f>
        <v>14734</v>
      </c>
      <c r="H488" s="109">
        <f t="shared" si="14"/>
        <v>1940</v>
      </c>
      <c r="I488" s="104" t="str">
        <f t="shared" si="15"/>
        <v>Sénior /vet</v>
      </c>
    </row>
    <row r="489" spans="1:9" ht="12" customHeight="1">
      <c r="A489" s="131" t="str">
        <f>'[1]Seg Atletas'!$F493</f>
        <v>Quintin Barry</v>
      </c>
      <c r="B489" s="105">
        <f>'[1]Seg Atletas'!$A493</f>
        <v>706841296</v>
      </c>
      <c r="C489" s="105">
        <f>'[1]Seg Atletas'!$B493</f>
        <v>936</v>
      </c>
      <c r="D489" s="132" t="str">
        <f>'[1]Seg Atletas'!$G493</f>
        <v>Quintin John Barry</v>
      </c>
      <c r="E489" s="132" t="str">
        <f>'[1]Seg Atletas'!$J493</f>
        <v>CPCL</v>
      </c>
      <c r="F489" s="105" t="str">
        <f>'[1]Seg Atletas'!$N493</f>
        <v>M</v>
      </c>
      <c r="G489" s="133">
        <f>'[1]Seg Atletas'!$P493</f>
        <v>23837</v>
      </c>
      <c r="H489" s="109">
        <f t="shared" si="14"/>
        <v>1965</v>
      </c>
      <c r="I489" s="104" t="str">
        <f t="shared" si="15"/>
        <v>Sénior /vet</v>
      </c>
    </row>
    <row r="490" spans="1:9" ht="12" customHeight="1">
      <c r="A490" s="131" t="str">
        <f>'[1]Seg Atletas'!$F494</f>
        <v>Rui Carvalho</v>
      </c>
      <c r="B490" s="105">
        <f>'[1]Seg Atletas'!$A494</f>
        <v>6877803</v>
      </c>
      <c r="C490" s="105">
        <f>'[1]Seg Atletas'!$B494</f>
        <v>924</v>
      </c>
      <c r="D490" s="132" t="str">
        <f>'[1]Seg Atletas'!$G494</f>
        <v>Rui Alexandre Rodrigues Carvalho</v>
      </c>
      <c r="E490" s="132" t="str">
        <f>'[1]Seg Atletas'!$J494</f>
        <v>CPCL</v>
      </c>
      <c r="F490" s="105" t="str">
        <f>'[1]Seg Atletas'!$N494</f>
        <v>M</v>
      </c>
      <c r="G490" s="133">
        <f>'[1]Seg Atletas'!$P494</f>
        <v>23546</v>
      </c>
      <c r="H490" s="109">
        <f t="shared" si="14"/>
        <v>1964</v>
      </c>
      <c r="I490" s="104" t="str">
        <f t="shared" si="15"/>
        <v>Sénior /vet</v>
      </c>
    </row>
    <row r="491" spans="1:9" ht="12" customHeight="1">
      <c r="A491" s="131" t="str">
        <f>'[1]Seg Atletas'!$F495</f>
        <v>Tiago Brito</v>
      </c>
      <c r="B491" s="105">
        <f>'[1]Seg Atletas'!$A495</f>
        <v>5256942</v>
      </c>
      <c r="C491" s="105">
        <f>'[1]Seg Atletas'!$B495</f>
        <v>780</v>
      </c>
      <c r="D491" s="132" t="str">
        <f>'[1]Seg Atletas'!$G495</f>
        <v>Tiago Gonçalves de Brito</v>
      </c>
      <c r="E491" s="132" t="str">
        <f>'[1]Seg Atletas'!$J495</f>
        <v>CPCL</v>
      </c>
      <c r="F491" s="105" t="str">
        <f>'[1]Seg Atletas'!$N495</f>
        <v>M</v>
      </c>
      <c r="G491" s="133">
        <f>'[1]Seg Atletas'!$P495</f>
        <v>16681</v>
      </c>
      <c r="H491" s="109">
        <f t="shared" si="14"/>
        <v>1945</v>
      </c>
      <c r="I491" s="104" t="str">
        <f t="shared" si="15"/>
        <v>Sénior /vet</v>
      </c>
    </row>
    <row r="492" spans="1:9" ht="12" customHeight="1">
      <c r="A492" s="131" t="str">
        <f>'[1]Seg Atletas'!$F496</f>
        <v>Armando Mendonça</v>
      </c>
      <c r="B492" s="105">
        <f>'[1]Seg Atletas'!$A496</f>
        <v>4762088</v>
      </c>
      <c r="C492" s="105">
        <f>'[1]Seg Atletas'!$B496</f>
        <v>921</v>
      </c>
      <c r="D492" s="132" t="str">
        <f>'[1]Seg Atletas'!$G496</f>
        <v>Armando Mendonça</v>
      </c>
      <c r="E492" s="132" t="str">
        <f>'[1]Seg Atletas'!$J496</f>
        <v>CPPM</v>
      </c>
      <c r="F492" s="105" t="str">
        <f>'[1]Seg Atletas'!$N496</f>
        <v>M</v>
      </c>
      <c r="G492" s="133">
        <f>'[1]Seg Atletas'!$P496</f>
        <v>18316</v>
      </c>
      <c r="H492" s="109">
        <f t="shared" si="14"/>
        <v>1950</v>
      </c>
      <c r="I492" s="104" t="str">
        <f t="shared" si="15"/>
        <v>Sénior /vet</v>
      </c>
    </row>
    <row r="493" spans="1:9" ht="12" customHeight="1">
      <c r="A493" s="131" t="str">
        <f>'[1]Seg Atletas'!$F497</f>
        <v>Fernando Júnior</v>
      </c>
      <c r="B493" s="105">
        <f>'[1]Seg Atletas'!$A497</f>
        <v>195834</v>
      </c>
      <c r="C493" s="105">
        <f>'[1]Seg Atletas'!$B497</f>
        <v>685</v>
      </c>
      <c r="D493" s="132" t="str">
        <f>'[1]Seg Atletas'!$G497</f>
        <v>Fernando Figueira de Faria Júnior</v>
      </c>
      <c r="E493" s="132" t="str">
        <f>'[1]Seg Atletas'!$J497</f>
        <v>CPPM</v>
      </c>
      <c r="F493" s="105" t="str">
        <f>'[1]Seg Atletas'!$N497</f>
        <v>M</v>
      </c>
      <c r="G493" s="133">
        <f>'[1]Seg Atletas'!$P497</f>
        <v>17513</v>
      </c>
      <c r="H493" s="109">
        <f t="shared" si="14"/>
        <v>1947</v>
      </c>
      <c r="I493" s="104" t="str">
        <f t="shared" si="15"/>
        <v>Sénior /vet</v>
      </c>
    </row>
    <row r="494" spans="1:9" ht="12" customHeight="1">
      <c r="A494" s="131" t="str">
        <f>'[1]Seg Atletas'!$F498</f>
        <v>João Conceição</v>
      </c>
      <c r="B494" s="105">
        <f>'[1]Seg Atletas'!$A498</f>
        <v>5051132</v>
      </c>
      <c r="C494" s="105">
        <f>'[1]Seg Atletas'!$B498</f>
        <v>916</v>
      </c>
      <c r="D494" s="132" t="str">
        <f>'[1]Seg Atletas'!$G498</f>
        <v>João Carlos da Conceição</v>
      </c>
      <c r="E494" s="132" t="str">
        <f>'[1]Seg Atletas'!$J498</f>
        <v>CPPM</v>
      </c>
      <c r="F494" s="105" t="str">
        <f>'[1]Seg Atletas'!$N498</f>
        <v>M</v>
      </c>
      <c r="G494" s="133">
        <f>'[1]Seg Atletas'!$P498</f>
        <v>20867</v>
      </c>
      <c r="H494" s="109">
        <f t="shared" si="14"/>
        <v>1957</v>
      </c>
      <c r="I494" s="104" t="str">
        <f t="shared" si="15"/>
        <v>Sénior /vet</v>
      </c>
    </row>
    <row r="495" spans="1:9" ht="12" customHeight="1">
      <c r="A495" s="131" t="str">
        <f>'[1]Seg Atletas'!$F499</f>
        <v>José G. Santos</v>
      </c>
      <c r="B495" s="105">
        <f>'[1]Seg Atletas'!$A499</f>
        <v>11315213</v>
      </c>
      <c r="C495" s="105">
        <f>'[1]Seg Atletas'!$B499</f>
        <v>668</v>
      </c>
      <c r="D495" s="132" t="str">
        <f>'[1]Seg Atletas'!$G499</f>
        <v>José Gabriel Cavaleiro dos Santos</v>
      </c>
      <c r="E495" s="132" t="str">
        <f>'[1]Seg Atletas'!$J499</f>
        <v>CPPM</v>
      </c>
      <c r="F495" s="105" t="str">
        <f>'[1]Seg Atletas'!$N499</f>
        <v>M</v>
      </c>
      <c r="G495" s="133">
        <f>'[1]Seg Atletas'!$P499</f>
        <v>28071</v>
      </c>
      <c r="H495" s="109">
        <f t="shared" si="14"/>
        <v>1976</v>
      </c>
      <c r="I495" s="104" t="str">
        <f t="shared" si="15"/>
        <v>Sénior</v>
      </c>
    </row>
    <row r="496" spans="1:9" ht="12" customHeight="1">
      <c r="A496" s="131" t="str">
        <f>'[1]Seg Atletas'!$F500</f>
        <v>Norberto Lima</v>
      </c>
      <c r="B496" s="105">
        <f>'[1]Seg Atletas'!$A500</f>
        <v>9960012</v>
      </c>
      <c r="C496" s="105">
        <f>'[1]Seg Atletas'!$B500</f>
        <v>915</v>
      </c>
      <c r="D496" s="132" t="str">
        <f>'[1]Seg Atletas'!$G500</f>
        <v>Norberto Rodrigues de Lima</v>
      </c>
      <c r="E496" s="132" t="str">
        <f>'[1]Seg Atletas'!$J500</f>
        <v>CPPM</v>
      </c>
      <c r="F496" s="105" t="str">
        <f>'[1]Seg Atletas'!$N500</f>
        <v>M</v>
      </c>
      <c r="G496" s="133">
        <f>'[1]Seg Atletas'!$P500</f>
        <v>25889</v>
      </c>
      <c r="H496" s="109">
        <f t="shared" si="14"/>
        <v>1970</v>
      </c>
      <c r="I496" s="104" t="str">
        <f t="shared" si="15"/>
        <v>Sénior</v>
      </c>
    </row>
    <row r="497" spans="1:9" ht="12" customHeight="1">
      <c r="A497" s="131" t="str">
        <f>'[1]Seg Atletas'!$F501</f>
        <v>Roberto Sousa</v>
      </c>
      <c r="B497" s="105">
        <f>'[1]Seg Atletas'!$A501</f>
        <v>13494559</v>
      </c>
      <c r="C497" s="105">
        <f>'[1]Seg Atletas'!$B501</f>
        <v>914</v>
      </c>
      <c r="D497" s="132" t="str">
        <f>'[1]Seg Atletas'!$G501</f>
        <v>Roberto do Vale de Sousa</v>
      </c>
      <c r="E497" s="132" t="str">
        <f>'[1]Seg Atletas'!$J501</f>
        <v>CPPM</v>
      </c>
      <c r="F497" s="105" t="str">
        <f>'[1]Seg Atletas'!$N501</f>
        <v>M</v>
      </c>
      <c r="G497" s="133">
        <f>'[1]Seg Atletas'!$P501</f>
        <v>27373</v>
      </c>
      <c r="H497" s="109">
        <f t="shared" si="14"/>
        <v>1974</v>
      </c>
      <c r="I497" s="104" t="str">
        <f t="shared" si="15"/>
        <v>Sénior</v>
      </c>
    </row>
    <row r="498" spans="1:9" ht="12" customHeight="1">
      <c r="A498" s="131" t="str">
        <f>'[1]Seg Atletas'!$F502</f>
        <v>Diogo A. Rodrigues</v>
      </c>
      <c r="B498" s="105">
        <f>'[1]Seg Atletas'!$A502</f>
        <v>13823491</v>
      </c>
      <c r="C498" s="105">
        <f>'[1]Seg Atletas'!$B502</f>
        <v>646</v>
      </c>
      <c r="D498" s="132" t="str">
        <f>'[1]Seg Atletas'!$G502</f>
        <v>Diogo Afonso Gonçalves Rodrigues</v>
      </c>
      <c r="E498" s="132" t="str">
        <f>'[1]Seg Atletas'!$J502</f>
        <v>CCDCMF</v>
      </c>
      <c r="F498" s="105" t="str">
        <f>'[1]Seg Atletas'!$N502</f>
        <v>M</v>
      </c>
      <c r="G498" s="133">
        <f>'[1]Seg Atletas'!$P502</f>
        <v>33380</v>
      </c>
      <c r="H498" s="109">
        <f t="shared" si="14"/>
        <v>1991</v>
      </c>
      <c r="I498" s="104" t="str">
        <f t="shared" si="15"/>
        <v>Sénior /s23</v>
      </c>
    </row>
    <row r="499" spans="1:9" ht="12" customHeight="1">
      <c r="A499" s="131" t="str">
        <f>'[1]Seg Atletas'!$F503</f>
        <v>Ferdinando Faria</v>
      </c>
      <c r="B499" s="105">
        <f>'[1]Seg Atletas'!$A503</f>
        <v>4694525</v>
      </c>
      <c r="C499" s="105">
        <f>'[1]Seg Atletas'!$B503</f>
        <v>798</v>
      </c>
      <c r="D499" s="132" t="str">
        <f>'[1]Seg Atletas'!$G503</f>
        <v>Ferdinando Faria</v>
      </c>
      <c r="E499" s="132" t="str">
        <f>'[1]Seg Atletas'!$J503</f>
        <v>CCDCMF</v>
      </c>
      <c r="F499" s="105" t="str">
        <f>'[1]Seg Atletas'!$N503</f>
        <v>M</v>
      </c>
      <c r="G499" s="133">
        <f>'[1]Seg Atletas'!$P503</f>
        <v>18977</v>
      </c>
      <c r="H499" s="109">
        <f t="shared" si="14"/>
        <v>1951</v>
      </c>
      <c r="I499" s="104" t="str">
        <f t="shared" si="15"/>
        <v>Sénior /vet</v>
      </c>
    </row>
    <row r="500" spans="1:9" ht="12" customHeight="1">
      <c r="A500" s="131" t="str">
        <f>'[1]Seg Atletas'!$F504</f>
        <v>Francisco J. Correia</v>
      </c>
      <c r="B500" s="105">
        <f>'[1]Seg Atletas'!$A504</f>
        <v>7049551</v>
      </c>
      <c r="C500" s="105">
        <f>'[1]Seg Atletas'!$B504</f>
        <v>684</v>
      </c>
      <c r="D500" s="132" t="str">
        <f>'[1]Seg Atletas'!$G504</f>
        <v>Francisco José Correia</v>
      </c>
      <c r="E500" s="132" t="str">
        <f>'[1]Seg Atletas'!$J504</f>
        <v>CCDCMF</v>
      </c>
      <c r="F500" s="105" t="str">
        <f>'[1]Seg Atletas'!$N504</f>
        <v>M</v>
      </c>
      <c r="G500" s="133">
        <f>'[1]Seg Atletas'!$P504</f>
        <v>21410</v>
      </c>
      <c r="H500" s="109">
        <f t="shared" si="14"/>
        <v>1958</v>
      </c>
      <c r="I500" s="104" t="str">
        <f t="shared" si="15"/>
        <v>Sénior /vet</v>
      </c>
    </row>
    <row r="501" spans="1:9" ht="12" customHeight="1">
      <c r="A501" s="131" t="str">
        <f>'[1]Seg Atletas'!$F505</f>
        <v>Hodório Pereira</v>
      </c>
      <c r="B501" s="105">
        <f>'[1]Seg Atletas'!$A505</f>
        <v>8152854</v>
      </c>
      <c r="C501" s="105">
        <f>'[1]Seg Atletas'!$B505</f>
        <v>794</v>
      </c>
      <c r="D501" s="132" t="str">
        <f>'[1]Seg Atletas'!$G505</f>
        <v>Hodório António Pestana Pereira</v>
      </c>
      <c r="E501" s="132" t="str">
        <f>'[1]Seg Atletas'!$J505</f>
        <v>CCDCMF</v>
      </c>
      <c r="F501" s="105" t="str">
        <f>'[1]Seg Atletas'!$N505</f>
        <v>M</v>
      </c>
      <c r="G501" s="133">
        <f>'[1]Seg Atletas'!$P505</f>
        <v>21987</v>
      </c>
      <c r="H501" s="109">
        <f t="shared" si="14"/>
        <v>1960</v>
      </c>
      <c r="I501" s="104" t="str">
        <f t="shared" si="15"/>
        <v>Sénior /vet</v>
      </c>
    </row>
    <row r="502" spans="1:9" ht="12" customHeight="1">
      <c r="A502" s="131" t="str">
        <f>'[1]Seg Atletas'!$F506</f>
        <v>Carlos Fernandes</v>
      </c>
      <c r="B502" s="105">
        <f>'[1]Seg Atletas'!$A506</f>
        <v>10124247</v>
      </c>
      <c r="C502" s="105">
        <f>'[1]Seg Atletas'!$B506</f>
        <v>790</v>
      </c>
      <c r="D502" s="132" t="str">
        <f>'[1]Seg Atletas'!$G506</f>
        <v>José Carlos Pereira Fernandes</v>
      </c>
      <c r="E502" s="132" t="str">
        <f>'[1]Seg Atletas'!$J506</f>
        <v>CCDCMF</v>
      </c>
      <c r="F502" s="105" t="str">
        <f>'[1]Seg Atletas'!$N506</f>
        <v>M</v>
      </c>
      <c r="G502" s="133">
        <f>'[1]Seg Atletas'!$P506</f>
        <v>25217</v>
      </c>
      <c r="H502" s="109">
        <f t="shared" si="14"/>
        <v>1969</v>
      </c>
      <c r="I502" s="104" t="str">
        <f t="shared" si="15"/>
        <v>Sénior</v>
      </c>
    </row>
    <row r="503" spans="1:9" ht="12" customHeight="1">
      <c r="A503" s="131" t="str">
        <f>'[1]Seg Atletas'!$F507</f>
        <v>Adriano Tanque</v>
      </c>
      <c r="B503" s="105">
        <f>'[1]Seg Atletas'!$A507</f>
        <v>13503197</v>
      </c>
      <c r="C503" s="105">
        <f>'[1]Seg Atletas'!$B507</f>
        <v>599</v>
      </c>
      <c r="D503" s="132" t="str">
        <f>'[1]Seg Atletas'!$G507</f>
        <v>Adriano Gaspar do Tanque</v>
      </c>
      <c r="E503" s="132" t="str">
        <f>'[1]Seg Atletas'!$J507</f>
        <v>CCDTHF</v>
      </c>
      <c r="F503" s="105" t="str">
        <f>'[1]Seg Atletas'!$N507</f>
        <v>M</v>
      </c>
      <c r="G503" s="133">
        <f>'[1]Seg Atletas'!$P507</f>
        <v>32532</v>
      </c>
      <c r="H503" s="109">
        <f t="shared" si="14"/>
        <v>1989</v>
      </c>
      <c r="I503" s="104" t="str">
        <f t="shared" si="15"/>
        <v>Sénior</v>
      </c>
    </row>
    <row r="504" spans="1:9" ht="12" customHeight="1">
      <c r="A504" s="131" t="str">
        <f>'[1]Seg Atletas'!$F508</f>
        <v>António Gonçalves</v>
      </c>
      <c r="B504" s="105">
        <f>'[1]Seg Atletas'!$A508</f>
        <v>9651026</v>
      </c>
      <c r="C504" s="105">
        <f>'[1]Seg Atletas'!$B508</f>
        <v>643</v>
      </c>
      <c r="D504" s="132" t="str">
        <f>'[1]Seg Atletas'!$G508</f>
        <v>António Fernandes Gonçalves</v>
      </c>
      <c r="E504" s="132" t="str">
        <f>'[1]Seg Atletas'!$J508</f>
        <v>CCDTHF</v>
      </c>
      <c r="F504" s="105" t="str">
        <f>'[1]Seg Atletas'!$N508</f>
        <v>M</v>
      </c>
      <c r="G504" s="133">
        <f>'[1]Seg Atletas'!$P508</f>
        <v>25515</v>
      </c>
      <c r="H504" s="109">
        <f t="shared" si="14"/>
        <v>1969</v>
      </c>
      <c r="I504" s="104" t="str">
        <f t="shared" si="15"/>
        <v>Sénior</v>
      </c>
    </row>
    <row r="505" spans="1:9" ht="12" customHeight="1">
      <c r="A505" s="131" t="str">
        <f>'[1]Seg Atletas'!$F509</f>
        <v>Carlos Freitas</v>
      </c>
      <c r="B505" s="105">
        <f>'[1]Seg Atletas'!$A509</f>
        <v>10496712</v>
      </c>
      <c r="C505" s="105">
        <f>'[1]Seg Atletas'!$B509</f>
        <v>642</v>
      </c>
      <c r="D505" s="132" t="str">
        <f>'[1]Seg Atletas'!$G509</f>
        <v>Carlos Alberto de Nóbrega Freitas</v>
      </c>
      <c r="E505" s="132" t="str">
        <f>'[1]Seg Atletas'!$J509</f>
        <v>CCDTHF</v>
      </c>
      <c r="F505" s="105" t="str">
        <f>'[1]Seg Atletas'!$N509</f>
        <v>M</v>
      </c>
      <c r="G505" s="133">
        <f>'[1]Seg Atletas'!$P509</f>
        <v>27411</v>
      </c>
      <c r="H505" s="109">
        <f t="shared" si="14"/>
        <v>1975</v>
      </c>
      <c r="I505" s="104" t="str">
        <f t="shared" si="15"/>
        <v>Sénior</v>
      </c>
    </row>
    <row r="506" spans="1:9" ht="12" customHeight="1">
      <c r="A506" s="131" t="str">
        <f>'[1]Seg Atletas'!$F510</f>
        <v>Celina Rodrigues</v>
      </c>
      <c r="B506" s="105">
        <f>'[1]Seg Atletas'!$A510</f>
        <v>8040332</v>
      </c>
      <c r="C506" s="105">
        <f>'[1]Seg Atletas'!$B510</f>
        <v>212</v>
      </c>
      <c r="D506" s="132" t="str">
        <f>'[1]Seg Atletas'!$G510</f>
        <v>Celina Maria Teixeira Gonçalves Rodrigues</v>
      </c>
      <c r="E506" s="132" t="str">
        <f>'[1]Seg Atletas'!$J510</f>
        <v>CCDTHF</v>
      </c>
      <c r="F506" s="105" t="str">
        <f>'[1]Seg Atletas'!$N510</f>
        <v>F</v>
      </c>
      <c r="G506" s="133">
        <f>'[1]Seg Atletas'!$P510</f>
        <v>24262</v>
      </c>
      <c r="H506" s="109">
        <f t="shared" si="14"/>
        <v>1966</v>
      </c>
      <c r="I506" s="104" t="str">
        <f t="shared" si="15"/>
        <v>Sénior /vet</v>
      </c>
    </row>
    <row r="507" spans="1:9" ht="12" customHeight="1">
      <c r="A507" s="131" t="str">
        <f>'[1]Seg Atletas'!$F511</f>
        <v>Jaime Silva</v>
      </c>
      <c r="B507" s="105">
        <f>'[1]Seg Atletas'!$A511</f>
        <v>10165277</v>
      </c>
      <c r="C507" s="105">
        <f>'[1]Seg Atletas'!$B511</f>
        <v>964</v>
      </c>
      <c r="D507" s="132" t="str">
        <f>'[1]Seg Atletas'!$G511</f>
        <v>Jaime Casimiro Nunes da Silva</v>
      </c>
      <c r="E507" s="132" t="str">
        <f>'[1]Seg Atletas'!$J511</f>
        <v>CCDTHF</v>
      </c>
      <c r="F507" s="105" t="str">
        <f>'[1]Seg Atletas'!$N511</f>
        <v>M</v>
      </c>
      <c r="G507" s="133">
        <f>'[1]Seg Atletas'!$P511</f>
        <v>25631</v>
      </c>
      <c r="H507" s="109">
        <f t="shared" si="14"/>
        <v>1970</v>
      </c>
      <c r="I507" s="104" t="str">
        <f t="shared" si="15"/>
        <v>Sénior</v>
      </c>
    </row>
    <row r="508" spans="1:9" ht="12" customHeight="1">
      <c r="A508" s="131" t="str">
        <f>'[1]Seg Atletas'!$F512</f>
        <v>Joana Luís</v>
      </c>
      <c r="B508" s="105">
        <f>'[1]Seg Atletas'!$A512</f>
        <v>14043421</v>
      </c>
      <c r="C508" s="105">
        <f>'[1]Seg Atletas'!$B512</f>
        <v>216</v>
      </c>
      <c r="D508" s="132" t="str">
        <f>'[1]Seg Atletas'!$G512</f>
        <v>Joana Patricia Santos Fernandes Luís</v>
      </c>
      <c r="E508" s="132" t="str">
        <f>'[1]Seg Atletas'!$J512</f>
        <v>CCDTHF</v>
      </c>
      <c r="F508" s="105" t="str">
        <f>'[1]Seg Atletas'!$N512</f>
        <v>F</v>
      </c>
      <c r="G508" s="133">
        <f>'[1]Seg Atletas'!$P512</f>
        <v>33751</v>
      </c>
      <c r="H508" s="109">
        <f t="shared" si="14"/>
        <v>1992</v>
      </c>
      <c r="I508" s="104" t="str">
        <f t="shared" si="15"/>
        <v>Sénior /s23</v>
      </c>
    </row>
    <row r="509" spans="1:9" ht="12" customHeight="1">
      <c r="A509" s="131" t="str">
        <f>'[1]Seg Atletas'!$F513</f>
        <v>Joel Vasconcelos</v>
      </c>
      <c r="B509" s="105">
        <f>'[1]Seg Atletas'!$A513</f>
        <v>10760321</v>
      </c>
      <c r="C509" s="105">
        <f>'[1]Seg Atletas'!$B513</f>
        <v>959</v>
      </c>
      <c r="D509" s="132" t="str">
        <f>'[1]Seg Atletas'!$G513</f>
        <v>Joel da Silva Vasconcelos</v>
      </c>
      <c r="E509" s="132" t="str">
        <f>'[1]Seg Atletas'!$J513</f>
        <v>CCDTHF</v>
      </c>
      <c r="F509" s="105" t="str">
        <f>'[1]Seg Atletas'!$N513</f>
        <v>M</v>
      </c>
      <c r="G509" s="133">
        <f>'[1]Seg Atletas'!$P513</f>
        <v>28083</v>
      </c>
      <c r="H509" s="109">
        <f t="shared" si="14"/>
        <v>1976</v>
      </c>
      <c r="I509" s="104" t="str">
        <f t="shared" si="15"/>
        <v>Sénior</v>
      </c>
    </row>
    <row r="510" spans="1:9" ht="12" customHeight="1">
      <c r="A510" s="131" t="str">
        <f>'[1]Seg Atletas'!$F514</f>
        <v>Agostinho Freitas</v>
      </c>
      <c r="B510" s="105">
        <f>'[1]Seg Atletas'!$A514</f>
        <v>7691914</v>
      </c>
      <c r="C510" s="105">
        <f>'[1]Seg Atletas'!$B514</f>
        <v>719</v>
      </c>
      <c r="D510" s="132" t="str">
        <f>'[1]Seg Atletas'!$G514</f>
        <v>José Agostinho de Sá Freitas</v>
      </c>
      <c r="E510" s="132" t="str">
        <f>'[1]Seg Atletas'!$J514</f>
        <v>CCDTHF</v>
      </c>
      <c r="F510" s="105" t="str">
        <f>'[1]Seg Atletas'!$N514</f>
        <v>M</v>
      </c>
      <c r="G510" s="133">
        <f>'[1]Seg Atletas'!$P514</f>
        <v>24525</v>
      </c>
      <c r="H510" s="109">
        <f t="shared" si="14"/>
        <v>1967</v>
      </c>
      <c r="I510" s="104" t="str">
        <f t="shared" si="15"/>
        <v>Sénior</v>
      </c>
    </row>
    <row r="511" spans="1:9" ht="12" customHeight="1">
      <c r="A511" s="131" t="str">
        <f>'[1]Seg Atletas'!$F515</f>
        <v>Bernardino Morgado</v>
      </c>
      <c r="B511" s="105">
        <f>'[1]Seg Atletas'!$A515</f>
        <v>10518541</v>
      </c>
      <c r="C511" s="105">
        <f>'[1]Seg Atletas'!$B515</f>
        <v>954</v>
      </c>
      <c r="D511" s="132" t="str">
        <f>'[1]Seg Atletas'!$G515</f>
        <v>José Bernardino Andrade Silva Morgado</v>
      </c>
      <c r="E511" s="132" t="str">
        <f>'[1]Seg Atletas'!$J515</f>
        <v>CCDTHF</v>
      </c>
      <c r="F511" s="105" t="str">
        <f>'[1]Seg Atletas'!$N515</f>
        <v>M</v>
      </c>
      <c r="G511" s="133">
        <f>'[1]Seg Atletas'!$P515</f>
        <v>26804</v>
      </c>
      <c r="H511" s="109">
        <f t="shared" si="14"/>
        <v>1973</v>
      </c>
      <c r="I511" s="104" t="str">
        <f t="shared" si="15"/>
        <v>Sénior</v>
      </c>
    </row>
    <row r="512" spans="1:9" ht="12" customHeight="1">
      <c r="A512" s="131" t="str">
        <f>'[1]Seg Atletas'!$F516</f>
        <v>José Rodrigues</v>
      </c>
      <c r="B512" s="105">
        <f>'[1]Seg Atletas'!$A516</f>
        <v>11415315</v>
      </c>
      <c r="C512" s="105">
        <f>'[1]Seg Atletas'!$B516</f>
        <v>953</v>
      </c>
      <c r="D512" s="132" t="str">
        <f>'[1]Seg Atletas'!$G516</f>
        <v>José Crispim Fernandes Rodrigues</v>
      </c>
      <c r="E512" s="132" t="str">
        <f>'[1]Seg Atletas'!$J516</f>
        <v>CCDTHF</v>
      </c>
      <c r="F512" s="105" t="str">
        <f>'[1]Seg Atletas'!$N516</f>
        <v>M</v>
      </c>
      <c r="G512" s="133">
        <f>'[1]Seg Atletas'!$P516</f>
        <v>26881</v>
      </c>
      <c r="H512" s="109">
        <f t="shared" si="14"/>
        <v>1973</v>
      </c>
      <c r="I512" s="104" t="str">
        <f t="shared" si="15"/>
        <v>Sénior</v>
      </c>
    </row>
    <row r="513" spans="1:9" ht="12" customHeight="1">
      <c r="A513" s="131" t="str">
        <f>'[1]Seg Atletas'!$F517</f>
        <v>Julieta Gonçalves</v>
      </c>
      <c r="B513" s="105">
        <f>'[1]Seg Atletas'!$A517</f>
        <v>11266528</v>
      </c>
      <c r="C513" s="105">
        <f>'[1]Seg Atletas'!$B517</f>
        <v>215</v>
      </c>
      <c r="D513" s="132" t="str">
        <f>'[1]Seg Atletas'!$G517</f>
        <v>Julieta Pereira de Faria Gonçalves</v>
      </c>
      <c r="E513" s="132" t="str">
        <f>'[1]Seg Atletas'!$J517</f>
        <v>CCDTHF</v>
      </c>
      <c r="F513" s="105" t="str">
        <f>'[1]Seg Atletas'!$N517</f>
        <v>F</v>
      </c>
      <c r="G513" s="133">
        <f>'[1]Seg Atletas'!$P517</f>
        <v>27083</v>
      </c>
      <c r="H513" s="109">
        <f t="shared" si="14"/>
        <v>1974</v>
      </c>
      <c r="I513" s="104" t="str">
        <f t="shared" si="15"/>
        <v>Sénior</v>
      </c>
    </row>
    <row r="514" spans="1:9" ht="12" customHeight="1">
      <c r="A514" s="131" t="str">
        <f>'[1]Seg Atletas'!$F518</f>
        <v>Maria Sousa</v>
      </c>
      <c r="B514" s="105">
        <f>'[1]Seg Atletas'!$A518</f>
        <v>5250268</v>
      </c>
      <c r="C514" s="105">
        <f>'[1]Seg Atletas'!$B518</f>
        <v>284</v>
      </c>
      <c r="D514" s="132" t="str">
        <f>'[1]Seg Atletas'!$G518</f>
        <v>Maria do Carmo Ferreira Rodrigues Sousa</v>
      </c>
      <c r="E514" s="132" t="str">
        <f>'[1]Seg Atletas'!$J518</f>
        <v>CCDTHF</v>
      </c>
      <c r="F514" s="105" t="str">
        <f>'[1]Seg Atletas'!$N518</f>
        <v>F</v>
      </c>
      <c r="G514" s="133">
        <f>'[1]Seg Atletas'!$P518</f>
        <v>21630</v>
      </c>
      <c r="H514" s="109">
        <f t="shared" ref="H514:H577" si="16">YEAR(G514)</f>
        <v>1959</v>
      </c>
      <c r="I514" s="104" t="str">
        <f t="shared" si="15"/>
        <v>Sénior /vet</v>
      </c>
    </row>
    <row r="515" spans="1:9" ht="12" customHeight="1">
      <c r="A515" s="131" t="str">
        <f>'[1]Seg Atletas'!$F519</f>
        <v>Gilberta Vasconcelos</v>
      </c>
      <c r="B515" s="105">
        <f>'[1]Seg Atletas'!$A519</f>
        <v>10329983</v>
      </c>
      <c r="C515" s="105">
        <f>'[1]Seg Atletas'!$B519</f>
        <v>283</v>
      </c>
      <c r="D515" s="132" t="str">
        <f>'[1]Seg Atletas'!$G519</f>
        <v>Maria Gilberta Sousa Gomes Vasconcelos</v>
      </c>
      <c r="E515" s="132" t="str">
        <f>'[1]Seg Atletas'!$J519</f>
        <v>CCDTHF</v>
      </c>
      <c r="F515" s="105" t="str">
        <f>'[1]Seg Atletas'!$N519</f>
        <v>F</v>
      </c>
      <c r="G515" s="133">
        <f>'[1]Seg Atletas'!$P519</f>
        <v>27237</v>
      </c>
      <c r="H515" s="109">
        <f t="shared" si="16"/>
        <v>1974</v>
      </c>
      <c r="I515" s="104" t="str">
        <f t="shared" ref="I515:I578" si="17">IF(H515&lt;=1966,"Sénior /vet",IF(H515&lt;=1989,"Sénior",IF(H515&lt;=1992,"Sénior /s23",IF(H515&lt;=1994,"Júnior",IF(H515&lt;=1996,"Juvenil",IF(H515&lt;=1998,"Iniciado",IF(H515&lt;=2000,"Infantil","Benjamim")))))))</f>
        <v>Sénior</v>
      </c>
    </row>
    <row r="516" spans="1:9" ht="12" customHeight="1">
      <c r="A516" s="131" t="str">
        <f>'[1]Seg Atletas'!$F520</f>
        <v>Manuela Morgado</v>
      </c>
      <c r="B516" s="105">
        <f>'[1]Seg Atletas'!$A520</f>
        <v>10634557</v>
      </c>
      <c r="C516" s="105">
        <f>'[1]Seg Atletas'!$B520</f>
        <v>281</v>
      </c>
      <c r="D516" s="132" t="str">
        <f>'[1]Seg Atletas'!$G520</f>
        <v>Maria Manuela Cabral Freitas Morgado</v>
      </c>
      <c r="E516" s="132" t="str">
        <f>'[1]Seg Atletas'!$J520</f>
        <v>CCDTHF</v>
      </c>
      <c r="F516" s="105" t="str">
        <f>'[1]Seg Atletas'!$N520</f>
        <v>F</v>
      </c>
      <c r="G516" s="133">
        <f>'[1]Seg Atletas'!$P520</f>
        <v>26412</v>
      </c>
      <c r="H516" s="109">
        <f t="shared" si="16"/>
        <v>1972</v>
      </c>
      <c r="I516" s="104" t="str">
        <f t="shared" si="17"/>
        <v>Sénior</v>
      </c>
    </row>
    <row r="517" spans="1:9" ht="12" customHeight="1">
      <c r="A517" s="131" t="str">
        <f>'[1]Seg Atletas'!$F521</f>
        <v>Zita Jesus</v>
      </c>
      <c r="B517" s="105">
        <f>'[1]Seg Atletas'!$A521</f>
        <v>7006557</v>
      </c>
      <c r="C517" s="105">
        <f>'[1]Seg Atletas'!$B521</f>
        <v>280</v>
      </c>
      <c r="D517" s="132" t="str">
        <f>'[1]Seg Atletas'!$G521</f>
        <v>Maria Zita de Barros de Jesus</v>
      </c>
      <c r="E517" s="132" t="str">
        <f>'[1]Seg Atletas'!$J521</f>
        <v>CCDTHF</v>
      </c>
      <c r="F517" s="105" t="str">
        <f>'[1]Seg Atletas'!$N521</f>
        <v>F</v>
      </c>
      <c r="G517" s="133">
        <f>'[1]Seg Atletas'!$P521</f>
        <v>23249</v>
      </c>
      <c r="H517" s="109">
        <f t="shared" si="16"/>
        <v>1963</v>
      </c>
      <c r="I517" s="104" t="str">
        <f t="shared" si="17"/>
        <v>Sénior /vet</v>
      </c>
    </row>
    <row r="518" spans="1:9" ht="12" customHeight="1">
      <c r="A518" s="131" t="str">
        <f>'[1]Seg Atletas'!$F522</f>
        <v>Paulo Nuno Santos</v>
      </c>
      <c r="B518" s="105">
        <f>'[1]Seg Atletas'!$A522</f>
        <v>10046664</v>
      </c>
      <c r="C518" s="105">
        <f>'[1]Seg Atletas'!$B522</f>
        <v>937</v>
      </c>
      <c r="D518" s="132" t="str">
        <f>'[1]Seg Atletas'!$G522</f>
        <v>Paulo Nuno Mendonça dos Santos</v>
      </c>
      <c r="E518" s="132" t="str">
        <f>'[1]Seg Atletas'!$J522</f>
        <v>CCDTHF</v>
      </c>
      <c r="F518" s="105" t="str">
        <f>'[1]Seg Atletas'!$N522</f>
        <v>M</v>
      </c>
      <c r="G518" s="133">
        <f>'[1]Seg Atletas'!$P522</f>
        <v>25703</v>
      </c>
      <c r="H518" s="109">
        <f t="shared" si="16"/>
        <v>1970</v>
      </c>
      <c r="I518" s="104" t="str">
        <f t="shared" si="17"/>
        <v>Sénior</v>
      </c>
    </row>
    <row r="519" spans="1:9" ht="12" customHeight="1">
      <c r="A519" s="131" t="str">
        <f>'[1]Seg Atletas'!$F523</f>
        <v>Raúl Mendes</v>
      </c>
      <c r="B519" s="105">
        <f>'[1]Seg Atletas'!$A523</f>
        <v>7775860</v>
      </c>
      <c r="C519" s="105">
        <f>'[1]Seg Atletas'!$B523</f>
        <v>639</v>
      </c>
      <c r="D519" s="132" t="str">
        <f>'[1]Seg Atletas'!$G523</f>
        <v>Raúl da Graça Mendes</v>
      </c>
      <c r="E519" s="132" t="str">
        <f>'[1]Seg Atletas'!$J523</f>
        <v>CCDTHF</v>
      </c>
      <c r="F519" s="105" t="str">
        <f>'[1]Seg Atletas'!$N523</f>
        <v>M</v>
      </c>
      <c r="G519" s="133">
        <f>'[1]Seg Atletas'!$P523</f>
        <v>22567</v>
      </c>
      <c r="H519" s="109">
        <f t="shared" si="16"/>
        <v>1961</v>
      </c>
      <c r="I519" s="104" t="str">
        <f t="shared" si="17"/>
        <v>Sénior /vet</v>
      </c>
    </row>
    <row r="520" spans="1:9" ht="12" customHeight="1">
      <c r="A520" s="131" t="str">
        <f>'[1]Seg Atletas'!$F524</f>
        <v>Sílvia Silva</v>
      </c>
      <c r="B520" s="105">
        <f>'[1]Seg Atletas'!$A524</f>
        <v>10562416</v>
      </c>
      <c r="C520" s="105">
        <f>'[1]Seg Atletas'!$B524</f>
        <v>213</v>
      </c>
      <c r="D520" s="132" t="str">
        <f>'[1]Seg Atletas'!$G524</f>
        <v>Sílvia Márcia Fernandes Ferreira Silva</v>
      </c>
      <c r="E520" s="132" t="str">
        <f>'[1]Seg Atletas'!$J524</f>
        <v>CCDTHF</v>
      </c>
      <c r="F520" s="105" t="str">
        <f>'[1]Seg Atletas'!$N524</f>
        <v>F</v>
      </c>
      <c r="G520" s="133">
        <f>'[1]Seg Atletas'!$P524</f>
        <v>27510</v>
      </c>
      <c r="H520" s="109">
        <f t="shared" si="16"/>
        <v>1975</v>
      </c>
      <c r="I520" s="104" t="str">
        <f t="shared" si="17"/>
        <v>Sénior</v>
      </c>
    </row>
    <row r="521" spans="1:9" ht="12" customHeight="1">
      <c r="A521" s="131" t="str">
        <f>'[1]Seg Atletas'!$F525</f>
        <v>Sónia Santos</v>
      </c>
      <c r="B521" s="105">
        <f>'[1]Seg Atletas'!$A525</f>
        <v>12226895</v>
      </c>
      <c r="C521" s="105">
        <f>'[1]Seg Atletas'!$B525</f>
        <v>277</v>
      </c>
      <c r="D521" s="132" t="str">
        <f>'[1]Seg Atletas'!$G525</f>
        <v>Sónia Patrícia Nunes dos Santos</v>
      </c>
      <c r="E521" s="132" t="str">
        <f>'[1]Seg Atletas'!$J525</f>
        <v>CCDTHF</v>
      </c>
      <c r="F521" s="105" t="str">
        <f>'[1]Seg Atletas'!$N525</f>
        <v>F</v>
      </c>
      <c r="G521" s="133">
        <f>'[1]Seg Atletas'!$P525</f>
        <v>28062</v>
      </c>
      <c r="H521" s="109">
        <f t="shared" si="16"/>
        <v>1976</v>
      </c>
      <c r="I521" s="104" t="str">
        <f t="shared" si="17"/>
        <v>Sénior</v>
      </c>
    </row>
    <row r="522" spans="1:9" ht="12" customHeight="1">
      <c r="A522" s="131" t="str">
        <f>'[1]Seg Atletas'!$F526</f>
        <v>Vítor Hugo Morgado</v>
      </c>
      <c r="B522" s="105">
        <f>'[1]Seg Atletas'!$A526</f>
        <v>15159069</v>
      </c>
      <c r="C522" s="105">
        <f>'[1]Seg Atletas'!$B526</f>
        <v>707</v>
      </c>
      <c r="D522" s="132" t="str">
        <f>'[1]Seg Atletas'!$G526</f>
        <v>Vítor Hugo Freitas Morgado</v>
      </c>
      <c r="E522" s="132" t="str">
        <f>'[1]Seg Atletas'!$J526</f>
        <v>CCDTHF</v>
      </c>
      <c r="F522" s="105" t="str">
        <f>'[1]Seg Atletas'!$N526</f>
        <v>M</v>
      </c>
      <c r="G522" s="133">
        <f>'[1]Seg Atletas'!$P526</f>
        <v>35112</v>
      </c>
      <c r="H522" s="109">
        <f t="shared" si="16"/>
        <v>1996</v>
      </c>
      <c r="I522" s="104" t="str">
        <f t="shared" si="17"/>
        <v>Juvenil</v>
      </c>
    </row>
    <row r="523" spans="1:9" ht="12" customHeight="1">
      <c r="A523" s="131" t="str">
        <f>'[1]Seg Atletas'!$F527</f>
        <v>Abel Freitas</v>
      </c>
      <c r="B523" s="105">
        <f>'[1]Seg Atletas'!$A527</f>
        <v>14702365</v>
      </c>
      <c r="C523" s="105">
        <f>'[1]Seg Atletas'!$B527</f>
        <v>499</v>
      </c>
      <c r="D523" s="132" t="str">
        <f>'[1]Seg Atletas'!$G527</f>
        <v>Abel Henrique Silva Freitas</v>
      </c>
      <c r="E523" s="132" t="str">
        <f>'[1]Seg Atletas'!$J527</f>
        <v>CSM</v>
      </c>
      <c r="F523" s="105" t="str">
        <f>'[1]Seg Atletas'!$N527</f>
        <v>M</v>
      </c>
      <c r="G523" s="133">
        <f>'[1]Seg Atletas'!$P527</f>
        <v>35383</v>
      </c>
      <c r="H523" s="109">
        <f t="shared" si="16"/>
        <v>1996</v>
      </c>
      <c r="I523" s="104" t="str">
        <f t="shared" si="17"/>
        <v>Juvenil</v>
      </c>
    </row>
    <row r="524" spans="1:9" ht="12" customHeight="1">
      <c r="A524" s="131" t="str">
        <f>'[1]Seg Atletas'!$F528</f>
        <v>Adília Fernandes</v>
      </c>
      <c r="B524" s="105">
        <f>'[1]Seg Atletas'!$A528</f>
        <v>13552999</v>
      </c>
      <c r="C524" s="105">
        <f>'[1]Seg Atletas'!$B528</f>
        <v>138</v>
      </c>
      <c r="D524" s="132" t="str">
        <f>'[1]Seg Atletas'!$G528</f>
        <v>Adília Fernandes</v>
      </c>
      <c r="E524" s="132" t="str">
        <f>'[1]Seg Atletas'!$J528</f>
        <v>CSM</v>
      </c>
      <c r="F524" s="105" t="str">
        <f>'[1]Seg Atletas'!$N528</f>
        <v>F</v>
      </c>
      <c r="G524" s="133">
        <f>'[1]Seg Atletas'!$P528</f>
        <v>32700</v>
      </c>
      <c r="H524" s="109">
        <f t="shared" si="16"/>
        <v>1989</v>
      </c>
      <c r="I524" s="104" t="str">
        <f t="shared" si="17"/>
        <v>Sénior</v>
      </c>
    </row>
    <row r="525" spans="1:9" ht="12" customHeight="1">
      <c r="A525" s="131" t="str">
        <f>'[1]Seg Atletas'!$F529</f>
        <v>Adriana E. Jardim</v>
      </c>
      <c r="B525" s="105">
        <f>'[1]Seg Atletas'!$A529</f>
        <v>15130629</v>
      </c>
      <c r="C525" s="105">
        <f>'[1]Seg Atletas'!$B529</f>
        <v>1744</v>
      </c>
      <c r="D525" s="132" t="str">
        <f>'[1]Seg Atletas'!$G529</f>
        <v>Adriana da Encarnação Jardim</v>
      </c>
      <c r="E525" s="132" t="str">
        <f>'[1]Seg Atletas'!$J529</f>
        <v>CSM</v>
      </c>
      <c r="F525" s="105" t="str">
        <f>'[1]Seg Atletas'!$N529</f>
        <v>F</v>
      </c>
      <c r="G525" s="133">
        <f>'[1]Seg Atletas'!$P529</f>
        <v>36903</v>
      </c>
      <c r="H525" s="109">
        <f t="shared" si="16"/>
        <v>2001</v>
      </c>
      <c r="I525" s="104" t="str">
        <f t="shared" si="17"/>
        <v>Benjamim</v>
      </c>
    </row>
    <row r="526" spans="1:9" ht="12" customHeight="1">
      <c r="A526" s="131" t="str">
        <f>'[1]Seg Atletas'!$F530</f>
        <v>Alexandra Silva</v>
      </c>
      <c r="B526" s="105">
        <f>'[1]Seg Atletas'!$A530</f>
        <v>15141228</v>
      </c>
      <c r="C526" s="105">
        <f>'[1]Seg Atletas'!$B530</f>
        <v>1807</v>
      </c>
      <c r="D526" s="132" t="str">
        <f>'[1]Seg Atletas'!$G530</f>
        <v>Alexandra Carina Fernandes Silva</v>
      </c>
      <c r="E526" s="132" t="str">
        <f>'[1]Seg Atletas'!$J530</f>
        <v>CSM</v>
      </c>
      <c r="F526" s="105" t="str">
        <f>'[1]Seg Atletas'!$N530</f>
        <v>F</v>
      </c>
      <c r="G526" s="133">
        <f>'[1]Seg Atletas'!$P530</f>
        <v>37145</v>
      </c>
      <c r="H526" s="109">
        <f t="shared" si="16"/>
        <v>2001</v>
      </c>
      <c r="I526" s="104" t="str">
        <f t="shared" si="17"/>
        <v>Benjamim</v>
      </c>
    </row>
    <row r="527" spans="1:9" ht="12" customHeight="1">
      <c r="A527" s="131" t="str">
        <f>'[1]Seg Atletas'!$F531</f>
        <v>Alexandre Rebelo</v>
      </c>
      <c r="B527" s="105">
        <f>'[1]Seg Atletas'!$A531</f>
        <v>14290788</v>
      </c>
      <c r="C527" s="105">
        <f>'[1]Seg Atletas'!$B531</f>
        <v>1295</v>
      </c>
      <c r="D527" s="132" t="str">
        <f>'[1]Seg Atletas'!$G531</f>
        <v>Alexandre Jorge de Araújo Rebelo</v>
      </c>
      <c r="E527" s="132" t="str">
        <f>'[1]Seg Atletas'!$J531</f>
        <v>CSM</v>
      </c>
      <c r="F527" s="105" t="str">
        <f>'[1]Seg Atletas'!$N531</f>
        <v>M</v>
      </c>
      <c r="G527" s="133">
        <f>'[1]Seg Atletas'!$P531</f>
        <v>35636</v>
      </c>
      <c r="H527" s="109">
        <f t="shared" si="16"/>
        <v>1997</v>
      </c>
      <c r="I527" s="104" t="str">
        <f t="shared" si="17"/>
        <v>Iniciado</v>
      </c>
    </row>
    <row r="528" spans="1:9" ht="12" customHeight="1">
      <c r="A528" s="131" t="str">
        <f>'[1]Seg Atletas'!$F532</f>
        <v>Ana Gomes</v>
      </c>
      <c r="B528" s="105">
        <f>'[1]Seg Atletas'!$A532</f>
        <v>15078560</v>
      </c>
      <c r="C528" s="105">
        <f>'[1]Seg Atletas'!$B532</f>
        <v>1711</v>
      </c>
      <c r="D528" s="132" t="str">
        <f>'[1]Seg Atletas'!$G532</f>
        <v>Ana Beatriz de Aguiar Gomes</v>
      </c>
      <c r="E528" s="132" t="str">
        <f>'[1]Seg Atletas'!$J532</f>
        <v>CSM</v>
      </c>
      <c r="F528" s="105" t="str">
        <f>'[1]Seg Atletas'!$N532</f>
        <v>F</v>
      </c>
      <c r="G528" s="133">
        <f>'[1]Seg Atletas'!$P532</f>
        <v>36856</v>
      </c>
      <c r="H528" s="109">
        <f t="shared" si="16"/>
        <v>2000</v>
      </c>
      <c r="I528" s="104" t="str">
        <f t="shared" si="17"/>
        <v>Infantil</v>
      </c>
    </row>
    <row r="529" spans="1:9" ht="12" customHeight="1">
      <c r="A529" s="131" t="str">
        <f>'[1]Seg Atletas'!$F533</f>
        <v>A. Carolina Andrade</v>
      </c>
      <c r="B529" s="105">
        <f>'[1]Seg Atletas'!$A533</f>
        <v>14347491</v>
      </c>
      <c r="C529" s="105">
        <f>'[1]Seg Atletas'!$B533</f>
        <v>1159</v>
      </c>
      <c r="D529" s="132" t="str">
        <f>'[1]Seg Atletas'!$G533</f>
        <v>Ana Carolina Pestana Andrade</v>
      </c>
      <c r="E529" s="132" t="str">
        <f>'[1]Seg Atletas'!$J533</f>
        <v>CSM</v>
      </c>
      <c r="F529" s="105" t="str">
        <f>'[1]Seg Atletas'!$N533</f>
        <v>F</v>
      </c>
      <c r="G529" s="133">
        <f>'[1]Seg Atletas'!$P533</f>
        <v>35793</v>
      </c>
      <c r="H529" s="109">
        <f t="shared" si="16"/>
        <v>1997</v>
      </c>
      <c r="I529" s="104" t="str">
        <f t="shared" si="17"/>
        <v>Iniciado</v>
      </c>
    </row>
    <row r="530" spans="1:9" ht="12" customHeight="1">
      <c r="A530" s="131" t="str">
        <f>'[1]Seg Atletas'!$F534</f>
        <v>Carolina Ascensão</v>
      </c>
      <c r="B530" s="105">
        <f>'[1]Seg Atletas'!$A534</f>
        <v>14474132</v>
      </c>
      <c r="C530" s="105">
        <f>'[1]Seg Atletas'!$B534</f>
        <v>67</v>
      </c>
      <c r="D530" s="132" t="str">
        <f>'[1]Seg Atletas'!$G534</f>
        <v>Ana Carolina Teixeira Ascensão</v>
      </c>
      <c r="E530" s="132" t="str">
        <f>'[1]Seg Atletas'!$J534</f>
        <v>CSM</v>
      </c>
      <c r="F530" s="105" t="str">
        <f>'[1]Seg Atletas'!$N534</f>
        <v>F</v>
      </c>
      <c r="G530" s="133">
        <f>'[1]Seg Atletas'!$P534</f>
        <v>34750</v>
      </c>
      <c r="H530" s="109">
        <f t="shared" si="16"/>
        <v>1995</v>
      </c>
      <c r="I530" s="104" t="str">
        <f t="shared" si="17"/>
        <v>Juvenil</v>
      </c>
    </row>
    <row r="531" spans="1:9" ht="12" customHeight="1">
      <c r="A531" s="131" t="str">
        <f>'[1]Seg Atletas'!$F535</f>
        <v>Ana Barros</v>
      </c>
      <c r="B531" s="105">
        <f>'[1]Seg Atletas'!$A535</f>
        <v>14228787</v>
      </c>
      <c r="C531" s="105">
        <f>'[1]Seg Atletas'!$B535</f>
        <v>204</v>
      </c>
      <c r="D531" s="132" t="str">
        <f>'[1]Seg Atletas'!$G535</f>
        <v>Ana Fátima Viveiros Sousa Barros</v>
      </c>
      <c r="E531" s="132" t="str">
        <f>'[1]Seg Atletas'!$J535</f>
        <v>CSM</v>
      </c>
      <c r="F531" s="105" t="str">
        <f>'[1]Seg Atletas'!$N535</f>
        <v>F</v>
      </c>
      <c r="G531" s="133">
        <f>'[1]Seg Atletas'!$P535</f>
        <v>35294</v>
      </c>
      <c r="H531" s="109">
        <f t="shared" si="16"/>
        <v>1996</v>
      </c>
      <c r="I531" s="104" t="str">
        <f t="shared" si="17"/>
        <v>Juvenil</v>
      </c>
    </row>
    <row r="532" spans="1:9" ht="12" customHeight="1">
      <c r="A532" s="131" t="str">
        <f>'[1]Seg Atletas'!$F536</f>
        <v>Ana Betencourt</v>
      </c>
      <c r="B532" s="105">
        <f>'[1]Seg Atletas'!$A536</f>
        <v>15137067</v>
      </c>
      <c r="C532" s="105">
        <f>'[1]Seg Atletas'!$B536</f>
        <v>1835</v>
      </c>
      <c r="D532" s="132" t="str">
        <f>'[1]Seg Atletas'!$G536</f>
        <v>Ana Margarida Fernandes Betencourt</v>
      </c>
      <c r="E532" s="132" t="str">
        <f>'[1]Seg Atletas'!$J536</f>
        <v>CSM</v>
      </c>
      <c r="F532" s="105" t="str">
        <f>'[1]Seg Atletas'!$N536</f>
        <v>F</v>
      </c>
      <c r="G532" s="133">
        <f>'[1]Seg Atletas'!$P536</f>
        <v>37647</v>
      </c>
      <c r="H532" s="109">
        <f t="shared" si="16"/>
        <v>2003</v>
      </c>
      <c r="I532" s="104" t="str">
        <f t="shared" si="17"/>
        <v>Benjamim</v>
      </c>
    </row>
    <row r="533" spans="1:9" ht="12" customHeight="1">
      <c r="A533" s="131" t="str">
        <f>'[1]Seg Atletas'!$F537</f>
        <v>Ana Maria Martins</v>
      </c>
      <c r="B533" s="105">
        <f>'[1]Seg Atletas'!$A537</f>
        <v>14430404</v>
      </c>
      <c r="C533" s="105">
        <f>'[1]Seg Atletas'!$B537</f>
        <v>1828</v>
      </c>
      <c r="D533" s="132" t="str">
        <f>'[1]Seg Atletas'!$G537</f>
        <v>Ana Maria Oliveira Martins</v>
      </c>
      <c r="E533" s="132" t="str">
        <f>'[1]Seg Atletas'!$J537</f>
        <v>CSM</v>
      </c>
      <c r="F533" s="105" t="str">
        <f>'[1]Seg Atletas'!$N537</f>
        <v>F</v>
      </c>
      <c r="G533" s="133">
        <f>'[1]Seg Atletas'!$P537</f>
        <v>37160</v>
      </c>
      <c r="H533" s="109">
        <f t="shared" si="16"/>
        <v>2001</v>
      </c>
      <c r="I533" s="104" t="str">
        <f t="shared" si="17"/>
        <v>Benjamim</v>
      </c>
    </row>
    <row r="534" spans="1:9" ht="12" customHeight="1">
      <c r="A534" s="131" t="str">
        <f>'[1]Seg Atletas'!$F538</f>
        <v>Marisa Vieira</v>
      </c>
      <c r="B534" s="105">
        <f>'[1]Seg Atletas'!$A538</f>
        <v>11499736</v>
      </c>
      <c r="C534" s="105">
        <f>'[1]Seg Atletas'!$B538</f>
        <v>68</v>
      </c>
      <c r="D534" s="132" t="str">
        <f>'[1]Seg Atletas'!$G538</f>
        <v>Ana Marisa Sá Vieira</v>
      </c>
      <c r="E534" s="132" t="str">
        <f>'[1]Seg Atletas'!$J538</f>
        <v>CSM</v>
      </c>
      <c r="F534" s="105" t="str">
        <f>'[1]Seg Atletas'!$N538</f>
        <v>F</v>
      </c>
      <c r="G534" s="133">
        <f>'[1]Seg Atletas'!$P538</f>
        <v>29219</v>
      </c>
      <c r="H534" s="109">
        <f t="shared" si="16"/>
        <v>1979</v>
      </c>
      <c r="I534" s="104" t="str">
        <f t="shared" si="17"/>
        <v>Sénior</v>
      </c>
    </row>
    <row r="535" spans="1:9" ht="12" customHeight="1">
      <c r="A535" s="131" t="str">
        <f>'[1]Seg Atletas'!$F539</f>
        <v>Ana Demetrio</v>
      </c>
      <c r="B535" s="105">
        <f>'[1]Seg Atletas'!$A539</f>
        <v>10414493</v>
      </c>
      <c r="C535" s="105">
        <f>'[1]Seg Atletas'!$B539</f>
        <v>136</v>
      </c>
      <c r="D535" s="132" t="str">
        <f>'[1]Seg Atletas'!$G539</f>
        <v>Ana Paula Demétrio Pereira</v>
      </c>
      <c r="E535" s="132" t="str">
        <f>'[1]Seg Atletas'!$J539</f>
        <v>CSM</v>
      </c>
      <c r="F535" s="105" t="str">
        <f>'[1]Seg Atletas'!$N539</f>
        <v>F</v>
      </c>
      <c r="G535" s="133">
        <f>'[1]Seg Atletas'!$P539</f>
        <v>26499</v>
      </c>
      <c r="H535" s="109">
        <f t="shared" si="16"/>
        <v>1972</v>
      </c>
      <c r="I535" s="104" t="str">
        <f t="shared" si="17"/>
        <v>Sénior</v>
      </c>
    </row>
    <row r="536" spans="1:9" ht="12" customHeight="1">
      <c r="A536" s="131" t="str">
        <f>'[1]Seg Atletas'!$F540</f>
        <v>Ana Henriques</v>
      </c>
      <c r="B536" s="105">
        <f>'[1]Seg Atletas'!$A540</f>
        <v>15148146</v>
      </c>
      <c r="C536" s="105">
        <f>'[1]Seg Atletas'!$B540</f>
        <v>1462</v>
      </c>
      <c r="D536" s="132" t="str">
        <f>'[1]Seg Atletas'!$G540</f>
        <v>Ana Verónica Abreu Henriques</v>
      </c>
      <c r="E536" s="132" t="str">
        <f>'[1]Seg Atletas'!$J540</f>
        <v>CSM</v>
      </c>
      <c r="F536" s="105" t="str">
        <f>'[1]Seg Atletas'!$N540</f>
        <v>F</v>
      </c>
      <c r="G536" s="133">
        <f>'[1]Seg Atletas'!$P540</f>
        <v>36837</v>
      </c>
      <c r="H536" s="109">
        <f t="shared" si="16"/>
        <v>2000</v>
      </c>
      <c r="I536" s="104" t="str">
        <f t="shared" si="17"/>
        <v>Infantil</v>
      </c>
    </row>
    <row r="537" spans="1:9" ht="12" customHeight="1">
      <c r="A537" s="131" t="str">
        <f>'[1]Seg Atletas'!$F541</f>
        <v>Fidélio Sá</v>
      </c>
      <c r="B537" s="105">
        <f>'[1]Seg Atletas'!$A541</f>
        <v>14078739</v>
      </c>
      <c r="C537" s="105">
        <f>'[1]Seg Atletas'!$B541</f>
        <v>364</v>
      </c>
      <c r="D537" s="132" t="str">
        <f>'[1]Seg Atletas'!$G541</f>
        <v>André Fidélio Azevedo Sá</v>
      </c>
      <c r="E537" s="132" t="str">
        <f>'[1]Seg Atletas'!$J541</f>
        <v>CSM</v>
      </c>
      <c r="F537" s="105" t="str">
        <f>'[1]Seg Atletas'!$N541</f>
        <v>M</v>
      </c>
      <c r="G537" s="133">
        <f>'[1]Seg Atletas'!$P541</f>
        <v>34927</v>
      </c>
      <c r="H537" s="109">
        <f t="shared" si="16"/>
        <v>1995</v>
      </c>
      <c r="I537" s="104" t="str">
        <f t="shared" si="17"/>
        <v>Juvenil</v>
      </c>
    </row>
    <row r="538" spans="1:9" ht="12" customHeight="1">
      <c r="A538" s="131" t="str">
        <f>'[1]Seg Atletas'!$F542</f>
        <v>André Gonçalves</v>
      </c>
      <c r="B538" s="105">
        <f>'[1]Seg Atletas'!$A542</f>
        <v>12989983</v>
      </c>
      <c r="C538" s="105">
        <f>'[1]Seg Atletas'!$B542</f>
        <v>500</v>
      </c>
      <c r="D538" s="132" t="str">
        <f>'[1]Seg Atletas'!$G542</f>
        <v>André Gonçalo Andrade Gonçalves</v>
      </c>
      <c r="E538" s="132" t="str">
        <f>'[1]Seg Atletas'!$J542</f>
        <v>CSM</v>
      </c>
      <c r="F538" s="105" t="str">
        <f>'[1]Seg Atletas'!$N542</f>
        <v>M</v>
      </c>
      <c r="G538" s="133">
        <f>'[1]Seg Atletas'!$P542</f>
        <v>31516</v>
      </c>
      <c r="H538" s="109">
        <f t="shared" si="16"/>
        <v>1986</v>
      </c>
      <c r="I538" s="104" t="str">
        <f t="shared" si="17"/>
        <v>Sénior</v>
      </c>
    </row>
    <row r="539" spans="1:9" ht="12" customHeight="1">
      <c r="A539" s="131" t="str">
        <f>'[1]Seg Atletas'!$F543</f>
        <v>Andreia Freitas</v>
      </c>
      <c r="B539" s="105">
        <f>'[1]Seg Atletas'!$A543</f>
        <v>12585345</v>
      </c>
      <c r="C539" s="105">
        <f>'[1]Seg Atletas'!$B543</f>
        <v>69</v>
      </c>
      <c r="D539" s="132" t="str">
        <f>'[1]Seg Atletas'!$G543</f>
        <v>Andreia José Gomes Freitas</v>
      </c>
      <c r="E539" s="132" t="str">
        <f>'[1]Seg Atletas'!$J543</f>
        <v>CSM</v>
      </c>
      <c r="F539" s="105" t="str">
        <f>'[1]Seg Atletas'!$N543</f>
        <v>F</v>
      </c>
      <c r="G539" s="133">
        <f>'[1]Seg Atletas'!$P543</f>
        <v>30408</v>
      </c>
      <c r="H539" s="109">
        <f t="shared" si="16"/>
        <v>1983</v>
      </c>
      <c r="I539" s="104" t="str">
        <f t="shared" si="17"/>
        <v>Sénior</v>
      </c>
    </row>
    <row r="540" spans="1:9" ht="12" customHeight="1">
      <c r="A540" s="131" t="str">
        <f>'[1]Seg Atletas'!$F544</f>
        <v>Andreia Bargante</v>
      </c>
      <c r="B540" s="105">
        <f>'[1]Seg Atletas'!$A544</f>
        <v>12877737</v>
      </c>
      <c r="C540" s="105">
        <f>'[1]Seg Atletas'!$B544</f>
        <v>202</v>
      </c>
      <c r="D540" s="132" t="str">
        <f>'[1]Seg Atletas'!$G544</f>
        <v>Andreia Maria Rodrigues Bargante</v>
      </c>
      <c r="E540" s="132" t="str">
        <f>'[1]Seg Atletas'!$J544</f>
        <v>CSM</v>
      </c>
      <c r="F540" s="105" t="str">
        <f>'[1]Seg Atletas'!$N544</f>
        <v>F</v>
      </c>
      <c r="G540" s="133">
        <f>'[1]Seg Atletas'!$P544</f>
        <v>31386</v>
      </c>
      <c r="H540" s="109">
        <f t="shared" si="16"/>
        <v>1985</v>
      </c>
      <c r="I540" s="104" t="str">
        <f t="shared" si="17"/>
        <v>Sénior</v>
      </c>
    </row>
    <row r="541" spans="1:9" ht="12" customHeight="1">
      <c r="A541" s="131" t="str">
        <f>'[1]Seg Atletas'!$F545</f>
        <v>Andreia P. Silva</v>
      </c>
      <c r="B541" s="105">
        <f>'[1]Seg Atletas'!$A545</f>
        <v>13613950</v>
      </c>
      <c r="C541" s="105">
        <f>'[1]Seg Atletas'!$B545</f>
        <v>181</v>
      </c>
      <c r="D541" s="132" t="str">
        <f>'[1]Seg Atletas'!$G545</f>
        <v>Andreia Patrícia Drumond Silva</v>
      </c>
      <c r="E541" s="132" t="str">
        <f>'[1]Seg Atletas'!$J545</f>
        <v>CSM</v>
      </c>
      <c r="F541" s="105" t="str">
        <f>'[1]Seg Atletas'!$N545</f>
        <v>F</v>
      </c>
      <c r="G541" s="133">
        <f>'[1]Seg Atletas'!$P545</f>
        <v>32127</v>
      </c>
      <c r="H541" s="109">
        <f t="shared" si="16"/>
        <v>1987</v>
      </c>
      <c r="I541" s="104" t="str">
        <f t="shared" si="17"/>
        <v>Sénior</v>
      </c>
    </row>
    <row r="542" spans="1:9" ht="12" customHeight="1">
      <c r="A542" s="131" t="str">
        <f>'[1]Seg Atletas'!$F546</f>
        <v>Angélica Freitas</v>
      </c>
      <c r="B542" s="105">
        <f>'[1]Seg Atletas'!$A546</f>
        <v>14702363</v>
      </c>
      <c r="C542" s="105">
        <f>'[1]Seg Atletas'!$B546</f>
        <v>1438</v>
      </c>
      <c r="D542" s="132" t="str">
        <f>'[1]Seg Atletas'!$G546</f>
        <v>Angélica José Silva Freitas</v>
      </c>
      <c r="E542" s="132" t="str">
        <f>'[1]Seg Atletas'!$J546</f>
        <v>CSM</v>
      </c>
      <c r="F542" s="105" t="str">
        <f>'[1]Seg Atletas'!$N546</f>
        <v>F</v>
      </c>
      <c r="G542" s="133">
        <f>'[1]Seg Atletas'!$P546</f>
        <v>36305</v>
      </c>
      <c r="H542" s="109">
        <f t="shared" si="16"/>
        <v>1999</v>
      </c>
      <c r="I542" s="104" t="str">
        <f t="shared" si="17"/>
        <v>Infantil</v>
      </c>
    </row>
    <row r="543" spans="1:9" ht="12" customHeight="1">
      <c r="A543" s="131" t="str">
        <f>'[1]Seg Atletas'!$F547</f>
        <v>António Nunes</v>
      </c>
      <c r="B543" s="105">
        <f>'[1]Seg Atletas'!$A547</f>
        <v>10108629</v>
      </c>
      <c r="C543" s="105">
        <f>'[1]Seg Atletas'!$B547</f>
        <v>595</v>
      </c>
      <c r="D543" s="132" t="str">
        <f>'[1]Seg Atletas'!$G547</f>
        <v>António Eleutério Nunes</v>
      </c>
      <c r="E543" s="132" t="str">
        <f>'[1]Seg Atletas'!$J547</f>
        <v>CSM</v>
      </c>
      <c r="F543" s="105" t="str">
        <f>'[1]Seg Atletas'!$N547</f>
        <v>M</v>
      </c>
      <c r="G543" s="133">
        <f>'[1]Seg Atletas'!$P547</f>
        <v>25110</v>
      </c>
      <c r="H543" s="109">
        <f t="shared" si="16"/>
        <v>1968</v>
      </c>
      <c r="I543" s="104" t="str">
        <f t="shared" si="17"/>
        <v>Sénior</v>
      </c>
    </row>
    <row r="544" spans="1:9" ht="12" customHeight="1">
      <c r="A544" s="131" t="str">
        <f>'[1]Seg Atletas'!$F548</f>
        <v>Jorge Mendes</v>
      </c>
      <c r="B544" s="105">
        <f>'[1]Seg Atletas'!$A548</f>
        <v>6608886</v>
      </c>
      <c r="C544" s="105">
        <f>'[1]Seg Atletas'!$B548</f>
        <v>679</v>
      </c>
      <c r="D544" s="132" t="str">
        <f>'[1]Seg Atletas'!$G548</f>
        <v>António Jorge Mendes</v>
      </c>
      <c r="E544" s="132" t="str">
        <f>'[1]Seg Atletas'!$J548</f>
        <v>CSM</v>
      </c>
      <c r="F544" s="105" t="str">
        <f>'[1]Seg Atletas'!$N548</f>
        <v>M</v>
      </c>
      <c r="G544" s="133">
        <f>'[1]Seg Atletas'!$P548</f>
        <v>22607</v>
      </c>
      <c r="H544" s="109">
        <f t="shared" si="16"/>
        <v>1961</v>
      </c>
      <c r="I544" s="104" t="str">
        <f t="shared" si="17"/>
        <v>Sénior /vet</v>
      </c>
    </row>
    <row r="545" spans="1:9" ht="12" customHeight="1">
      <c r="A545" s="131" t="str">
        <f>'[1]Seg Atletas'!$F549</f>
        <v>António M. Ramos</v>
      </c>
      <c r="B545" s="105">
        <f>'[1]Seg Atletas'!$A549</f>
        <v>14317380</v>
      </c>
      <c r="C545" s="105">
        <f>'[1]Seg Atletas'!$B549</f>
        <v>1623</v>
      </c>
      <c r="D545" s="132" t="str">
        <f>'[1]Seg Atletas'!$G549</f>
        <v>António Manuel Luís Ramos</v>
      </c>
      <c r="E545" s="132" t="str">
        <f>'[1]Seg Atletas'!$J549</f>
        <v>CSM</v>
      </c>
      <c r="F545" s="105" t="str">
        <f>'[1]Seg Atletas'!$N549</f>
        <v>M</v>
      </c>
      <c r="G545" s="133">
        <f>'[1]Seg Atletas'!$P549</f>
        <v>36706</v>
      </c>
      <c r="H545" s="109">
        <f t="shared" si="16"/>
        <v>2000</v>
      </c>
      <c r="I545" s="104" t="str">
        <f t="shared" si="17"/>
        <v>Infantil</v>
      </c>
    </row>
    <row r="546" spans="1:9" ht="12" customHeight="1">
      <c r="A546" s="131" t="str">
        <f>'[1]Seg Atletas'!$F550</f>
        <v>Artur Aguiar</v>
      </c>
      <c r="B546" s="105">
        <f>'[1]Seg Atletas'!$A550</f>
        <v>12648824</v>
      </c>
      <c r="C546" s="105">
        <f>'[1]Seg Atletas'!$B550</f>
        <v>182</v>
      </c>
      <c r="D546" s="132" t="str">
        <f>'[1]Seg Atletas'!$G550</f>
        <v>Artur Jorge da Silva Aguiar</v>
      </c>
      <c r="E546" s="132" t="str">
        <f>'[1]Seg Atletas'!$J550</f>
        <v>CSM</v>
      </c>
      <c r="F546" s="105" t="str">
        <f>'[1]Seg Atletas'!$N550</f>
        <v>M</v>
      </c>
      <c r="G546" s="133">
        <f>'[1]Seg Atletas'!$P550</f>
        <v>30975</v>
      </c>
      <c r="H546" s="109">
        <f t="shared" si="16"/>
        <v>1984</v>
      </c>
      <c r="I546" s="104" t="str">
        <f t="shared" si="17"/>
        <v>Sénior</v>
      </c>
    </row>
    <row r="547" spans="1:9" ht="12" customHeight="1">
      <c r="A547" s="131" t="str">
        <f>'[1]Seg Atletas'!$F551</f>
        <v>Bruno Sousa</v>
      </c>
      <c r="B547" s="105">
        <f>'[1]Seg Atletas'!$A551</f>
        <v>10966230</v>
      </c>
      <c r="C547" s="105">
        <f>'[1]Seg Atletas'!$B551</f>
        <v>592</v>
      </c>
      <c r="D547" s="132" t="str">
        <f>'[1]Seg Atletas'!$G551</f>
        <v>Bruno Miguel Jesus de Sousa</v>
      </c>
      <c r="E547" s="132" t="str">
        <f>'[1]Seg Atletas'!$J551</f>
        <v>CSM</v>
      </c>
      <c r="F547" s="105" t="str">
        <f>'[1]Seg Atletas'!$N551</f>
        <v>M</v>
      </c>
      <c r="G547" s="133">
        <f>'[1]Seg Atletas'!$P551</f>
        <v>28463</v>
      </c>
      <c r="H547" s="109">
        <f t="shared" si="16"/>
        <v>1977</v>
      </c>
      <c r="I547" s="104" t="str">
        <f t="shared" si="17"/>
        <v>Sénior</v>
      </c>
    </row>
    <row r="548" spans="1:9" ht="12" customHeight="1">
      <c r="A548" s="131" t="str">
        <f>'[1]Seg Atletas'!$F552</f>
        <v>Cândida Bairrada</v>
      </c>
      <c r="B548" s="105">
        <f>'[1]Seg Atletas'!$A552</f>
        <v>12787485</v>
      </c>
      <c r="C548" s="105">
        <f>'[1]Seg Atletas'!$B552</f>
        <v>120</v>
      </c>
      <c r="D548" s="132" t="str">
        <f>'[1]Seg Atletas'!$G552</f>
        <v>Cândida Patrícia Duarte Bairrada</v>
      </c>
      <c r="E548" s="132" t="str">
        <f>'[1]Seg Atletas'!$J552</f>
        <v>CSM</v>
      </c>
      <c r="F548" s="105" t="str">
        <f>'[1]Seg Atletas'!$N552</f>
        <v>F</v>
      </c>
      <c r="G548" s="133">
        <f>'[1]Seg Atletas'!$P552</f>
        <v>31047</v>
      </c>
      <c r="H548" s="109">
        <f t="shared" si="16"/>
        <v>1984</v>
      </c>
      <c r="I548" s="104" t="str">
        <f t="shared" si="17"/>
        <v>Sénior</v>
      </c>
    </row>
    <row r="549" spans="1:9" ht="12" customHeight="1">
      <c r="A549" s="131" t="str">
        <f>'[1]Seg Atletas'!$F553</f>
        <v>Carla Sá</v>
      </c>
      <c r="B549" s="105">
        <f>'[1]Seg Atletas'!$A553</f>
        <v>14840454</v>
      </c>
      <c r="C549" s="105">
        <f>'[1]Seg Atletas'!$B553</f>
        <v>71</v>
      </c>
      <c r="D549" s="132" t="str">
        <f>'[1]Seg Atletas'!$G553</f>
        <v>Carla Patrícia Matias Sá</v>
      </c>
      <c r="E549" s="132" t="str">
        <f>'[1]Seg Atletas'!$J553</f>
        <v>CSM</v>
      </c>
      <c r="F549" s="105" t="str">
        <f>'[1]Seg Atletas'!$N553</f>
        <v>F</v>
      </c>
      <c r="G549" s="133">
        <f>'[1]Seg Atletas'!$P553</f>
        <v>34929</v>
      </c>
      <c r="H549" s="109">
        <f t="shared" si="16"/>
        <v>1995</v>
      </c>
      <c r="I549" s="104" t="str">
        <f t="shared" si="17"/>
        <v>Juvenil</v>
      </c>
    </row>
    <row r="550" spans="1:9" ht="12" customHeight="1">
      <c r="A550" s="131" t="str">
        <f>'[1]Seg Atletas'!$F554</f>
        <v>Carolina Santos</v>
      </c>
      <c r="B550" s="105">
        <f>'[1]Seg Atletas'!$A554</f>
        <v>14670894</v>
      </c>
      <c r="C550" s="105">
        <f>'[1]Seg Atletas'!$B554</f>
        <v>1164</v>
      </c>
      <c r="D550" s="132" t="str">
        <f>'[1]Seg Atletas'!$G554</f>
        <v>Carolina Sofia Henriques Santos</v>
      </c>
      <c r="E550" s="132" t="str">
        <f>'[1]Seg Atletas'!$J554</f>
        <v>CSM</v>
      </c>
      <c r="F550" s="105" t="str">
        <f>'[1]Seg Atletas'!$N554</f>
        <v>F</v>
      </c>
      <c r="G550" s="133">
        <f>'[1]Seg Atletas'!$P554</f>
        <v>35720</v>
      </c>
      <c r="H550" s="109">
        <f t="shared" si="16"/>
        <v>1997</v>
      </c>
      <c r="I550" s="104" t="str">
        <f t="shared" si="17"/>
        <v>Iniciado</v>
      </c>
    </row>
    <row r="551" spans="1:9" ht="12" customHeight="1">
      <c r="A551" s="131" t="str">
        <f>'[1]Seg Atletas'!$F555</f>
        <v>Cassandra Oliveira</v>
      </c>
      <c r="B551" s="105">
        <f>'[1]Seg Atletas'!$A555</f>
        <v>14412134</v>
      </c>
      <c r="C551" s="105">
        <f>'[1]Seg Atletas'!$B555</f>
        <v>1409</v>
      </c>
      <c r="D551" s="132" t="str">
        <f>'[1]Seg Atletas'!$G555</f>
        <v>Cassandra Ferreira Oliveira</v>
      </c>
      <c r="E551" s="132" t="str">
        <f>'[1]Seg Atletas'!$J555</f>
        <v>CSM</v>
      </c>
      <c r="F551" s="105" t="str">
        <f>'[1]Seg Atletas'!$N555</f>
        <v>F</v>
      </c>
      <c r="G551" s="133">
        <f>'[1]Seg Atletas'!$P555</f>
        <v>35977</v>
      </c>
      <c r="H551" s="109">
        <f t="shared" si="16"/>
        <v>1998</v>
      </c>
      <c r="I551" s="104" t="str">
        <f t="shared" si="17"/>
        <v>Iniciado</v>
      </c>
    </row>
    <row r="552" spans="1:9" ht="12" customHeight="1">
      <c r="A552" s="131" t="str">
        <f>'[1]Seg Atletas'!$F556</f>
        <v>Catalin Rusu</v>
      </c>
      <c r="B552" s="105" t="str">
        <f>'[1]Seg Atletas'!$A556</f>
        <v>KJ4731073</v>
      </c>
      <c r="C552" s="105">
        <f>'[1]Seg Atletas'!$B556</f>
        <v>1616</v>
      </c>
      <c r="D552" s="132" t="str">
        <f>'[1]Seg Atletas'!$G556</f>
        <v>Catalin Rusu</v>
      </c>
      <c r="E552" s="132" t="str">
        <f>'[1]Seg Atletas'!$J556</f>
        <v>CSM</v>
      </c>
      <c r="F552" s="105" t="str">
        <f>'[1]Seg Atletas'!$N556</f>
        <v>M</v>
      </c>
      <c r="G552" s="133">
        <f>'[1]Seg Atletas'!$P556</f>
        <v>36674</v>
      </c>
      <c r="H552" s="109">
        <f t="shared" si="16"/>
        <v>2000</v>
      </c>
      <c r="I552" s="104" t="str">
        <f t="shared" si="17"/>
        <v>Infantil</v>
      </c>
    </row>
    <row r="553" spans="1:9" ht="12" customHeight="1">
      <c r="A553" s="131" t="str">
        <f>'[1]Seg Atletas'!$F557</f>
        <v>Beatriz Noronha</v>
      </c>
      <c r="B553" s="105">
        <f>'[1]Seg Atletas'!$A557</f>
        <v>15004689</v>
      </c>
      <c r="C553" s="105">
        <f>'[1]Seg Atletas'!$B557</f>
        <v>159</v>
      </c>
      <c r="D553" s="132" t="str">
        <f>'[1]Seg Atletas'!$G557</f>
        <v>Catarina Beatriz Gomes Noronha</v>
      </c>
      <c r="E553" s="132" t="str">
        <f>'[1]Seg Atletas'!$J557</f>
        <v>CSM</v>
      </c>
      <c r="F553" s="105" t="str">
        <f>'[1]Seg Atletas'!$N557</f>
        <v>F</v>
      </c>
      <c r="G553" s="133">
        <f>'[1]Seg Atletas'!$P557</f>
        <v>35303</v>
      </c>
      <c r="H553" s="109">
        <f t="shared" si="16"/>
        <v>1996</v>
      </c>
      <c r="I553" s="104" t="str">
        <f t="shared" si="17"/>
        <v>Juvenil</v>
      </c>
    </row>
    <row r="554" spans="1:9" ht="12" customHeight="1">
      <c r="A554" s="131" t="str">
        <f>'[1]Seg Atletas'!$F558</f>
        <v>Catarina Rosa</v>
      </c>
      <c r="B554" s="105">
        <f>'[1]Seg Atletas'!$A558</f>
        <v>14287283</v>
      </c>
      <c r="C554" s="105">
        <f>'[1]Seg Atletas'!$B558</f>
        <v>1171</v>
      </c>
      <c r="D554" s="132" t="str">
        <f>'[1]Seg Atletas'!$G558</f>
        <v>Catarina Ferreira Rosa</v>
      </c>
      <c r="E554" s="132" t="str">
        <f>'[1]Seg Atletas'!$J558</f>
        <v>CSM</v>
      </c>
      <c r="F554" s="105" t="str">
        <f>'[1]Seg Atletas'!$N558</f>
        <v>F</v>
      </c>
      <c r="G554" s="133">
        <f>'[1]Seg Atletas'!$P558</f>
        <v>35979</v>
      </c>
      <c r="H554" s="109">
        <f t="shared" si="16"/>
        <v>1998</v>
      </c>
      <c r="I554" s="104" t="str">
        <f t="shared" si="17"/>
        <v>Iniciado</v>
      </c>
    </row>
    <row r="555" spans="1:9" ht="12" customHeight="1">
      <c r="A555" s="131" t="str">
        <f>'[1]Seg Atletas'!$F559</f>
        <v>Catarina Jesus</v>
      </c>
      <c r="B555" s="105">
        <f>'[1]Seg Atletas'!$A559</f>
        <v>14649720</v>
      </c>
      <c r="C555" s="105">
        <f>'[1]Seg Atletas'!$B559</f>
        <v>1173</v>
      </c>
      <c r="D555" s="132" t="str">
        <f>'[1]Seg Atletas'!$G559</f>
        <v>Catarina Isabel Figueira da Silva Teixeira de Jesus</v>
      </c>
      <c r="E555" s="132" t="str">
        <f>'[1]Seg Atletas'!$J559</f>
        <v>CSM</v>
      </c>
      <c r="F555" s="105" t="str">
        <f>'[1]Seg Atletas'!$N559</f>
        <v>F</v>
      </c>
      <c r="G555" s="133">
        <f>'[1]Seg Atletas'!$P559</f>
        <v>35647</v>
      </c>
      <c r="H555" s="109">
        <f t="shared" si="16"/>
        <v>1997</v>
      </c>
      <c r="I555" s="104" t="str">
        <f t="shared" si="17"/>
        <v>Iniciado</v>
      </c>
    </row>
    <row r="556" spans="1:9" ht="12" customHeight="1">
      <c r="A556" s="131" t="str">
        <f>'[1]Seg Atletas'!$F560</f>
        <v>Catarina Pinto</v>
      </c>
      <c r="B556" s="105">
        <f>'[1]Seg Atletas'!$A560</f>
        <v>15131577</v>
      </c>
      <c r="C556" s="105">
        <f>'[1]Seg Atletas'!$B560</f>
        <v>1822</v>
      </c>
      <c r="D556" s="132" t="str">
        <f>'[1]Seg Atletas'!$G560</f>
        <v>Catarina Jardim Pinto</v>
      </c>
      <c r="E556" s="132" t="str">
        <f>'[1]Seg Atletas'!$J560</f>
        <v>CSM</v>
      </c>
      <c r="F556" s="105" t="str">
        <f>'[1]Seg Atletas'!$N560</f>
        <v>F</v>
      </c>
      <c r="G556" s="133">
        <f>'[1]Seg Atletas'!$P560</f>
        <v>37671</v>
      </c>
      <c r="H556" s="109">
        <f t="shared" si="16"/>
        <v>2003</v>
      </c>
      <c r="I556" s="104" t="str">
        <f t="shared" si="17"/>
        <v>Benjamim</v>
      </c>
    </row>
    <row r="557" spans="1:9" ht="12" customHeight="1">
      <c r="A557" s="131" t="str">
        <f>'[1]Seg Atletas'!$F561</f>
        <v>Cipriano Teles</v>
      </c>
      <c r="B557" s="105">
        <f>'[1]Seg Atletas'!$A561</f>
        <v>6228099</v>
      </c>
      <c r="C557" s="105">
        <f>'[1]Seg Atletas'!$B561</f>
        <v>975</v>
      </c>
      <c r="D557" s="132" t="str">
        <f>'[1]Seg Atletas'!$G561</f>
        <v>Cipriano de Jesus Teles</v>
      </c>
      <c r="E557" s="132" t="str">
        <f>'[1]Seg Atletas'!$J561</f>
        <v>CSM</v>
      </c>
      <c r="F557" s="105" t="str">
        <f>'[1]Seg Atletas'!$N561</f>
        <v>M</v>
      </c>
      <c r="G557" s="133">
        <f>'[1]Seg Atletas'!$P561</f>
        <v>22968</v>
      </c>
      <c r="H557" s="109">
        <f t="shared" si="16"/>
        <v>1962</v>
      </c>
      <c r="I557" s="104" t="str">
        <f t="shared" si="17"/>
        <v>Sénior /vet</v>
      </c>
    </row>
    <row r="558" spans="1:9" ht="12" customHeight="1">
      <c r="A558" s="131" t="str">
        <f>'[1]Seg Atletas'!$F562</f>
        <v>Clara Nunes</v>
      </c>
      <c r="B558" s="105">
        <f>'[1]Seg Atletas'!$A562</f>
        <v>14385813</v>
      </c>
      <c r="C558" s="105">
        <f>'[1]Seg Atletas'!$B562</f>
        <v>200</v>
      </c>
      <c r="D558" s="132" t="str">
        <f>'[1]Seg Atletas'!$G562</f>
        <v>Clara Maria Nóbrega Nunes</v>
      </c>
      <c r="E558" s="132" t="str">
        <f>'[1]Seg Atletas'!$J562</f>
        <v>CSM</v>
      </c>
      <c r="F558" s="105" t="str">
        <f>'[1]Seg Atletas'!$N562</f>
        <v>F</v>
      </c>
      <c r="G558" s="133">
        <f>'[1]Seg Atletas'!$P562</f>
        <v>34333</v>
      </c>
      <c r="H558" s="109">
        <f t="shared" si="16"/>
        <v>1993</v>
      </c>
      <c r="I558" s="104" t="str">
        <f t="shared" si="17"/>
        <v>Júnior</v>
      </c>
    </row>
    <row r="559" spans="1:9" ht="12" customHeight="1">
      <c r="A559" s="131" t="str">
        <f>'[1]Seg Atletas'!$F563</f>
        <v>Cláudia Silva</v>
      </c>
      <c r="B559" s="105">
        <f>'[1]Seg Atletas'!$A563</f>
        <v>14592738</v>
      </c>
      <c r="C559" s="105">
        <f>'[1]Seg Atletas'!$B563</f>
        <v>1136</v>
      </c>
      <c r="D559" s="132" t="str">
        <f>'[1]Seg Atletas'!$G563</f>
        <v>Cláudia Cristina Martins da Silva</v>
      </c>
      <c r="E559" s="132" t="str">
        <f>'[1]Seg Atletas'!$J563</f>
        <v>CSM</v>
      </c>
      <c r="F559" s="105" t="str">
        <f>'[1]Seg Atletas'!$N563</f>
        <v>F</v>
      </c>
      <c r="G559" s="133">
        <f>'[1]Seg Atletas'!$P563</f>
        <v>35494</v>
      </c>
      <c r="H559" s="109">
        <f t="shared" si="16"/>
        <v>1997</v>
      </c>
      <c r="I559" s="104" t="str">
        <f t="shared" si="17"/>
        <v>Iniciado</v>
      </c>
    </row>
    <row r="560" spans="1:9" ht="12" customHeight="1">
      <c r="A560" s="131" t="str">
        <f>'[1]Seg Atletas'!$F564</f>
        <v>Cláudio Gonçalves</v>
      </c>
      <c r="B560" s="105">
        <f>'[1]Seg Atletas'!$A564</f>
        <v>13536567</v>
      </c>
      <c r="C560" s="105">
        <f>'[1]Seg Atletas'!$B564</f>
        <v>183</v>
      </c>
      <c r="D560" s="132" t="str">
        <f>'[1]Seg Atletas'!$G564</f>
        <v>Cláudio Lino Ascensão Gonçalves</v>
      </c>
      <c r="E560" s="132" t="str">
        <f>'[1]Seg Atletas'!$J564</f>
        <v>CSM</v>
      </c>
      <c r="F560" s="105" t="str">
        <f>'[1]Seg Atletas'!$N564</f>
        <v>M</v>
      </c>
      <c r="G560" s="133">
        <f>'[1]Seg Atletas'!$P564</f>
        <v>32686</v>
      </c>
      <c r="H560" s="109">
        <f t="shared" si="16"/>
        <v>1989</v>
      </c>
      <c r="I560" s="104" t="str">
        <f t="shared" si="17"/>
        <v>Sénior</v>
      </c>
    </row>
    <row r="561" spans="1:9" ht="12" customHeight="1">
      <c r="A561" s="131" t="str">
        <f>'[1]Seg Atletas'!$F565</f>
        <v>Cristina Ramos</v>
      </c>
      <c r="B561" s="105">
        <f>'[1]Seg Atletas'!$A565</f>
        <v>14231780</v>
      </c>
      <c r="C561" s="105">
        <f>'[1]Seg Atletas'!$B565</f>
        <v>165</v>
      </c>
      <c r="D561" s="132" t="str">
        <f>'[1]Seg Atletas'!$G565</f>
        <v>Cristina Fabíola Silva Ramos</v>
      </c>
      <c r="E561" s="132" t="str">
        <f>'[1]Seg Atletas'!$J565</f>
        <v>CSM</v>
      </c>
      <c r="F561" s="105" t="str">
        <f>'[1]Seg Atletas'!$N565</f>
        <v>F</v>
      </c>
      <c r="G561" s="133">
        <f>'[1]Seg Atletas'!$P565</f>
        <v>35012</v>
      </c>
      <c r="H561" s="109">
        <f t="shared" si="16"/>
        <v>1995</v>
      </c>
      <c r="I561" s="104" t="str">
        <f t="shared" si="17"/>
        <v>Juvenil</v>
      </c>
    </row>
    <row r="562" spans="1:9" ht="12" customHeight="1">
      <c r="A562" s="131" t="str">
        <f>'[1]Seg Atletas'!$F566</f>
        <v>Danilo Nóbrega</v>
      </c>
      <c r="B562" s="105">
        <f>'[1]Seg Atletas'!$A566</f>
        <v>14938617</v>
      </c>
      <c r="C562" s="105">
        <f>'[1]Seg Atletas'!$B566</f>
        <v>369</v>
      </c>
      <c r="D562" s="132" t="str">
        <f>'[1]Seg Atletas'!$G566</f>
        <v>Danilo Valério Rodrigues Nóbrega</v>
      </c>
      <c r="E562" s="132" t="str">
        <f>'[1]Seg Atletas'!$J566</f>
        <v>CSM</v>
      </c>
      <c r="F562" s="105" t="str">
        <f>'[1]Seg Atletas'!$N566</f>
        <v>M</v>
      </c>
      <c r="G562" s="133">
        <f>'[1]Seg Atletas'!$P566</f>
        <v>34501</v>
      </c>
      <c r="H562" s="109">
        <f t="shared" si="16"/>
        <v>1994</v>
      </c>
      <c r="I562" s="104" t="str">
        <f t="shared" si="17"/>
        <v>Júnior</v>
      </c>
    </row>
    <row r="563" spans="1:9" ht="12" customHeight="1">
      <c r="A563" s="131" t="str">
        <f>'[1]Seg Atletas'!$F567</f>
        <v>Dany Gonçalves</v>
      </c>
      <c r="B563" s="105">
        <f>'[1]Seg Atletas'!$A567</f>
        <v>13009983</v>
      </c>
      <c r="C563" s="105">
        <f>'[1]Seg Atletas'!$B567</f>
        <v>370</v>
      </c>
      <c r="D563" s="132" t="str">
        <f>'[1]Seg Atletas'!$G567</f>
        <v>Dany João Mendes Gonçalves</v>
      </c>
      <c r="E563" s="132" t="str">
        <f>'[1]Seg Atletas'!$J567</f>
        <v>CSM</v>
      </c>
      <c r="F563" s="105" t="str">
        <f>'[1]Seg Atletas'!$N567</f>
        <v>M</v>
      </c>
      <c r="G563" s="133">
        <f>'[1]Seg Atletas'!$P567</f>
        <v>31120</v>
      </c>
      <c r="H563" s="109">
        <f t="shared" si="16"/>
        <v>1985</v>
      </c>
      <c r="I563" s="104" t="str">
        <f t="shared" si="17"/>
        <v>Sénior</v>
      </c>
    </row>
    <row r="564" spans="1:9" ht="12" customHeight="1">
      <c r="A564" s="131" t="str">
        <f>'[1]Seg Atletas'!$F568</f>
        <v>Décio Dória</v>
      </c>
      <c r="B564" s="105">
        <f>'[1]Seg Atletas'!$A568</f>
        <v>14254739</v>
      </c>
      <c r="C564" s="105">
        <f>'[1]Seg Atletas'!$B568</f>
        <v>179</v>
      </c>
      <c r="D564" s="132" t="str">
        <f>'[1]Seg Atletas'!$G568</f>
        <v>Décio Renato Caires Dória</v>
      </c>
      <c r="E564" s="132" t="str">
        <f>'[1]Seg Atletas'!$J568</f>
        <v>CSM</v>
      </c>
      <c r="F564" s="105" t="str">
        <f>'[1]Seg Atletas'!$N568</f>
        <v>M</v>
      </c>
      <c r="G564" s="133">
        <f>'[1]Seg Atletas'!$P568</f>
        <v>34593</v>
      </c>
      <c r="H564" s="109">
        <f t="shared" si="16"/>
        <v>1994</v>
      </c>
      <c r="I564" s="104" t="str">
        <f t="shared" si="17"/>
        <v>Júnior</v>
      </c>
    </row>
    <row r="565" spans="1:9" ht="12" customHeight="1">
      <c r="A565" s="131" t="str">
        <f>'[1]Seg Atletas'!$F569</f>
        <v>Diana Santa</v>
      </c>
      <c r="B565" s="105">
        <f>'[1]Seg Atletas'!$A569</f>
        <v>14517855</v>
      </c>
      <c r="C565" s="105">
        <f>'[1]Seg Atletas'!$B569</f>
        <v>130</v>
      </c>
      <c r="D565" s="132" t="str">
        <f>'[1]Seg Atletas'!$G569</f>
        <v>Diana Janete Freitas Rodrigues Santa</v>
      </c>
      <c r="E565" s="132" t="str">
        <f>'[1]Seg Atletas'!$J569</f>
        <v>CSM</v>
      </c>
      <c r="F565" s="105" t="str">
        <f>'[1]Seg Atletas'!$N569</f>
        <v>F</v>
      </c>
      <c r="G565" s="133">
        <f>'[1]Seg Atletas'!$P569</f>
        <v>34398</v>
      </c>
      <c r="H565" s="109">
        <f t="shared" si="16"/>
        <v>1994</v>
      </c>
      <c r="I565" s="104" t="str">
        <f t="shared" si="17"/>
        <v>Júnior</v>
      </c>
    </row>
    <row r="566" spans="1:9" ht="12" customHeight="1">
      <c r="A566" s="131" t="str">
        <f>'[1]Seg Atletas'!$F570</f>
        <v>Diana Ferreira</v>
      </c>
      <c r="B566" s="105">
        <f>'[1]Seg Atletas'!$A570</f>
        <v>14510382</v>
      </c>
      <c r="C566" s="105">
        <f>'[1]Seg Atletas'!$B570</f>
        <v>1836</v>
      </c>
      <c r="D566" s="132" t="str">
        <f>'[1]Seg Atletas'!$G570</f>
        <v>Diana Marques Ferreira</v>
      </c>
      <c r="E566" s="132" t="str">
        <f>'[1]Seg Atletas'!$J570</f>
        <v>CSM</v>
      </c>
      <c r="F566" s="105" t="str">
        <f>'[1]Seg Atletas'!$N570</f>
        <v>F</v>
      </c>
      <c r="G566" s="133">
        <f>'[1]Seg Atletas'!$P570</f>
        <v>37805</v>
      </c>
      <c r="H566" s="109">
        <f t="shared" si="16"/>
        <v>2003</v>
      </c>
      <c r="I566" s="104" t="str">
        <f t="shared" si="17"/>
        <v>Benjamim</v>
      </c>
    </row>
    <row r="567" spans="1:9" ht="12" customHeight="1">
      <c r="A567" s="131" t="str">
        <f>'[1]Seg Atletas'!$F571</f>
        <v>Dinarte Gomes</v>
      </c>
      <c r="B567" s="105">
        <f>'[1]Seg Atletas'!$A571</f>
        <v>14092426</v>
      </c>
      <c r="C567" s="105">
        <f>'[1]Seg Atletas'!$B571</f>
        <v>494</v>
      </c>
      <c r="D567" s="132" t="str">
        <f>'[1]Seg Atletas'!$G571</f>
        <v>Dinarte Fernandes Gomes</v>
      </c>
      <c r="E567" s="132" t="str">
        <f>'[1]Seg Atletas'!$J571</f>
        <v>CSM</v>
      </c>
      <c r="F567" s="105" t="str">
        <f>'[1]Seg Atletas'!$N571</f>
        <v>M</v>
      </c>
      <c r="G567" s="133">
        <f>'[1]Seg Atletas'!$P571</f>
        <v>33369</v>
      </c>
      <c r="H567" s="109">
        <f t="shared" si="16"/>
        <v>1991</v>
      </c>
      <c r="I567" s="104" t="str">
        <f t="shared" si="17"/>
        <v>Sénior /s23</v>
      </c>
    </row>
    <row r="568" spans="1:9" ht="12" customHeight="1">
      <c r="A568" s="131" t="str">
        <f>'[1]Seg Atletas'!$F572</f>
        <v>Diogo F. Sousa</v>
      </c>
      <c r="B568" s="105">
        <f>'[1]Seg Atletas'!$A572</f>
        <v>15200252</v>
      </c>
      <c r="C568" s="105">
        <f>'[1]Seg Atletas'!$B572</f>
        <v>1991</v>
      </c>
      <c r="D568" s="132" t="str">
        <f>'[1]Seg Atletas'!$G572</f>
        <v>Diogo Francisco Ramos de Sousa</v>
      </c>
      <c r="E568" s="132" t="str">
        <f>'[1]Seg Atletas'!$J572</f>
        <v>CSM</v>
      </c>
      <c r="F568" s="105" t="str">
        <f>'[1]Seg Atletas'!$N572</f>
        <v>M</v>
      </c>
      <c r="G568" s="133">
        <f>'[1]Seg Atletas'!$P572</f>
        <v>37840</v>
      </c>
      <c r="H568" s="109">
        <f t="shared" si="16"/>
        <v>2003</v>
      </c>
      <c r="I568" s="104" t="str">
        <f t="shared" si="17"/>
        <v>Benjamim</v>
      </c>
    </row>
    <row r="569" spans="1:9" ht="12" customHeight="1">
      <c r="A569" s="131" t="str">
        <f>'[1]Seg Atletas'!$F573</f>
        <v>Diogo Faria</v>
      </c>
      <c r="B569" s="105">
        <f>'[1]Seg Atletas'!$A573</f>
        <v>14009296</v>
      </c>
      <c r="C569" s="105">
        <f>'[1]Seg Atletas'!$B573</f>
        <v>529</v>
      </c>
      <c r="D569" s="132" t="str">
        <f>'[1]Seg Atletas'!$G573</f>
        <v>Diogo Tiago Gonçalves Faria</v>
      </c>
      <c r="E569" s="132" t="str">
        <f>'[1]Seg Atletas'!$J573</f>
        <v>CSM</v>
      </c>
      <c r="F569" s="105" t="str">
        <f>'[1]Seg Atletas'!$N573</f>
        <v>M</v>
      </c>
      <c r="G569" s="133">
        <f>'[1]Seg Atletas'!$P573</f>
        <v>34174</v>
      </c>
      <c r="H569" s="109">
        <f t="shared" si="16"/>
        <v>1993</v>
      </c>
      <c r="I569" s="104" t="str">
        <f t="shared" si="17"/>
        <v>Júnior</v>
      </c>
    </row>
    <row r="570" spans="1:9" ht="12" customHeight="1">
      <c r="A570" s="131" t="str">
        <f>'[1]Seg Atletas'!$F574</f>
        <v>Duarte Dias</v>
      </c>
      <c r="B570" s="105">
        <f>'[1]Seg Atletas'!$A574</f>
        <v>12932011</v>
      </c>
      <c r="C570" s="105">
        <f>'[1]Seg Atletas'!$B574</f>
        <v>586</v>
      </c>
      <c r="D570" s="132" t="str">
        <f>'[1]Seg Atletas'!$G574</f>
        <v>Duarte Nuno Sargo Dias</v>
      </c>
      <c r="E570" s="132" t="str">
        <f>'[1]Seg Atletas'!$J574</f>
        <v>CSM</v>
      </c>
      <c r="F570" s="105" t="str">
        <f>'[1]Seg Atletas'!$N574</f>
        <v>M</v>
      </c>
      <c r="G570" s="133">
        <f>'[1]Seg Atletas'!$P574</f>
        <v>31419</v>
      </c>
      <c r="H570" s="109">
        <f t="shared" si="16"/>
        <v>1986</v>
      </c>
      <c r="I570" s="104" t="str">
        <f t="shared" si="17"/>
        <v>Sénior</v>
      </c>
    </row>
    <row r="571" spans="1:9" ht="12" customHeight="1">
      <c r="A571" s="131" t="str">
        <f>'[1]Seg Atletas'!$F575</f>
        <v>Duarte Nunes</v>
      </c>
      <c r="B571" s="105">
        <f>'[1]Seg Atletas'!$A575</f>
        <v>10145429</v>
      </c>
      <c r="C571" s="105">
        <f>'[1]Seg Atletas'!$B575</f>
        <v>482</v>
      </c>
      <c r="D571" s="132" t="str">
        <f>'[1]Seg Atletas'!$G575</f>
        <v>Duarte Nuno Spínola Nunes</v>
      </c>
      <c r="E571" s="132" t="str">
        <f>'[1]Seg Atletas'!$J575</f>
        <v>CSM</v>
      </c>
      <c r="F571" s="105" t="str">
        <f>'[1]Seg Atletas'!$N575</f>
        <v>M</v>
      </c>
      <c r="G571" s="133">
        <f>'[1]Seg Atletas'!$P575</f>
        <v>26929</v>
      </c>
      <c r="H571" s="109">
        <f t="shared" si="16"/>
        <v>1973</v>
      </c>
      <c r="I571" s="104" t="str">
        <f t="shared" si="17"/>
        <v>Sénior</v>
      </c>
    </row>
    <row r="572" spans="1:9" ht="12" customHeight="1">
      <c r="A572" s="131" t="str">
        <f>'[1]Seg Atletas'!$F576</f>
        <v>Duarte Teixeira</v>
      </c>
      <c r="B572" s="105">
        <f>'[1]Seg Atletas'!$A576</f>
        <v>11468800</v>
      </c>
      <c r="C572" s="105">
        <f>'[1]Seg Atletas'!$B576</f>
        <v>703</v>
      </c>
      <c r="D572" s="132" t="str">
        <f>'[1]Seg Atletas'!$G576</f>
        <v>Duarte Nuno Teixeira</v>
      </c>
      <c r="E572" s="132" t="str">
        <f>'[1]Seg Atletas'!$J576</f>
        <v>CSM</v>
      </c>
      <c r="F572" s="105" t="str">
        <f>'[1]Seg Atletas'!$N576</f>
        <v>M</v>
      </c>
      <c r="G572" s="133">
        <f>'[1]Seg Atletas'!$P576</f>
        <v>29086</v>
      </c>
      <c r="H572" s="109">
        <f t="shared" si="16"/>
        <v>1979</v>
      </c>
      <c r="I572" s="104" t="str">
        <f t="shared" si="17"/>
        <v>Sénior</v>
      </c>
    </row>
    <row r="573" spans="1:9" ht="12" customHeight="1">
      <c r="A573" s="131" t="str">
        <f>'[1]Seg Atletas'!$F577</f>
        <v>Éder Pires</v>
      </c>
      <c r="B573" s="105" t="str">
        <f>'[1]Seg Atletas'!$A577</f>
        <v>I070215</v>
      </c>
      <c r="C573" s="105">
        <f>'[1]Seg Atletas'!$B577</f>
        <v>371</v>
      </c>
      <c r="D573" s="132" t="str">
        <f>'[1]Seg Atletas'!$G577</f>
        <v>Éder Juari Rocha Pires</v>
      </c>
      <c r="E573" s="132" t="str">
        <f>'[1]Seg Atletas'!$J577</f>
        <v>CSM</v>
      </c>
      <c r="F573" s="105" t="str">
        <f>'[1]Seg Atletas'!$N577</f>
        <v>M</v>
      </c>
      <c r="G573" s="133">
        <f>'[1]Seg Atletas'!$P577</f>
        <v>33178</v>
      </c>
      <c r="H573" s="109">
        <f t="shared" si="16"/>
        <v>1990</v>
      </c>
      <c r="I573" s="104" t="str">
        <f t="shared" si="17"/>
        <v>Sénior /s23</v>
      </c>
    </row>
    <row r="574" spans="1:9" ht="12" customHeight="1">
      <c r="A574" s="131" t="str">
        <f>'[1]Seg Atletas'!$F578</f>
        <v>Ema Camacho</v>
      </c>
      <c r="B574" s="105">
        <f>'[1]Seg Atletas'!$A578</f>
        <v>15184756</v>
      </c>
      <c r="C574" s="105">
        <f>'[1]Seg Atletas'!$B578</f>
        <v>1714</v>
      </c>
      <c r="D574" s="132" t="str">
        <f>'[1]Seg Atletas'!$G578</f>
        <v>Ema Isabel Baptista Gouveia Camacho</v>
      </c>
      <c r="E574" s="132" t="str">
        <f>'[1]Seg Atletas'!$J578</f>
        <v>CSM</v>
      </c>
      <c r="F574" s="105" t="str">
        <f>'[1]Seg Atletas'!$N578</f>
        <v>F</v>
      </c>
      <c r="G574" s="133">
        <f>'[1]Seg Atletas'!$P578</f>
        <v>36667</v>
      </c>
      <c r="H574" s="109">
        <f t="shared" si="16"/>
        <v>2000</v>
      </c>
      <c r="I574" s="104" t="str">
        <f t="shared" si="17"/>
        <v>Infantil</v>
      </c>
    </row>
    <row r="575" spans="1:9" ht="12" customHeight="1">
      <c r="A575" s="131" t="str">
        <f>'[1]Seg Atletas'!$F579</f>
        <v>Énio A. Freitas</v>
      </c>
      <c r="B575" s="105">
        <f>'[1]Seg Atletas'!$A579</f>
        <v>15382516</v>
      </c>
      <c r="C575" s="105">
        <f>'[1]Seg Atletas'!$B579</f>
        <v>1875</v>
      </c>
      <c r="D575" s="132" t="str">
        <f>'[1]Seg Atletas'!$G579</f>
        <v>Énio Álison Gonçalves Freitas</v>
      </c>
      <c r="E575" s="132" t="str">
        <f>'[1]Seg Atletas'!$J579</f>
        <v>CSM</v>
      </c>
      <c r="F575" s="105" t="str">
        <f>'[1]Seg Atletas'!$N579</f>
        <v>M</v>
      </c>
      <c r="G575" s="133">
        <f>'[1]Seg Atletas'!$P579</f>
        <v>37923</v>
      </c>
      <c r="H575" s="109">
        <f t="shared" si="16"/>
        <v>2003</v>
      </c>
      <c r="I575" s="104" t="str">
        <f t="shared" si="17"/>
        <v>Benjamim</v>
      </c>
    </row>
    <row r="576" spans="1:9" ht="12" customHeight="1">
      <c r="A576" s="131" t="str">
        <f>'[1]Seg Atletas'!$F580</f>
        <v>Énio Gomes</v>
      </c>
      <c r="B576" s="105">
        <f>'[1]Seg Atletas'!$A580</f>
        <v>15161543</v>
      </c>
      <c r="C576" s="105">
        <f>'[1]Seg Atletas'!$B580</f>
        <v>1331</v>
      </c>
      <c r="D576" s="132" t="str">
        <f>'[1]Seg Atletas'!$G580</f>
        <v>Énio Humberto Santos Gomes</v>
      </c>
      <c r="E576" s="132" t="str">
        <f>'[1]Seg Atletas'!$J580</f>
        <v>CSM</v>
      </c>
      <c r="F576" s="105" t="str">
        <f>'[1]Seg Atletas'!$N580</f>
        <v>M</v>
      </c>
      <c r="G576" s="133">
        <f>'[1]Seg Atletas'!$P580</f>
        <v>35932</v>
      </c>
      <c r="H576" s="109">
        <f t="shared" si="16"/>
        <v>1998</v>
      </c>
      <c r="I576" s="104" t="str">
        <f t="shared" si="17"/>
        <v>Iniciado</v>
      </c>
    </row>
    <row r="577" spans="1:9" ht="12" customHeight="1">
      <c r="A577" s="131" t="str">
        <f>'[1]Seg Atletas'!$F581</f>
        <v>Énio Freitas</v>
      </c>
      <c r="B577" s="105">
        <f>'[1]Seg Atletas'!$A581</f>
        <v>9812698</v>
      </c>
      <c r="C577" s="105">
        <f>'[1]Seg Atletas'!$B581</f>
        <v>492</v>
      </c>
      <c r="D577" s="132" t="str">
        <f>'[1]Seg Atletas'!$G581</f>
        <v>Énio Mário Gonçalves Freitas</v>
      </c>
      <c r="E577" s="132" t="str">
        <f>'[1]Seg Atletas'!$J581</f>
        <v>CSM</v>
      </c>
      <c r="F577" s="105" t="str">
        <f>'[1]Seg Atletas'!$N581</f>
        <v>M</v>
      </c>
      <c r="G577" s="133">
        <f>'[1]Seg Atletas'!$P581</f>
        <v>26404</v>
      </c>
      <c r="H577" s="109">
        <f t="shared" si="16"/>
        <v>1972</v>
      </c>
      <c r="I577" s="104" t="str">
        <f t="shared" si="17"/>
        <v>Sénior</v>
      </c>
    </row>
    <row r="578" spans="1:9" ht="12" customHeight="1">
      <c r="A578" s="131" t="str">
        <f>'[1]Seg Atletas'!$F582</f>
        <v>Eva Fernandes</v>
      </c>
      <c r="B578" s="105">
        <f>'[1]Seg Atletas'!$A582</f>
        <v>15089208</v>
      </c>
      <c r="C578" s="105">
        <f>'[1]Seg Atletas'!$B582</f>
        <v>1427</v>
      </c>
      <c r="D578" s="132" t="str">
        <f>'[1]Seg Atletas'!$G582</f>
        <v>Eva Figueira Jardim Fernandes</v>
      </c>
      <c r="E578" s="132" t="str">
        <f>'[1]Seg Atletas'!$J582</f>
        <v>CSM</v>
      </c>
      <c r="F578" s="105" t="str">
        <f>'[1]Seg Atletas'!$N582</f>
        <v>F</v>
      </c>
      <c r="G578" s="133">
        <f>'[1]Seg Atletas'!$P582</f>
        <v>36419</v>
      </c>
      <c r="H578" s="109">
        <f t="shared" ref="H578:H641" si="18">YEAR(G578)</f>
        <v>1999</v>
      </c>
      <c r="I578" s="104" t="str">
        <f t="shared" si="17"/>
        <v>Infantil</v>
      </c>
    </row>
    <row r="579" spans="1:9" ht="12" customHeight="1">
      <c r="A579" s="131" t="str">
        <f>'[1]Seg Atletas'!$F583</f>
        <v>Fátima Ribeiro</v>
      </c>
      <c r="B579" s="105">
        <f>'[1]Seg Atletas'!$A583</f>
        <v>13942295</v>
      </c>
      <c r="C579" s="105">
        <f>'[1]Seg Atletas'!$B583</f>
        <v>72</v>
      </c>
      <c r="D579" s="132" t="str">
        <f>'[1]Seg Atletas'!$G583</f>
        <v>Fátima Letícia Pontes Ribeiro</v>
      </c>
      <c r="E579" s="132" t="str">
        <f>'[1]Seg Atletas'!$J583</f>
        <v>CSM</v>
      </c>
      <c r="F579" s="105" t="str">
        <f>'[1]Seg Atletas'!$N583</f>
        <v>F</v>
      </c>
      <c r="G579" s="133">
        <f>'[1]Seg Atletas'!$P583</f>
        <v>33386</v>
      </c>
      <c r="H579" s="109">
        <f t="shared" si="18"/>
        <v>1991</v>
      </c>
      <c r="I579" s="104" t="str">
        <f t="shared" ref="I579:I642" si="19">IF(H579&lt;=1966,"Sénior /vet",IF(H579&lt;=1989,"Sénior",IF(H579&lt;=1992,"Sénior /s23",IF(H579&lt;=1994,"Júnior",IF(H579&lt;=1996,"Juvenil",IF(H579&lt;=1998,"Iniciado",IF(H579&lt;=2000,"Infantil","Benjamim")))))))</f>
        <v>Sénior /s23</v>
      </c>
    </row>
    <row r="580" spans="1:9" ht="12" customHeight="1">
      <c r="A580" s="131" t="str">
        <f>'[1]Seg Atletas'!$F584</f>
        <v>Fernanda A. Pereira</v>
      </c>
      <c r="B580" s="105">
        <f>'[1]Seg Atletas'!$A584</f>
        <v>10545232</v>
      </c>
      <c r="C580" s="105">
        <f>'[1]Seg Atletas'!$B584</f>
        <v>109</v>
      </c>
      <c r="D580" s="132" t="str">
        <f>'[1]Seg Atletas'!$G584</f>
        <v>Fernanda Angélica Gomes Martins Pereira</v>
      </c>
      <c r="E580" s="132" t="str">
        <f>'[1]Seg Atletas'!$J584</f>
        <v>CSM</v>
      </c>
      <c r="F580" s="105" t="str">
        <f>'[1]Seg Atletas'!$N584</f>
        <v>F</v>
      </c>
      <c r="G580" s="133">
        <f>'[1]Seg Atletas'!$P584</f>
        <v>27486</v>
      </c>
      <c r="H580" s="109">
        <f t="shared" si="18"/>
        <v>1975</v>
      </c>
      <c r="I580" s="104" t="str">
        <f t="shared" si="19"/>
        <v>Sénior</v>
      </c>
    </row>
    <row r="581" spans="1:9" ht="12" customHeight="1">
      <c r="A581" s="131" t="str">
        <f>'[1]Seg Atletas'!$F585</f>
        <v>Fernando Almeida</v>
      </c>
      <c r="B581" s="105">
        <f>'[1]Seg Atletas'!$A585</f>
        <v>14133227</v>
      </c>
      <c r="C581" s="105">
        <f>'[1]Seg Atletas'!$B585</f>
        <v>486</v>
      </c>
      <c r="D581" s="132" t="str">
        <f>'[1]Seg Atletas'!$G585</f>
        <v>Fernando Manuel Sousa Carvalho de Almeida</v>
      </c>
      <c r="E581" s="132" t="str">
        <f>'[1]Seg Atletas'!$J585</f>
        <v>CSM</v>
      </c>
      <c r="F581" s="105" t="str">
        <f>'[1]Seg Atletas'!$N585</f>
        <v>M</v>
      </c>
      <c r="G581" s="133">
        <f>'[1]Seg Atletas'!$P585</f>
        <v>33887</v>
      </c>
      <c r="H581" s="109">
        <f t="shared" si="18"/>
        <v>1992</v>
      </c>
      <c r="I581" s="104" t="str">
        <f t="shared" si="19"/>
        <v>Sénior /s23</v>
      </c>
    </row>
    <row r="582" spans="1:9" ht="12" customHeight="1">
      <c r="A582" s="131" t="str">
        <f>'[1]Seg Atletas'!$F586</f>
        <v>Fernando Brito</v>
      </c>
      <c r="B582" s="105">
        <f>'[1]Seg Atletas'!$A586</f>
        <v>14313060</v>
      </c>
      <c r="C582" s="105">
        <f>'[1]Seg Atletas'!$B586</f>
        <v>1292</v>
      </c>
      <c r="D582" s="132" t="str">
        <f>'[1]Seg Atletas'!$G586</f>
        <v>Fernando Valentim Sousa Brito</v>
      </c>
      <c r="E582" s="132" t="str">
        <f>'[1]Seg Atletas'!$J586</f>
        <v>CSM</v>
      </c>
      <c r="F582" s="105" t="str">
        <f>'[1]Seg Atletas'!$N586</f>
        <v>M</v>
      </c>
      <c r="G582" s="133">
        <f>'[1]Seg Atletas'!$P586</f>
        <v>35109</v>
      </c>
      <c r="H582" s="109">
        <f t="shared" si="18"/>
        <v>1996</v>
      </c>
      <c r="I582" s="104" t="str">
        <f t="shared" si="19"/>
        <v>Juvenil</v>
      </c>
    </row>
    <row r="583" spans="1:9" ht="12" customHeight="1">
      <c r="A583" s="131" t="str">
        <f>'[1]Seg Atletas'!$F587</f>
        <v>Filipa Vasconcelos</v>
      </c>
      <c r="B583" s="105">
        <f>'[1]Seg Atletas'!$A587</f>
        <v>13981264</v>
      </c>
      <c r="C583" s="105">
        <f>'[1]Seg Atletas'!$B587</f>
        <v>147</v>
      </c>
      <c r="D583" s="132" t="str">
        <f>'[1]Seg Atletas'!$G587</f>
        <v>Filipa Carolina Rodrigues de Vasconcelos</v>
      </c>
      <c r="E583" s="132" t="str">
        <f>'[1]Seg Atletas'!$J587</f>
        <v>CSM</v>
      </c>
      <c r="F583" s="105" t="str">
        <f>'[1]Seg Atletas'!$N587</f>
        <v>F</v>
      </c>
      <c r="G583" s="133">
        <f>'[1]Seg Atletas'!$P587</f>
        <v>33532</v>
      </c>
      <c r="H583" s="109">
        <f t="shared" si="18"/>
        <v>1991</v>
      </c>
      <c r="I583" s="104" t="str">
        <f t="shared" si="19"/>
        <v>Sénior /s23</v>
      </c>
    </row>
    <row r="584" spans="1:9" ht="12" customHeight="1">
      <c r="A584" s="131" t="str">
        <f>'[1]Seg Atletas'!$F588</f>
        <v>Filipa Berenguer</v>
      </c>
      <c r="B584" s="105">
        <f>'[1]Seg Atletas'!$A588</f>
        <v>14741467</v>
      </c>
      <c r="C584" s="105">
        <f>'[1]Seg Atletas'!$B588</f>
        <v>1837</v>
      </c>
      <c r="D584" s="132" t="str">
        <f>'[1]Seg Atletas'!$G588</f>
        <v>Filipa Susana dos Santos Berenguer</v>
      </c>
      <c r="E584" s="132" t="str">
        <f>'[1]Seg Atletas'!$J588</f>
        <v>CSM</v>
      </c>
      <c r="F584" s="105" t="str">
        <f>'[1]Seg Atletas'!$N588</f>
        <v>F</v>
      </c>
      <c r="G584" s="133">
        <f>'[1]Seg Atletas'!$P588</f>
        <v>37897</v>
      </c>
      <c r="H584" s="109">
        <f t="shared" si="18"/>
        <v>2003</v>
      </c>
      <c r="I584" s="104" t="str">
        <f t="shared" si="19"/>
        <v>Benjamim</v>
      </c>
    </row>
    <row r="585" spans="1:9" ht="12" customHeight="1">
      <c r="A585" s="131" t="str">
        <f>'[1]Seg Atletas'!$F589</f>
        <v>Flávio Monteiro</v>
      </c>
      <c r="B585" s="105">
        <f>'[1]Seg Atletas'!$A589</f>
        <v>14832667</v>
      </c>
      <c r="C585" s="105">
        <f>'[1]Seg Atletas'!$B589</f>
        <v>582</v>
      </c>
      <c r="D585" s="132" t="str">
        <f>'[1]Seg Atletas'!$G589</f>
        <v>Flávio Lopes Monteiro</v>
      </c>
      <c r="E585" s="132" t="str">
        <f>'[1]Seg Atletas'!$J589</f>
        <v>CSM</v>
      </c>
      <c r="F585" s="105" t="str">
        <f>'[1]Seg Atletas'!$N589</f>
        <v>M</v>
      </c>
      <c r="G585" s="133">
        <f>'[1]Seg Atletas'!$P589</f>
        <v>28184</v>
      </c>
      <c r="H585" s="109">
        <f t="shared" si="18"/>
        <v>1977</v>
      </c>
      <c r="I585" s="104" t="str">
        <f t="shared" si="19"/>
        <v>Sénior</v>
      </c>
    </row>
    <row r="586" spans="1:9" ht="12" customHeight="1">
      <c r="A586" s="131" t="str">
        <f>'[1]Seg Atletas'!$F590</f>
        <v>Francisca Gonçalves</v>
      </c>
      <c r="B586" s="105">
        <f>'[1]Seg Atletas'!$A590</f>
        <v>14706764</v>
      </c>
      <c r="C586" s="105">
        <f>'[1]Seg Atletas'!$B590</f>
        <v>157</v>
      </c>
      <c r="D586" s="132" t="str">
        <f>'[1]Seg Atletas'!$G590</f>
        <v>Francisca José Pestana Gonçalves</v>
      </c>
      <c r="E586" s="132" t="str">
        <f>'[1]Seg Atletas'!$J590</f>
        <v>CSM</v>
      </c>
      <c r="F586" s="105" t="str">
        <f>'[1]Seg Atletas'!$N590</f>
        <v>F</v>
      </c>
      <c r="G586" s="133">
        <f>'[1]Seg Atletas'!$P590</f>
        <v>35269</v>
      </c>
      <c r="H586" s="109">
        <f t="shared" si="18"/>
        <v>1996</v>
      </c>
      <c r="I586" s="104" t="str">
        <f t="shared" si="19"/>
        <v>Juvenil</v>
      </c>
    </row>
    <row r="587" spans="1:9" ht="12" customHeight="1">
      <c r="A587" s="131" t="str">
        <f>'[1]Seg Atletas'!$F591</f>
        <v>Francisco Romão</v>
      </c>
      <c r="B587" s="105">
        <f>'[1]Seg Atletas'!$A591</f>
        <v>11344098</v>
      </c>
      <c r="C587" s="105">
        <f>'[1]Seg Atletas'!$B591</f>
        <v>772</v>
      </c>
      <c r="D587" s="132" t="str">
        <f>'[1]Seg Atletas'!$G591</f>
        <v>Francisco Feliciano Abreu Gomes Romão</v>
      </c>
      <c r="E587" s="132" t="str">
        <f>'[1]Seg Atletas'!$J591</f>
        <v>CSM</v>
      </c>
      <c r="F587" s="105" t="str">
        <f>'[1]Seg Atletas'!$N591</f>
        <v>M</v>
      </c>
      <c r="G587" s="133">
        <f>'[1]Seg Atletas'!$P591</f>
        <v>28397</v>
      </c>
      <c r="H587" s="109">
        <f t="shared" si="18"/>
        <v>1977</v>
      </c>
      <c r="I587" s="104" t="str">
        <f t="shared" si="19"/>
        <v>Sénior</v>
      </c>
    </row>
    <row r="588" spans="1:9" ht="12" customHeight="1">
      <c r="A588" s="131" t="str">
        <f>'[1]Seg Atletas'!$F592</f>
        <v>Francisco Martins</v>
      </c>
      <c r="B588" s="105">
        <f>'[1]Seg Atletas'!$A592</f>
        <v>15253133</v>
      </c>
      <c r="C588" s="105">
        <f>'[1]Seg Atletas'!$B592</f>
        <v>1992</v>
      </c>
      <c r="D588" s="132" t="str">
        <f>'[1]Seg Atletas'!$G592</f>
        <v>Francisco José Amaro Martins</v>
      </c>
      <c r="E588" s="132" t="str">
        <f>'[1]Seg Atletas'!$J592</f>
        <v>CSM</v>
      </c>
      <c r="F588" s="105" t="str">
        <f>'[1]Seg Atletas'!$N592</f>
        <v>M</v>
      </c>
      <c r="G588" s="133">
        <f>'[1]Seg Atletas'!$P592</f>
        <v>37976</v>
      </c>
      <c r="H588" s="109">
        <f t="shared" si="18"/>
        <v>2003</v>
      </c>
      <c r="I588" s="104" t="str">
        <f t="shared" si="19"/>
        <v>Benjamim</v>
      </c>
    </row>
    <row r="589" spans="1:9" ht="12" customHeight="1">
      <c r="A589" s="131" t="str">
        <f>'[1]Seg Atletas'!$F593</f>
        <v>Francisco Ferreira</v>
      </c>
      <c r="B589" s="105">
        <f>'[1]Seg Atletas'!$A593</f>
        <v>14905503</v>
      </c>
      <c r="C589" s="105">
        <f>'[1]Seg Atletas'!$B593</f>
        <v>1999</v>
      </c>
      <c r="D589" s="132" t="str">
        <f>'[1]Seg Atletas'!$G593</f>
        <v>Francisco Ramos Ferreira</v>
      </c>
      <c r="E589" s="132" t="str">
        <f>'[1]Seg Atletas'!$J593</f>
        <v>CSM</v>
      </c>
      <c r="F589" s="105" t="str">
        <f>'[1]Seg Atletas'!$N593</f>
        <v>M</v>
      </c>
      <c r="G589" s="133">
        <f>'[1]Seg Atletas'!$P593</f>
        <v>37824</v>
      </c>
      <c r="H589" s="109">
        <f t="shared" si="18"/>
        <v>2003</v>
      </c>
      <c r="I589" s="104" t="str">
        <f t="shared" si="19"/>
        <v>Benjamim</v>
      </c>
    </row>
    <row r="590" spans="1:9" ht="12" customHeight="1">
      <c r="A590" s="131" t="str">
        <f>'[1]Seg Atletas'!$F594</f>
        <v>Hélder Fernandes</v>
      </c>
      <c r="B590" s="105">
        <f>'[1]Seg Atletas'!$A594</f>
        <v>10982135</v>
      </c>
      <c r="C590" s="105">
        <f>'[1]Seg Atletas'!$B594</f>
        <v>373</v>
      </c>
      <c r="D590" s="132" t="str">
        <f>'[1]Seg Atletas'!$G594</f>
        <v>Hélder de Jesus Duarte Fernandes</v>
      </c>
      <c r="E590" s="132" t="str">
        <f>'[1]Seg Atletas'!$J594</f>
        <v>CSM</v>
      </c>
      <c r="F590" s="105" t="str">
        <f>'[1]Seg Atletas'!$N594</f>
        <v>M</v>
      </c>
      <c r="G590" s="133">
        <f>'[1]Seg Atletas'!$P594</f>
        <v>28186</v>
      </c>
      <c r="H590" s="109">
        <f t="shared" si="18"/>
        <v>1977</v>
      </c>
      <c r="I590" s="104" t="str">
        <f t="shared" si="19"/>
        <v>Sénior</v>
      </c>
    </row>
    <row r="591" spans="1:9" ht="12" customHeight="1">
      <c r="A591" s="131" t="str">
        <f>'[1]Seg Atletas'!$F595</f>
        <v>Hugo Silva</v>
      </c>
      <c r="B591" s="105">
        <f>'[1]Seg Atletas'!$A595</f>
        <v>14096729</v>
      </c>
      <c r="C591" s="105">
        <f>'[1]Seg Atletas'!$B595</f>
        <v>401</v>
      </c>
      <c r="D591" s="132" t="str">
        <f>'[1]Seg Atletas'!$G595</f>
        <v>Hugo Dantas Silva</v>
      </c>
      <c r="E591" s="132" t="str">
        <f>'[1]Seg Atletas'!$J595</f>
        <v>CSM</v>
      </c>
      <c r="F591" s="105" t="str">
        <f>'[1]Seg Atletas'!$N595</f>
        <v>M</v>
      </c>
      <c r="G591" s="133">
        <f>'[1]Seg Atletas'!$P595</f>
        <v>33242</v>
      </c>
      <c r="H591" s="109">
        <f t="shared" si="18"/>
        <v>1991</v>
      </c>
      <c r="I591" s="104" t="str">
        <f t="shared" si="19"/>
        <v>Sénior /s23</v>
      </c>
    </row>
    <row r="592" spans="1:9" ht="12" customHeight="1">
      <c r="A592" s="131" t="str">
        <f>'[1]Seg Atletas'!$F596</f>
        <v>Iara Silva</v>
      </c>
      <c r="B592" s="105">
        <f>'[1]Seg Atletas'!$A596</f>
        <v>14735405</v>
      </c>
      <c r="C592" s="105">
        <f>'[1]Seg Atletas'!$B596</f>
        <v>1416</v>
      </c>
      <c r="D592" s="132" t="str">
        <f>'[1]Seg Atletas'!$G596</f>
        <v>Iara Sofia Freitas Silva</v>
      </c>
      <c r="E592" s="132" t="str">
        <f>'[1]Seg Atletas'!$J596</f>
        <v>CSM</v>
      </c>
      <c r="F592" s="105" t="str">
        <f>'[1]Seg Atletas'!$N596</f>
        <v>F</v>
      </c>
      <c r="G592" s="133">
        <f>'[1]Seg Atletas'!$P596</f>
        <v>36354</v>
      </c>
      <c r="H592" s="109">
        <f t="shared" si="18"/>
        <v>1999</v>
      </c>
      <c r="I592" s="104" t="str">
        <f t="shared" si="19"/>
        <v>Infantil</v>
      </c>
    </row>
    <row r="593" spans="1:9" ht="12" customHeight="1">
      <c r="A593" s="131" t="str">
        <f>'[1]Seg Atletas'!$F597</f>
        <v>Inês Gonçalves</v>
      </c>
      <c r="B593" s="105">
        <f>'[1]Seg Atletas'!$A597</f>
        <v>14532748</v>
      </c>
      <c r="C593" s="105">
        <f>'[1]Seg Atletas'!$B597</f>
        <v>1172</v>
      </c>
      <c r="D593" s="132" t="str">
        <f>'[1]Seg Atletas'!$G597</f>
        <v>Inês Filipa Andrade Gonçalves</v>
      </c>
      <c r="E593" s="132" t="str">
        <f>'[1]Seg Atletas'!$J597</f>
        <v>CSM</v>
      </c>
      <c r="F593" s="105" t="str">
        <f>'[1]Seg Atletas'!$N597</f>
        <v>F</v>
      </c>
      <c r="G593" s="133">
        <f>'[1]Seg Atletas'!$P597</f>
        <v>35948</v>
      </c>
      <c r="H593" s="109">
        <f t="shared" si="18"/>
        <v>1998</v>
      </c>
      <c r="I593" s="104" t="str">
        <f t="shared" si="19"/>
        <v>Iniciado</v>
      </c>
    </row>
    <row r="594" spans="1:9" ht="12" customHeight="1">
      <c r="A594" s="131" t="str">
        <f>'[1]Seg Atletas'!$F598</f>
        <v>Isabel Berenguer</v>
      </c>
      <c r="B594" s="105">
        <f>'[1]Seg Atletas'!$A598</f>
        <v>14741462</v>
      </c>
      <c r="C594" s="105">
        <f>'[1]Seg Atletas'!$B598</f>
        <v>1838</v>
      </c>
      <c r="D594" s="132" t="str">
        <f>'[1]Seg Atletas'!$G598</f>
        <v>Isabel Catarina dos Santos Berenguer</v>
      </c>
      <c r="E594" s="132" t="str">
        <f>'[1]Seg Atletas'!$J598</f>
        <v>CSM</v>
      </c>
      <c r="F594" s="105" t="str">
        <f>'[1]Seg Atletas'!$N598</f>
        <v>F</v>
      </c>
      <c r="G594" s="133">
        <f>'[1]Seg Atletas'!$P598</f>
        <v>37897</v>
      </c>
      <c r="H594" s="109">
        <f t="shared" si="18"/>
        <v>2003</v>
      </c>
      <c r="I594" s="104" t="str">
        <f t="shared" si="19"/>
        <v>Benjamim</v>
      </c>
    </row>
    <row r="595" spans="1:9" ht="12" customHeight="1">
      <c r="A595" s="131" t="str">
        <f>'[1]Seg Atletas'!$F599</f>
        <v>Isabel Oliveira</v>
      </c>
      <c r="B595" s="105">
        <f>'[1]Seg Atletas'!$A599</f>
        <v>15088492</v>
      </c>
      <c r="C595" s="105">
        <f>'[1]Seg Atletas'!$B599</f>
        <v>176</v>
      </c>
      <c r="D595" s="132" t="str">
        <f>'[1]Seg Atletas'!$G599</f>
        <v>Isabel Marisa Serrão Oliveira</v>
      </c>
      <c r="E595" s="132" t="str">
        <f>'[1]Seg Atletas'!$J599</f>
        <v>CSM</v>
      </c>
      <c r="F595" s="105" t="str">
        <f>'[1]Seg Atletas'!$N599</f>
        <v>F</v>
      </c>
      <c r="G595" s="133">
        <f>'[1]Seg Atletas'!$P599</f>
        <v>35370</v>
      </c>
      <c r="H595" s="109">
        <f t="shared" si="18"/>
        <v>1996</v>
      </c>
      <c r="I595" s="104" t="str">
        <f t="shared" si="19"/>
        <v>Juvenil</v>
      </c>
    </row>
    <row r="596" spans="1:9" ht="12" customHeight="1">
      <c r="A596" s="131" t="str">
        <f>'[1]Seg Atletas'!$F600</f>
        <v>Jaime Pestana</v>
      </c>
      <c r="B596" s="105">
        <f>'[1]Seg Atletas'!$A600</f>
        <v>15116915</v>
      </c>
      <c r="C596" s="105">
        <f>'[1]Seg Atletas'!$B600</f>
        <v>1571</v>
      </c>
      <c r="D596" s="132" t="str">
        <f>'[1]Seg Atletas'!$G600</f>
        <v>Jaime Guilherme Ramos Pestana</v>
      </c>
      <c r="E596" s="132" t="str">
        <f>'[1]Seg Atletas'!$J600</f>
        <v>CSM</v>
      </c>
      <c r="F596" s="105" t="str">
        <f>'[1]Seg Atletas'!$N600</f>
        <v>M</v>
      </c>
      <c r="G596" s="133">
        <f>'[1]Seg Atletas'!$P600</f>
        <v>36556</v>
      </c>
      <c r="H596" s="109">
        <f t="shared" si="18"/>
        <v>2000</v>
      </c>
      <c r="I596" s="104" t="str">
        <f t="shared" si="19"/>
        <v>Infantil</v>
      </c>
    </row>
    <row r="597" spans="1:9" ht="12" customHeight="1">
      <c r="A597" s="131" t="str">
        <f>'[1]Seg Atletas'!$F601</f>
        <v>Jennire Gonçalves</v>
      </c>
      <c r="B597" s="105">
        <f>'[1]Seg Atletas'!$A601</f>
        <v>14528410</v>
      </c>
      <c r="C597" s="105">
        <f>'[1]Seg Atletas'!$B601</f>
        <v>199</v>
      </c>
      <c r="D597" s="132" t="str">
        <f>'[1]Seg Atletas'!$G601</f>
        <v>Jennire Indira Gonçalves Vargas</v>
      </c>
      <c r="E597" s="132" t="str">
        <f>'[1]Seg Atletas'!$J601</f>
        <v>CSM</v>
      </c>
      <c r="F597" s="105" t="str">
        <f>'[1]Seg Atletas'!$N601</f>
        <v>F</v>
      </c>
      <c r="G597" s="133">
        <f>'[1]Seg Atletas'!$P601</f>
        <v>34053</v>
      </c>
      <c r="H597" s="109">
        <f t="shared" si="18"/>
        <v>1993</v>
      </c>
      <c r="I597" s="104" t="str">
        <f t="shared" si="19"/>
        <v>Júnior</v>
      </c>
    </row>
    <row r="598" spans="1:9" ht="12" customHeight="1">
      <c r="A598" s="131" t="str">
        <f>'[1]Seg Atletas'!$F602</f>
        <v>Jéssica Jesus</v>
      </c>
      <c r="B598" s="105">
        <f>'[1]Seg Atletas'!$A602</f>
        <v>14510556</v>
      </c>
      <c r="C598" s="105">
        <f>'[1]Seg Atletas'!$B602</f>
        <v>160</v>
      </c>
      <c r="D598" s="132" t="str">
        <f>'[1]Seg Atletas'!$G602</f>
        <v>Jéssica Sofia Teixeira de Jesus</v>
      </c>
      <c r="E598" s="132" t="str">
        <f>'[1]Seg Atletas'!$J602</f>
        <v>CSM</v>
      </c>
      <c r="F598" s="105" t="str">
        <f>'[1]Seg Atletas'!$N602</f>
        <v>F</v>
      </c>
      <c r="G598" s="133">
        <f>'[1]Seg Atletas'!$P602</f>
        <v>35267</v>
      </c>
      <c r="H598" s="109">
        <f t="shared" si="18"/>
        <v>1996</v>
      </c>
      <c r="I598" s="104" t="str">
        <f t="shared" si="19"/>
        <v>Juvenil</v>
      </c>
    </row>
    <row r="599" spans="1:9" ht="12" customHeight="1">
      <c r="A599" s="131" t="str">
        <f>'[1]Seg Atletas'!$F603</f>
        <v>Joana Viveiros</v>
      </c>
      <c r="B599" s="105">
        <f>'[1]Seg Atletas'!$A603</f>
        <v>14713937</v>
      </c>
      <c r="C599" s="105">
        <f>'[1]Seg Atletas'!$B603</f>
        <v>1839</v>
      </c>
      <c r="D599" s="132" t="str">
        <f>'[1]Seg Atletas'!$G603</f>
        <v>Joana Gouveia Viveiros</v>
      </c>
      <c r="E599" s="132" t="str">
        <f>'[1]Seg Atletas'!$J603</f>
        <v>CSM</v>
      </c>
      <c r="F599" s="105" t="str">
        <f>'[1]Seg Atletas'!$N603</f>
        <v>F</v>
      </c>
      <c r="G599" s="133">
        <f>'[1]Seg Atletas'!$P603</f>
        <v>37692</v>
      </c>
      <c r="H599" s="109">
        <f t="shared" si="18"/>
        <v>2003</v>
      </c>
      <c r="I599" s="104" t="str">
        <f t="shared" si="19"/>
        <v>Benjamim</v>
      </c>
    </row>
    <row r="600" spans="1:9" ht="12" customHeight="1">
      <c r="A600" s="131" t="str">
        <f>'[1]Seg Atletas'!$F604</f>
        <v>Joana M. Silva</v>
      </c>
      <c r="B600" s="105">
        <f>'[1]Seg Atletas'!$A604</f>
        <v>14389340</v>
      </c>
      <c r="C600" s="105">
        <f>'[1]Seg Atletas'!$B604</f>
        <v>1840</v>
      </c>
      <c r="D600" s="132" t="str">
        <f>'[1]Seg Atletas'!$G604</f>
        <v>Joana Mariana Lopes da Silva</v>
      </c>
      <c r="E600" s="132" t="str">
        <f>'[1]Seg Atletas'!$J604</f>
        <v>CSM</v>
      </c>
      <c r="F600" s="105" t="str">
        <f>'[1]Seg Atletas'!$N604</f>
        <v>F</v>
      </c>
      <c r="G600" s="133">
        <f>'[1]Seg Atletas'!$P604</f>
        <v>37672</v>
      </c>
      <c r="H600" s="109">
        <f t="shared" si="18"/>
        <v>2003</v>
      </c>
      <c r="I600" s="104" t="str">
        <f t="shared" si="19"/>
        <v>Benjamim</v>
      </c>
    </row>
    <row r="601" spans="1:9" ht="12" customHeight="1">
      <c r="A601" s="131" t="str">
        <f>'[1]Seg Atletas'!$F605</f>
        <v>Joana M. Oliveira</v>
      </c>
      <c r="B601" s="105">
        <f>'[1]Seg Atletas'!$A605</f>
        <v>15142307</v>
      </c>
      <c r="C601" s="105">
        <f>'[1]Seg Atletas'!$B605</f>
        <v>37</v>
      </c>
      <c r="D601" s="132" t="str">
        <f>'[1]Seg Atletas'!$G605</f>
        <v>Joana Micaela Silva Oliveira</v>
      </c>
      <c r="E601" s="132" t="str">
        <f>'[1]Seg Atletas'!$J605</f>
        <v>CSM</v>
      </c>
      <c r="F601" s="105" t="str">
        <f>'[1]Seg Atletas'!$N605</f>
        <v>F</v>
      </c>
      <c r="G601" s="133">
        <f>'[1]Seg Atletas'!$P605</f>
        <v>34892</v>
      </c>
      <c r="H601" s="109">
        <f t="shared" si="18"/>
        <v>1995</v>
      </c>
      <c r="I601" s="104" t="str">
        <f t="shared" si="19"/>
        <v>Juvenil</v>
      </c>
    </row>
    <row r="602" spans="1:9" ht="12" customHeight="1">
      <c r="A602" s="131" t="str">
        <f>'[1]Seg Atletas'!$F606</f>
        <v>João Venade</v>
      </c>
      <c r="B602" s="105">
        <f>'[1]Seg Atletas'!$A606</f>
        <v>13324815</v>
      </c>
      <c r="C602" s="105">
        <f>'[1]Seg Atletas'!$B606</f>
        <v>376</v>
      </c>
      <c r="D602" s="132" t="str">
        <f>'[1]Seg Atletas'!$G606</f>
        <v>João Alberto Granja Venade</v>
      </c>
      <c r="E602" s="132" t="str">
        <f>'[1]Seg Atletas'!$J606</f>
        <v>CSM</v>
      </c>
      <c r="F602" s="105" t="str">
        <f>'[1]Seg Atletas'!$N606</f>
        <v>M</v>
      </c>
      <c r="G602" s="133">
        <f>'[1]Seg Atletas'!$P606</f>
        <v>32167</v>
      </c>
      <c r="H602" s="109">
        <f t="shared" si="18"/>
        <v>1988</v>
      </c>
      <c r="I602" s="104" t="str">
        <f t="shared" si="19"/>
        <v>Sénior</v>
      </c>
    </row>
    <row r="603" spans="1:9" ht="12" customHeight="1">
      <c r="A603" s="131" t="str">
        <f>'[1]Seg Atletas'!$F607</f>
        <v>João Araújo</v>
      </c>
      <c r="B603" s="105">
        <f>'[1]Seg Atletas'!$A607</f>
        <v>15110551</v>
      </c>
      <c r="C603" s="105">
        <f>'[1]Seg Atletas'!$B607</f>
        <v>1558</v>
      </c>
      <c r="D603" s="132" t="str">
        <f>'[1]Seg Atletas'!$G607</f>
        <v>João Carlos Jardim Araújo</v>
      </c>
      <c r="E603" s="132" t="str">
        <f>'[1]Seg Atletas'!$J607</f>
        <v>CSM</v>
      </c>
      <c r="F603" s="105" t="str">
        <f>'[1]Seg Atletas'!$N607</f>
        <v>M</v>
      </c>
      <c r="G603" s="133">
        <f>'[1]Seg Atletas'!$P607</f>
        <v>36518</v>
      </c>
      <c r="H603" s="109">
        <f t="shared" si="18"/>
        <v>1999</v>
      </c>
      <c r="I603" s="104" t="str">
        <f t="shared" si="19"/>
        <v>Infantil</v>
      </c>
    </row>
    <row r="604" spans="1:9" ht="12" customHeight="1">
      <c r="A604" s="131" t="str">
        <f>'[1]Seg Atletas'!$F608</f>
        <v>João Camacho</v>
      </c>
      <c r="B604" s="105">
        <f>'[1]Seg Atletas'!$A608</f>
        <v>9810860</v>
      </c>
      <c r="C604" s="105">
        <f>'[1]Seg Atletas'!$B608</f>
        <v>536</v>
      </c>
      <c r="D604" s="132" t="str">
        <f>'[1]Seg Atletas'!$G608</f>
        <v>João Carlos Oliveira Camacho</v>
      </c>
      <c r="E604" s="132" t="str">
        <f>'[1]Seg Atletas'!$J608</f>
        <v>CSM</v>
      </c>
      <c r="F604" s="105" t="str">
        <f>'[1]Seg Atletas'!$N608</f>
        <v>M</v>
      </c>
      <c r="G604" s="133">
        <f>'[1]Seg Atletas'!$P608</f>
        <v>25377</v>
      </c>
      <c r="H604" s="109">
        <f t="shared" si="18"/>
        <v>1969</v>
      </c>
      <c r="I604" s="104" t="str">
        <f t="shared" si="19"/>
        <v>Sénior</v>
      </c>
    </row>
    <row r="605" spans="1:9" ht="12" customHeight="1">
      <c r="A605" s="131" t="str">
        <f>'[1]Seg Atletas'!$F609</f>
        <v>João Garanito</v>
      </c>
      <c r="B605" s="105">
        <f>'[1]Seg Atletas'!$A609</f>
        <v>12635207</v>
      </c>
      <c r="C605" s="105">
        <f>'[1]Seg Atletas'!$B609</f>
        <v>579</v>
      </c>
      <c r="D605" s="132" t="str">
        <f>'[1]Seg Atletas'!$G609</f>
        <v>João Dinarte Sousa Garanito</v>
      </c>
      <c r="E605" s="132" t="str">
        <f>'[1]Seg Atletas'!$J609</f>
        <v>CSM</v>
      </c>
      <c r="F605" s="105" t="str">
        <f>'[1]Seg Atletas'!$N609</f>
        <v>M</v>
      </c>
      <c r="G605" s="133">
        <f>'[1]Seg Atletas'!$P609</f>
        <v>30807</v>
      </c>
      <c r="H605" s="109">
        <f t="shared" si="18"/>
        <v>1984</v>
      </c>
      <c r="I605" s="104" t="str">
        <f t="shared" si="19"/>
        <v>Sénior</v>
      </c>
    </row>
    <row r="606" spans="1:9" ht="12" customHeight="1">
      <c r="A606" s="131" t="str">
        <f>'[1]Seg Atletas'!$F610</f>
        <v>Diogo Gonçalves</v>
      </c>
      <c r="B606" s="105">
        <f>'[1]Seg Atletas'!$A610</f>
        <v>14586911</v>
      </c>
      <c r="C606" s="105">
        <f>'[1]Seg Atletas'!$B610</f>
        <v>1865</v>
      </c>
      <c r="D606" s="132" t="str">
        <f>'[1]Seg Atletas'!$G610</f>
        <v>João Diogo Martins Gonçalves</v>
      </c>
      <c r="E606" s="132" t="str">
        <f>'[1]Seg Atletas'!$J610</f>
        <v>CSM</v>
      </c>
      <c r="F606" s="105" t="str">
        <f>'[1]Seg Atletas'!$N610</f>
        <v>M</v>
      </c>
      <c r="G606" s="133">
        <f>'[1]Seg Atletas'!$P610</f>
        <v>36963</v>
      </c>
      <c r="H606" s="109">
        <f t="shared" si="18"/>
        <v>2001</v>
      </c>
      <c r="I606" s="104" t="str">
        <f t="shared" si="19"/>
        <v>Benjamim</v>
      </c>
    </row>
    <row r="607" spans="1:9" ht="12" customHeight="1">
      <c r="A607" s="131" t="str">
        <f>'[1]Seg Atletas'!$F611</f>
        <v>João Dantas</v>
      </c>
      <c r="B607" s="105">
        <f>'[1]Seg Atletas'!$A611</f>
        <v>7653486</v>
      </c>
      <c r="C607" s="105">
        <f>'[1]Seg Atletas'!$B611</f>
        <v>577</v>
      </c>
      <c r="D607" s="132" t="str">
        <f>'[1]Seg Atletas'!$G611</f>
        <v>João Evangelista Fernandes Dantas</v>
      </c>
      <c r="E607" s="132" t="str">
        <f>'[1]Seg Atletas'!$J611</f>
        <v>CSM</v>
      </c>
      <c r="F607" s="105" t="str">
        <f>'[1]Seg Atletas'!$N611</f>
        <v>M</v>
      </c>
      <c r="G607" s="133">
        <f>'[1]Seg Atletas'!$P611</f>
        <v>23223</v>
      </c>
      <c r="H607" s="109">
        <f t="shared" si="18"/>
        <v>1963</v>
      </c>
      <c r="I607" s="104" t="str">
        <f t="shared" si="19"/>
        <v>Sénior /vet</v>
      </c>
    </row>
    <row r="608" spans="1:9" ht="12" customHeight="1">
      <c r="A608" s="131" t="str">
        <f>'[1]Seg Atletas'!$F612</f>
        <v>João Gonçalves</v>
      </c>
      <c r="B608" s="105">
        <f>'[1]Seg Atletas'!$A612</f>
        <v>13904131</v>
      </c>
      <c r="C608" s="105">
        <f>'[1]Seg Atletas'!$B612</f>
        <v>315</v>
      </c>
      <c r="D608" s="132" t="str">
        <f>'[1]Seg Atletas'!$G612</f>
        <v>João Fernando Gonçalves Gonçalves</v>
      </c>
      <c r="E608" s="132" t="str">
        <f>'[1]Seg Atletas'!$J612</f>
        <v>CSM</v>
      </c>
      <c r="F608" s="105" t="str">
        <f>'[1]Seg Atletas'!$N612</f>
        <v>M</v>
      </c>
      <c r="G608" s="133">
        <f>'[1]Seg Atletas'!$P612</f>
        <v>33382</v>
      </c>
      <c r="H608" s="109">
        <f t="shared" si="18"/>
        <v>1991</v>
      </c>
      <c r="I608" s="104" t="str">
        <f t="shared" si="19"/>
        <v>Sénior /s23</v>
      </c>
    </row>
    <row r="609" spans="1:9" ht="12" customHeight="1">
      <c r="A609" s="131" t="str">
        <f>'[1]Seg Atletas'!$F613</f>
        <v>João F. Rodrigues</v>
      </c>
      <c r="B609" s="105">
        <f>'[1]Seg Atletas'!$A613</f>
        <v>13897213</v>
      </c>
      <c r="C609" s="105">
        <f>'[1]Seg Atletas'!$B613</f>
        <v>474</v>
      </c>
      <c r="D609" s="132" t="str">
        <f>'[1]Seg Atletas'!$G613</f>
        <v>João Filipe Freitas Rodrigues</v>
      </c>
      <c r="E609" s="132" t="str">
        <f>'[1]Seg Atletas'!$J613</f>
        <v>CSM</v>
      </c>
      <c r="F609" s="105" t="str">
        <f>'[1]Seg Atletas'!$N613</f>
        <v>M</v>
      </c>
      <c r="G609" s="133">
        <f>'[1]Seg Atletas'!$P613</f>
        <v>34172</v>
      </c>
      <c r="H609" s="109">
        <f t="shared" si="18"/>
        <v>1993</v>
      </c>
      <c r="I609" s="104" t="str">
        <f t="shared" si="19"/>
        <v>Júnior</v>
      </c>
    </row>
    <row r="610" spans="1:9" ht="12" customHeight="1">
      <c r="A610" s="131" t="str">
        <f>'[1]Seg Atletas'!$F614</f>
        <v>João H. Neves</v>
      </c>
      <c r="B610" s="105">
        <f>'[1]Seg Atletas'!$A614</f>
        <v>14712432</v>
      </c>
      <c r="C610" s="105">
        <f>'[1]Seg Atletas'!$B614</f>
        <v>1348</v>
      </c>
      <c r="D610" s="132" t="str">
        <f>'[1]Seg Atletas'!$G614</f>
        <v>João Henrique Jarimba Neves</v>
      </c>
      <c r="E610" s="132" t="str">
        <f>'[1]Seg Atletas'!$J614</f>
        <v>CSM</v>
      </c>
      <c r="F610" s="105" t="str">
        <f>'[1]Seg Atletas'!$N614</f>
        <v>M</v>
      </c>
      <c r="G610" s="133">
        <f>'[1]Seg Atletas'!$P614</f>
        <v>35986</v>
      </c>
      <c r="H610" s="109">
        <f t="shared" si="18"/>
        <v>1998</v>
      </c>
      <c r="I610" s="104" t="str">
        <f t="shared" si="19"/>
        <v>Iniciado</v>
      </c>
    </row>
    <row r="611" spans="1:9" ht="12" customHeight="1">
      <c r="A611" s="131" t="str">
        <f>'[1]Seg Atletas'!$F615</f>
        <v>Nicolau Ferreira</v>
      </c>
      <c r="B611" s="105">
        <f>'[1]Seg Atletas'!$A615</f>
        <v>15139862</v>
      </c>
      <c r="C611" s="105">
        <f>'[1]Seg Atletas'!$B615</f>
        <v>1611</v>
      </c>
      <c r="D611" s="132" t="str">
        <f>'[1]Seg Atletas'!$G615</f>
        <v>João Nicolau Gomes Ferreira</v>
      </c>
      <c r="E611" s="132" t="str">
        <f>'[1]Seg Atletas'!$J615</f>
        <v>CSM</v>
      </c>
      <c r="F611" s="105" t="str">
        <f>'[1]Seg Atletas'!$N615</f>
        <v>M</v>
      </c>
      <c r="G611" s="133">
        <f>'[1]Seg Atletas'!$P615</f>
        <v>36787</v>
      </c>
      <c r="H611" s="109">
        <f t="shared" si="18"/>
        <v>2000</v>
      </c>
      <c r="I611" s="104" t="str">
        <f t="shared" si="19"/>
        <v>Infantil</v>
      </c>
    </row>
    <row r="612" spans="1:9" ht="12" customHeight="1">
      <c r="A612" s="131" t="str">
        <f>'[1]Seg Atletas'!$F616</f>
        <v>João Pedro Olim</v>
      </c>
      <c r="B612" s="105">
        <f>'[1]Seg Atletas'!$A616</f>
        <v>14466524</v>
      </c>
      <c r="C612" s="105">
        <f>'[1]Seg Atletas'!$B616</f>
        <v>1940</v>
      </c>
      <c r="D612" s="132" t="str">
        <f>'[1]Seg Atletas'!$G616</f>
        <v>João Pedro Salvador Olim</v>
      </c>
      <c r="E612" s="132" t="str">
        <f>'[1]Seg Atletas'!$J616</f>
        <v>CSM</v>
      </c>
      <c r="F612" s="105" t="str">
        <f>'[1]Seg Atletas'!$N616</f>
        <v>M</v>
      </c>
      <c r="G612" s="133">
        <f>'[1]Seg Atletas'!$P616</f>
        <v>37748</v>
      </c>
      <c r="H612" s="109">
        <f t="shared" si="18"/>
        <v>2003</v>
      </c>
      <c r="I612" s="104" t="str">
        <f t="shared" si="19"/>
        <v>Benjamim</v>
      </c>
    </row>
    <row r="613" spans="1:9" ht="12" customHeight="1">
      <c r="A613" s="131" t="str">
        <f>'[1]Seg Atletas'!$F617</f>
        <v>J. Tiago Henriques</v>
      </c>
      <c r="B613" s="105">
        <f>'[1]Seg Atletas'!$A617</f>
        <v>14405747</v>
      </c>
      <c r="C613" s="105">
        <f>'[1]Seg Atletas'!$B617</f>
        <v>1278</v>
      </c>
      <c r="D613" s="132" t="str">
        <f>'[1]Seg Atletas'!$G617</f>
        <v>João Tiago Soares Henriques</v>
      </c>
      <c r="E613" s="132" t="str">
        <f>'[1]Seg Atletas'!$J617</f>
        <v>CSM</v>
      </c>
      <c r="F613" s="105" t="str">
        <f>'[1]Seg Atletas'!$N617</f>
        <v>M</v>
      </c>
      <c r="G613" s="133">
        <f>'[1]Seg Atletas'!$P617</f>
        <v>35251</v>
      </c>
      <c r="H613" s="109">
        <f t="shared" si="18"/>
        <v>1996</v>
      </c>
      <c r="I613" s="104" t="str">
        <f t="shared" si="19"/>
        <v>Juvenil</v>
      </c>
    </row>
    <row r="614" spans="1:9" ht="12" customHeight="1">
      <c r="A614" s="131" t="str">
        <f>'[1]Seg Atletas'!$F618</f>
        <v>Jorge Abreu</v>
      </c>
      <c r="B614" s="105">
        <f>'[1]Seg Atletas'!$A618</f>
        <v>14309693</v>
      </c>
      <c r="C614" s="105">
        <f>'[1]Seg Atletas'!$B618</f>
        <v>514</v>
      </c>
      <c r="D614" s="132" t="str">
        <f>'[1]Seg Atletas'!$G618</f>
        <v>Jorge Fernandes Abreu</v>
      </c>
      <c r="E614" s="132" t="str">
        <f>'[1]Seg Atletas'!$J618</f>
        <v>CSM</v>
      </c>
      <c r="F614" s="105" t="str">
        <f>'[1]Seg Atletas'!$N618</f>
        <v>M</v>
      </c>
      <c r="G614" s="133">
        <f>'[1]Seg Atletas'!$P618</f>
        <v>34271</v>
      </c>
      <c r="H614" s="109">
        <f t="shared" si="18"/>
        <v>1993</v>
      </c>
      <c r="I614" s="104" t="str">
        <f t="shared" si="19"/>
        <v>Júnior</v>
      </c>
    </row>
    <row r="615" spans="1:9" ht="12" customHeight="1">
      <c r="A615" s="131" t="str">
        <f>'[1]Seg Atletas'!$F619</f>
        <v>Jorge Francisco</v>
      </c>
      <c r="B615" s="105">
        <f>'[1]Seg Atletas'!$A619</f>
        <v>9890467</v>
      </c>
      <c r="C615" s="105">
        <f>'[1]Seg Atletas'!$B619</f>
        <v>572</v>
      </c>
      <c r="D615" s="132" t="str">
        <f>'[1]Seg Atletas'!$G619</f>
        <v>Jorge Manuel da Silva Francisco</v>
      </c>
      <c r="E615" s="132" t="str">
        <f>'[1]Seg Atletas'!$J619</f>
        <v>CSM</v>
      </c>
      <c r="F615" s="105" t="str">
        <f>'[1]Seg Atletas'!$N619</f>
        <v>M</v>
      </c>
      <c r="G615" s="133">
        <f>'[1]Seg Atletas'!$P619</f>
        <v>26048</v>
      </c>
      <c r="H615" s="109">
        <f t="shared" si="18"/>
        <v>1971</v>
      </c>
      <c r="I615" s="104" t="str">
        <f t="shared" si="19"/>
        <v>Sénior</v>
      </c>
    </row>
    <row r="616" spans="1:9" ht="12" customHeight="1">
      <c r="A616" s="131" t="str">
        <f>'[1]Seg Atletas'!$F620</f>
        <v>David Faria</v>
      </c>
      <c r="B616" s="105">
        <f>'[1]Seg Atletas'!$A620</f>
        <v>13757692</v>
      </c>
      <c r="C616" s="105">
        <f>'[1]Seg Atletas'!$B620</f>
        <v>570</v>
      </c>
      <c r="D616" s="132" t="str">
        <f>'[1]Seg Atletas'!$G620</f>
        <v>José David Faria Soares</v>
      </c>
      <c r="E616" s="132" t="str">
        <f>'[1]Seg Atletas'!$J620</f>
        <v>CSM</v>
      </c>
      <c r="F616" s="105" t="str">
        <f>'[1]Seg Atletas'!$N620</f>
        <v>M</v>
      </c>
      <c r="G616" s="133">
        <f>'[1]Seg Atletas'!$P620</f>
        <v>33220</v>
      </c>
      <c r="H616" s="109">
        <f t="shared" si="18"/>
        <v>1990</v>
      </c>
      <c r="I616" s="104" t="str">
        <f t="shared" si="19"/>
        <v>Sénior /s23</v>
      </c>
    </row>
    <row r="617" spans="1:9" ht="12" customHeight="1">
      <c r="A617" s="131" t="str">
        <f>'[1]Seg Atletas'!$F621</f>
        <v>José Fernandes</v>
      </c>
      <c r="B617" s="105">
        <f>'[1]Seg Atletas'!$A621</f>
        <v>14237907</v>
      </c>
      <c r="C617" s="105">
        <f>'[1]Seg Atletas'!$B621</f>
        <v>377</v>
      </c>
      <c r="D617" s="132" t="str">
        <f>'[1]Seg Atletas'!$G621</f>
        <v>José Fernandes</v>
      </c>
      <c r="E617" s="132" t="str">
        <f>'[1]Seg Atletas'!$J621</f>
        <v>CSM</v>
      </c>
      <c r="F617" s="105" t="str">
        <f>'[1]Seg Atletas'!$N621</f>
        <v>M</v>
      </c>
      <c r="G617" s="133">
        <f>'[1]Seg Atletas'!$P621</f>
        <v>33975</v>
      </c>
      <c r="H617" s="109">
        <f t="shared" si="18"/>
        <v>1993</v>
      </c>
      <c r="I617" s="104" t="str">
        <f t="shared" si="19"/>
        <v>Júnior</v>
      </c>
    </row>
    <row r="618" spans="1:9" ht="12" customHeight="1">
      <c r="A618" s="131" t="str">
        <f>'[1]Seg Atletas'!$F622</f>
        <v>J. Manuel Silva</v>
      </c>
      <c r="B618" s="105">
        <f>'[1]Seg Atletas'!$A622</f>
        <v>14526056</v>
      </c>
      <c r="C618" s="105">
        <f>'[1]Seg Atletas'!$B622</f>
        <v>567</v>
      </c>
      <c r="D618" s="132" t="str">
        <f>'[1]Seg Atletas'!$G622</f>
        <v>José Manuel Correia da Silva</v>
      </c>
      <c r="E618" s="132" t="str">
        <f>'[1]Seg Atletas'!$J622</f>
        <v>CSM</v>
      </c>
      <c r="F618" s="105" t="str">
        <f>'[1]Seg Atletas'!$N622</f>
        <v>M</v>
      </c>
      <c r="G618" s="133">
        <f>'[1]Seg Atletas'!$P622</f>
        <v>34457</v>
      </c>
      <c r="H618" s="109">
        <f t="shared" si="18"/>
        <v>1994</v>
      </c>
      <c r="I618" s="104" t="str">
        <f t="shared" si="19"/>
        <v>Júnior</v>
      </c>
    </row>
    <row r="619" spans="1:9" ht="12" customHeight="1">
      <c r="A619" s="131" t="str">
        <f>'[1]Seg Atletas'!$F623</f>
        <v>Rafael Ponte</v>
      </c>
      <c r="B619" s="105">
        <f>'[1]Seg Atletas'!$A623</f>
        <v>15133149</v>
      </c>
      <c r="C619" s="105">
        <f>'[1]Seg Atletas'!$B623</f>
        <v>1298</v>
      </c>
      <c r="D619" s="132" t="str">
        <f>'[1]Seg Atletas'!$G623</f>
        <v>José Rafael Alves Ponte</v>
      </c>
      <c r="E619" s="132" t="str">
        <f>'[1]Seg Atletas'!$J623</f>
        <v>CSM</v>
      </c>
      <c r="F619" s="105" t="str">
        <f>'[1]Seg Atletas'!$N623</f>
        <v>M</v>
      </c>
      <c r="G619" s="133">
        <f>'[1]Seg Atletas'!$P623</f>
        <v>35559</v>
      </c>
      <c r="H619" s="109">
        <f t="shared" si="18"/>
        <v>1997</v>
      </c>
      <c r="I619" s="104" t="str">
        <f t="shared" si="19"/>
        <v>Iniciado</v>
      </c>
    </row>
    <row r="620" spans="1:9" ht="12" customHeight="1">
      <c r="A620" s="131" t="str">
        <f>'[1]Seg Atletas'!$F624</f>
        <v>Rodolfo Alves</v>
      </c>
      <c r="B620" s="105">
        <f>'[1]Seg Atletas'!$A624</f>
        <v>11250623</v>
      </c>
      <c r="C620" s="105">
        <f>'[1]Seg Atletas'!$B624</f>
        <v>461</v>
      </c>
      <c r="D620" s="132" t="str">
        <f>'[1]Seg Atletas'!$G624</f>
        <v>José Rodolfo Sousa Alves</v>
      </c>
      <c r="E620" s="132" t="str">
        <f>'[1]Seg Atletas'!$J624</f>
        <v>CSM</v>
      </c>
      <c r="F620" s="105" t="str">
        <f>'[1]Seg Atletas'!$N624</f>
        <v>M</v>
      </c>
      <c r="G620" s="133">
        <f>'[1]Seg Atletas'!$P624</f>
        <v>27985</v>
      </c>
      <c r="H620" s="109">
        <f t="shared" si="18"/>
        <v>1976</v>
      </c>
      <c r="I620" s="104" t="str">
        <f t="shared" si="19"/>
        <v>Sénior</v>
      </c>
    </row>
    <row r="621" spans="1:9" ht="12" customHeight="1">
      <c r="A621" s="131" t="str">
        <f>'[1]Seg Atletas'!$F625</f>
        <v>José Jesus</v>
      </c>
      <c r="B621" s="105">
        <f>'[1]Seg Atletas'!$A625</f>
        <v>12869454</v>
      </c>
      <c r="C621" s="105">
        <f>'[1]Seg Atletas'!$B625</f>
        <v>566</v>
      </c>
      <c r="D621" s="132" t="str">
        <f>'[1]Seg Atletas'!$G625</f>
        <v>José Rúben de Jesus Sousa</v>
      </c>
      <c r="E621" s="132" t="str">
        <f>'[1]Seg Atletas'!$J625</f>
        <v>CSM</v>
      </c>
      <c r="F621" s="105" t="str">
        <f>'[1]Seg Atletas'!$N625</f>
        <v>M</v>
      </c>
      <c r="G621" s="133">
        <f>'[1]Seg Atletas'!$P625</f>
        <v>31050</v>
      </c>
      <c r="H621" s="109">
        <f t="shared" si="18"/>
        <v>1985</v>
      </c>
      <c r="I621" s="104" t="str">
        <f t="shared" si="19"/>
        <v>Sénior</v>
      </c>
    </row>
    <row r="622" spans="1:9" ht="12" customHeight="1">
      <c r="A622" s="131" t="str">
        <f>'[1]Seg Atletas'!$F626</f>
        <v>Josué Ferreira</v>
      </c>
      <c r="B622" s="105">
        <f>'[1]Seg Atletas'!$A626</f>
        <v>14228392</v>
      </c>
      <c r="C622" s="105">
        <f>'[1]Seg Atletas'!$B626</f>
        <v>379</v>
      </c>
      <c r="D622" s="132" t="str">
        <f>'[1]Seg Atletas'!$G626</f>
        <v>Josué Duarte de Sousa Ferreira</v>
      </c>
      <c r="E622" s="132" t="str">
        <f>'[1]Seg Atletas'!$J626</f>
        <v>CSM</v>
      </c>
      <c r="F622" s="105" t="str">
        <f>'[1]Seg Atletas'!$N626</f>
        <v>M</v>
      </c>
      <c r="G622" s="133">
        <f>'[1]Seg Atletas'!$P626</f>
        <v>34102</v>
      </c>
      <c r="H622" s="109">
        <f t="shared" si="18"/>
        <v>1993</v>
      </c>
      <c r="I622" s="104" t="str">
        <f t="shared" si="19"/>
        <v>Júnior</v>
      </c>
    </row>
    <row r="623" spans="1:9" ht="12" customHeight="1">
      <c r="A623" s="131" t="str">
        <f>'[1]Seg Atletas'!$F627</f>
        <v>Júlia Baptista</v>
      </c>
      <c r="B623" s="105">
        <f>'[1]Seg Atletas'!$A627</f>
        <v>14247291</v>
      </c>
      <c r="C623" s="105">
        <f>'[1]Seg Atletas'!$B627</f>
        <v>1484</v>
      </c>
      <c r="D623" s="132" t="str">
        <f>'[1]Seg Atletas'!$G627</f>
        <v>Júlia Leonor Sousa Lemos Baptista</v>
      </c>
      <c r="E623" s="132" t="str">
        <f>'[1]Seg Atletas'!$J627</f>
        <v>CSM</v>
      </c>
      <c r="F623" s="105" t="str">
        <f>'[1]Seg Atletas'!$N627</f>
        <v>F</v>
      </c>
      <c r="G623" s="133">
        <f>'[1]Seg Atletas'!$P627</f>
        <v>36335</v>
      </c>
      <c r="H623" s="109">
        <f t="shared" si="18"/>
        <v>1999</v>
      </c>
      <c r="I623" s="104" t="str">
        <f t="shared" si="19"/>
        <v>Infantil</v>
      </c>
    </row>
    <row r="624" spans="1:9" ht="12" customHeight="1">
      <c r="A624" s="131" t="str">
        <f>'[1]Seg Atletas'!$F628</f>
        <v>Laura Freitas</v>
      </c>
      <c r="B624" s="105">
        <f>'[1]Seg Atletas'!$A628</f>
        <v>15150547</v>
      </c>
      <c r="C624" s="105">
        <f>'[1]Seg Atletas'!$B628</f>
        <v>1704</v>
      </c>
      <c r="D624" s="132" t="str">
        <f>'[1]Seg Atletas'!$G628</f>
        <v>Laura Catarina Gomes Freitas</v>
      </c>
      <c r="E624" s="132" t="str">
        <f>'[1]Seg Atletas'!$J628</f>
        <v>CSM</v>
      </c>
      <c r="F624" s="105" t="str">
        <f>'[1]Seg Atletas'!$N628</f>
        <v>F</v>
      </c>
      <c r="G624" s="133">
        <f>'[1]Seg Atletas'!$P628</f>
        <v>36651</v>
      </c>
      <c r="H624" s="109">
        <f t="shared" si="18"/>
        <v>2000</v>
      </c>
      <c r="I624" s="104" t="str">
        <f t="shared" si="19"/>
        <v>Infantil</v>
      </c>
    </row>
    <row r="625" spans="1:9" ht="12" customHeight="1">
      <c r="A625" s="131" t="str">
        <f>'[1]Seg Atletas'!$F629</f>
        <v>Leonardo Rosa</v>
      </c>
      <c r="B625" s="105">
        <f>'[1]Seg Atletas'!$A629</f>
        <v>15133626</v>
      </c>
      <c r="C625" s="105">
        <f>'[1]Seg Atletas'!$B629</f>
        <v>1617</v>
      </c>
      <c r="D625" s="132" t="str">
        <f>'[1]Seg Atletas'!$G629</f>
        <v>Leonardo Miguel Brito Rosa</v>
      </c>
      <c r="E625" s="132" t="str">
        <f>'[1]Seg Atletas'!$J629</f>
        <v>CSM</v>
      </c>
      <c r="F625" s="105" t="str">
        <f>'[1]Seg Atletas'!$N629</f>
        <v>M</v>
      </c>
      <c r="G625" s="133">
        <f>'[1]Seg Atletas'!$P629</f>
        <v>36273</v>
      </c>
      <c r="H625" s="109">
        <f t="shared" si="18"/>
        <v>1999</v>
      </c>
      <c r="I625" s="104" t="str">
        <f t="shared" si="19"/>
        <v>Infantil</v>
      </c>
    </row>
    <row r="626" spans="1:9" ht="12" customHeight="1">
      <c r="A626" s="131" t="str">
        <f>'[1]Seg Atletas'!$F630</f>
        <v>Letícia Sousa</v>
      </c>
      <c r="B626" s="105">
        <f>'[1]Seg Atletas'!$A630</f>
        <v>14412526</v>
      </c>
      <c r="C626" s="105">
        <f>'[1]Seg Atletas'!$B630</f>
        <v>1486</v>
      </c>
      <c r="D626" s="132" t="str">
        <f>'[1]Seg Atletas'!$G630</f>
        <v>Letícia Raquel Pita Sousa</v>
      </c>
      <c r="E626" s="132" t="str">
        <f>'[1]Seg Atletas'!$J630</f>
        <v>CSM</v>
      </c>
      <c r="F626" s="105" t="str">
        <f>'[1]Seg Atletas'!$N630</f>
        <v>F</v>
      </c>
      <c r="G626" s="133">
        <f>'[1]Seg Atletas'!$P630</f>
        <v>36493</v>
      </c>
      <c r="H626" s="109">
        <f t="shared" si="18"/>
        <v>1999</v>
      </c>
      <c r="I626" s="104" t="str">
        <f t="shared" si="19"/>
        <v>Infantil</v>
      </c>
    </row>
    <row r="627" spans="1:9" ht="12" customHeight="1">
      <c r="A627" s="131" t="str">
        <f>'[1]Seg Atletas'!$F631</f>
        <v>Liliana Gomes</v>
      </c>
      <c r="B627" s="105">
        <f>'[1]Seg Atletas'!$A631</f>
        <v>15115036</v>
      </c>
      <c r="C627" s="105">
        <f>'[1]Seg Atletas'!$B631</f>
        <v>162</v>
      </c>
      <c r="D627" s="132" t="str">
        <f>'[1]Seg Atletas'!$G631</f>
        <v>Liliana Sofia Santos Gomes</v>
      </c>
      <c r="E627" s="132" t="str">
        <f>'[1]Seg Atletas'!$J631</f>
        <v>CSM</v>
      </c>
      <c r="F627" s="105" t="str">
        <f>'[1]Seg Atletas'!$N631</f>
        <v>F</v>
      </c>
      <c r="G627" s="133">
        <f>'[1]Seg Atletas'!$P631</f>
        <v>34972</v>
      </c>
      <c r="H627" s="109">
        <f t="shared" si="18"/>
        <v>1995</v>
      </c>
      <c r="I627" s="104" t="str">
        <f t="shared" si="19"/>
        <v>Juvenil</v>
      </c>
    </row>
    <row r="628" spans="1:9" ht="12" customHeight="1">
      <c r="A628" s="131" t="str">
        <f>'[1]Seg Atletas'!$F632</f>
        <v>Lourenço Soares</v>
      </c>
      <c r="B628" s="105">
        <f>'[1]Seg Atletas'!$A632</f>
        <v>15135701</v>
      </c>
      <c r="C628" s="105">
        <f>'[1]Seg Atletas'!$B632</f>
        <v>1608</v>
      </c>
      <c r="D628" s="132" t="str">
        <f>'[1]Seg Atletas'!$G632</f>
        <v>Lourenço José Freitas Soares</v>
      </c>
      <c r="E628" s="132" t="str">
        <f>'[1]Seg Atletas'!$J632</f>
        <v>CSM</v>
      </c>
      <c r="F628" s="105" t="str">
        <f>'[1]Seg Atletas'!$N632</f>
        <v>M</v>
      </c>
      <c r="G628" s="133">
        <f>'[1]Seg Atletas'!$P632</f>
        <v>36071</v>
      </c>
      <c r="H628" s="109">
        <f t="shared" si="18"/>
        <v>1998</v>
      </c>
      <c r="I628" s="104" t="str">
        <f t="shared" si="19"/>
        <v>Iniciado</v>
      </c>
    </row>
    <row r="629" spans="1:9" ht="12" customHeight="1">
      <c r="A629" s="131" t="str">
        <f>'[1]Seg Atletas'!$F633</f>
        <v>Lúcia Afonso</v>
      </c>
      <c r="B629" s="105" t="str">
        <f>'[1]Seg Atletas'!$A633</f>
        <v>BA945334</v>
      </c>
      <c r="C629" s="105">
        <f>'[1]Seg Atletas'!$B633</f>
        <v>1844</v>
      </c>
      <c r="D629" s="132" t="str">
        <f>'[1]Seg Atletas'!$G633</f>
        <v>Lúcia Adelina Cas Afonso</v>
      </c>
      <c r="E629" s="132" t="str">
        <f>'[1]Seg Atletas'!$J633</f>
        <v>CSM</v>
      </c>
      <c r="F629" s="105" t="str">
        <f>'[1]Seg Atletas'!$N633</f>
        <v>F</v>
      </c>
      <c r="G629" s="133">
        <f>'[1]Seg Atletas'!$P633</f>
        <v>36937</v>
      </c>
      <c r="H629" s="109">
        <f t="shared" si="18"/>
        <v>2001</v>
      </c>
      <c r="I629" s="104" t="str">
        <f t="shared" si="19"/>
        <v>Benjamim</v>
      </c>
    </row>
    <row r="630" spans="1:9" ht="12" customHeight="1">
      <c r="A630" s="131" t="str">
        <f>'[1]Seg Atletas'!$F634</f>
        <v>Luís C. Gonçalves</v>
      </c>
      <c r="B630" s="105">
        <f>'[1]Seg Atletas'!$A634</f>
        <v>13445008</v>
      </c>
      <c r="C630" s="105">
        <f>'[1]Seg Atletas'!$B634</f>
        <v>561</v>
      </c>
      <c r="D630" s="132" t="str">
        <f>'[1]Seg Atletas'!$G634</f>
        <v>Luís Carlos Martins Gonçalves</v>
      </c>
      <c r="E630" s="132" t="str">
        <f>'[1]Seg Atletas'!$J634</f>
        <v>CSM</v>
      </c>
      <c r="F630" s="105" t="str">
        <f>'[1]Seg Atletas'!$N634</f>
        <v>M</v>
      </c>
      <c r="G630" s="133">
        <f>'[1]Seg Atletas'!$P634</f>
        <v>32062</v>
      </c>
      <c r="H630" s="109">
        <f t="shared" si="18"/>
        <v>1987</v>
      </c>
      <c r="I630" s="104" t="str">
        <f t="shared" si="19"/>
        <v>Sénior</v>
      </c>
    </row>
    <row r="631" spans="1:9" ht="12" customHeight="1">
      <c r="A631" s="131" t="str">
        <f>'[1]Seg Atletas'!$F635</f>
        <v>Luís E. Santos</v>
      </c>
      <c r="B631" s="105">
        <f>'[1]Seg Atletas'!$A635</f>
        <v>14289941</v>
      </c>
      <c r="C631" s="105">
        <f>'[1]Seg Atletas'!$B635</f>
        <v>489</v>
      </c>
      <c r="D631" s="132" t="str">
        <f>'[1]Seg Atletas'!$G635</f>
        <v>Luís Enrique de Freitas dos Santos</v>
      </c>
      <c r="E631" s="132" t="str">
        <f>'[1]Seg Atletas'!$J635</f>
        <v>CSM</v>
      </c>
      <c r="F631" s="105" t="str">
        <f>'[1]Seg Atletas'!$N635</f>
        <v>M</v>
      </c>
      <c r="G631" s="133">
        <f>'[1]Seg Atletas'!$P635</f>
        <v>35285</v>
      </c>
      <c r="H631" s="109">
        <f t="shared" si="18"/>
        <v>1996</v>
      </c>
      <c r="I631" s="104" t="str">
        <f t="shared" si="19"/>
        <v>Juvenil</v>
      </c>
    </row>
    <row r="632" spans="1:9" ht="12" customHeight="1">
      <c r="A632" s="131" t="str">
        <f>'[1]Seg Atletas'!$F636</f>
        <v>Luís F. Fernandes</v>
      </c>
      <c r="B632" s="105">
        <f>'[1]Seg Atletas'!$A636</f>
        <v>13457736</v>
      </c>
      <c r="C632" s="105">
        <f>'[1]Seg Atletas'!$B636</f>
        <v>483</v>
      </c>
      <c r="D632" s="132" t="str">
        <f>'[1]Seg Atletas'!$G636</f>
        <v>Luís Fernando Correia Fernandes</v>
      </c>
      <c r="E632" s="132" t="str">
        <f>'[1]Seg Atletas'!$J636</f>
        <v>CSM</v>
      </c>
      <c r="F632" s="105" t="str">
        <f>'[1]Seg Atletas'!$N636</f>
        <v>M</v>
      </c>
      <c r="G632" s="133">
        <f>'[1]Seg Atletas'!$P636</f>
        <v>31861</v>
      </c>
      <c r="H632" s="109">
        <f t="shared" si="18"/>
        <v>1987</v>
      </c>
      <c r="I632" s="104" t="str">
        <f t="shared" si="19"/>
        <v>Sénior</v>
      </c>
    </row>
    <row r="633" spans="1:9" ht="12" customHeight="1">
      <c r="A633" s="131" t="str">
        <f>'[1]Seg Atletas'!$F637</f>
        <v>Luís Caldeira</v>
      </c>
      <c r="B633" s="105">
        <f>'[1]Seg Atletas'!$A637</f>
        <v>14292130</v>
      </c>
      <c r="C633" s="105">
        <f>'[1]Seg Atletas'!$B637</f>
        <v>530</v>
      </c>
      <c r="D633" s="132" t="str">
        <f>'[1]Seg Atletas'!$G637</f>
        <v>Luís Henrique Tavares Caldeira</v>
      </c>
      <c r="E633" s="132" t="str">
        <f>'[1]Seg Atletas'!$J637</f>
        <v>CSM</v>
      </c>
      <c r="F633" s="105" t="str">
        <f>'[1]Seg Atletas'!$N637</f>
        <v>M</v>
      </c>
      <c r="G633" s="133">
        <f>'[1]Seg Atletas'!$P637</f>
        <v>34668</v>
      </c>
      <c r="H633" s="109">
        <f t="shared" si="18"/>
        <v>1994</v>
      </c>
      <c r="I633" s="104" t="str">
        <f t="shared" si="19"/>
        <v>Júnior</v>
      </c>
    </row>
    <row r="634" spans="1:9" ht="12" customHeight="1">
      <c r="A634" s="131" t="str">
        <f>'[1]Seg Atletas'!$F638</f>
        <v>Luís Gil</v>
      </c>
      <c r="B634" s="105">
        <f>'[1]Seg Atletas'!$A638</f>
        <v>10610005</v>
      </c>
      <c r="C634" s="105">
        <f>'[1]Seg Atletas'!$B638</f>
        <v>381</v>
      </c>
      <c r="D634" s="132" t="str">
        <f>'[1]Seg Atletas'!$G638</f>
        <v>Luís Miguel Marques Gil</v>
      </c>
      <c r="E634" s="132" t="str">
        <f>'[1]Seg Atletas'!$J638</f>
        <v>CSM</v>
      </c>
      <c r="F634" s="105" t="str">
        <f>'[1]Seg Atletas'!$N638</f>
        <v>M</v>
      </c>
      <c r="G634" s="133">
        <f>'[1]Seg Atletas'!$P638</f>
        <v>27490</v>
      </c>
      <c r="H634" s="109">
        <f t="shared" si="18"/>
        <v>1975</v>
      </c>
      <c r="I634" s="104" t="str">
        <f t="shared" si="19"/>
        <v>Sénior</v>
      </c>
    </row>
    <row r="635" spans="1:9" ht="12" customHeight="1">
      <c r="A635" s="131" t="str">
        <f>'[1]Seg Atletas'!$F639</f>
        <v>Luís Ferraz</v>
      </c>
      <c r="B635" s="105">
        <f>'[1]Seg Atletas'!$A639</f>
        <v>13540815</v>
      </c>
      <c r="C635" s="105">
        <f>'[1]Seg Atletas'!$B639</f>
        <v>558</v>
      </c>
      <c r="D635" s="132" t="str">
        <f>'[1]Seg Atletas'!$G639</f>
        <v>Luís Miguel Passos Ferraz</v>
      </c>
      <c r="E635" s="132" t="str">
        <f>'[1]Seg Atletas'!$J639</f>
        <v>CSM</v>
      </c>
      <c r="F635" s="105" t="str">
        <f>'[1]Seg Atletas'!$N639</f>
        <v>M</v>
      </c>
      <c r="G635" s="133">
        <f>'[1]Seg Atletas'!$P639</f>
        <v>32744</v>
      </c>
      <c r="H635" s="109">
        <f t="shared" si="18"/>
        <v>1989</v>
      </c>
      <c r="I635" s="104" t="str">
        <f t="shared" si="19"/>
        <v>Sénior</v>
      </c>
    </row>
    <row r="636" spans="1:9" ht="12" customHeight="1">
      <c r="A636" s="131" t="str">
        <f>'[1]Seg Atletas'!$F640</f>
        <v>Luís Paixão</v>
      </c>
      <c r="B636" s="105">
        <f>'[1]Seg Atletas'!$A640</f>
        <v>13821039</v>
      </c>
      <c r="C636" s="105">
        <f>'[1]Seg Atletas'!$B640</f>
        <v>439</v>
      </c>
      <c r="D636" s="132" t="str">
        <f>'[1]Seg Atletas'!$G640</f>
        <v>Luís Zeferino Abreu Paixão</v>
      </c>
      <c r="E636" s="132" t="str">
        <f>'[1]Seg Atletas'!$J640</f>
        <v>CSM</v>
      </c>
      <c r="F636" s="105" t="str">
        <f>'[1]Seg Atletas'!$N640</f>
        <v>M</v>
      </c>
      <c r="G636" s="133">
        <f>'[1]Seg Atletas'!$P640</f>
        <v>32842</v>
      </c>
      <c r="H636" s="109">
        <f t="shared" si="18"/>
        <v>1989</v>
      </c>
      <c r="I636" s="104" t="str">
        <f t="shared" si="19"/>
        <v>Sénior</v>
      </c>
    </row>
    <row r="637" spans="1:9" ht="12" customHeight="1">
      <c r="A637" s="131" t="str">
        <f>'[1]Seg Atletas'!$F641</f>
        <v>Filipa Freitas</v>
      </c>
      <c r="B637" s="105">
        <f>'[1]Seg Atletas'!$A641</f>
        <v>12585339</v>
      </c>
      <c r="C637" s="105">
        <f>'[1]Seg Atletas'!$B641</f>
        <v>76</v>
      </c>
      <c r="D637" s="132" t="str">
        <f>'[1]Seg Atletas'!$G641</f>
        <v>Luísa Filipa Gomes Freitas</v>
      </c>
      <c r="E637" s="132" t="str">
        <f>'[1]Seg Atletas'!$J641</f>
        <v>CSM</v>
      </c>
      <c r="F637" s="105" t="str">
        <f>'[1]Seg Atletas'!$N641</f>
        <v>F</v>
      </c>
      <c r="G637" s="133">
        <f>'[1]Seg Atletas'!$P641</f>
        <v>30723</v>
      </c>
      <c r="H637" s="109">
        <f t="shared" si="18"/>
        <v>1984</v>
      </c>
      <c r="I637" s="104" t="str">
        <f t="shared" si="19"/>
        <v>Sénior</v>
      </c>
    </row>
    <row r="638" spans="1:9" ht="12" customHeight="1">
      <c r="A638" s="131" t="str">
        <f>'[1]Seg Atletas'!$F642</f>
        <v>Lurdes Araújo</v>
      </c>
      <c r="B638" s="105">
        <f>'[1]Seg Atletas'!$A642</f>
        <v>15110556</v>
      </c>
      <c r="C638" s="105">
        <f>'[1]Seg Atletas'!$B642</f>
        <v>1706</v>
      </c>
      <c r="D638" s="132" t="str">
        <f>'[1]Seg Atletas'!$G642</f>
        <v>Lurdes Beatriz Jardim Araújo</v>
      </c>
      <c r="E638" s="132" t="str">
        <f>'[1]Seg Atletas'!$J642</f>
        <v>CSM</v>
      </c>
      <c r="F638" s="105" t="str">
        <f>'[1]Seg Atletas'!$N642</f>
        <v>F</v>
      </c>
      <c r="G638" s="133">
        <f>'[1]Seg Atletas'!$P642</f>
        <v>37215</v>
      </c>
      <c r="H638" s="109">
        <f t="shared" si="18"/>
        <v>2001</v>
      </c>
      <c r="I638" s="104" t="str">
        <f t="shared" si="19"/>
        <v>Benjamim</v>
      </c>
    </row>
    <row r="639" spans="1:9" ht="12" customHeight="1">
      <c r="A639" s="131" t="str">
        <f>'[1]Seg Atletas'!$F643</f>
        <v>Magno Mendes</v>
      </c>
      <c r="B639" s="105">
        <f>'[1]Seg Atletas'!$A643</f>
        <v>13800050</v>
      </c>
      <c r="C639" s="105">
        <f>'[1]Seg Atletas'!$B643</f>
        <v>382</v>
      </c>
      <c r="D639" s="132" t="str">
        <f>'[1]Seg Atletas'!$G643</f>
        <v>Magno André Nunes Mendes</v>
      </c>
      <c r="E639" s="132" t="str">
        <f>'[1]Seg Atletas'!$J643</f>
        <v>CSM</v>
      </c>
      <c r="F639" s="105" t="str">
        <f>'[1]Seg Atletas'!$N643</f>
        <v>M</v>
      </c>
      <c r="G639" s="133">
        <f>'[1]Seg Atletas'!$P643</f>
        <v>32724</v>
      </c>
      <c r="H639" s="109">
        <f t="shared" si="18"/>
        <v>1989</v>
      </c>
      <c r="I639" s="104" t="str">
        <f t="shared" si="19"/>
        <v>Sénior</v>
      </c>
    </row>
    <row r="640" spans="1:9" ht="12" customHeight="1">
      <c r="A640" s="131" t="str">
        <f>'[1]Seg Atletas'!$F644</f>
        <v>Afonso Pereira</v>
      </c>
      <c r="B640" s="105">
        <f>'[1]Seg Atletas'!$A644</f>
        <v>14468222</v>
      </c>
      <c r="C640" s="105">
        <f>'[1]Seg Atletas'!$B644</f>
        <v>1613</v>
      </c>
      <c r="D640" s="132" t="str">
        <f>'[1]Seg Atletas'!$G644</f>
        <v>Manuel Afonso Soares Pereira</v>
      </c>
      <c r="E640" s="132" t="str">
        <f>'[1]Seg Atletas'!$J644</f>
        <v>CSM</v>
      </c>
      <c r="F640" s="105" t="str">
        <f>'[1]Seg Atletas'!$N644</f>
        <v>M</v>
      </c>
      <c r="G640" s="133">
        <f>'[1]Seg Atletas'!$P644</f>
        <v>36053</v>
      </c>
      <c r="H640" s="109">
        <f t="shared" si="18"/>
        <v>1998</v>
      </c>
      <c r="I640" s="104" t="str">
        <f t="shared" si="19"/>
        <v>Iniciado</v>
      </c>
    </row>
    <row r="641" spans="1:9" ht="12" customHeight="1">
      <c r="A641" s="131" t="str">
        <f>'[1]Seg Atletas'!$F645</f>
        <v>Manuel Fernandes</v>
      </c>
      <c r="B641" s="105">
        <f>'[1]Seg Atletas'!$A645</f>
        <v>14238844</v>
      </c>
      <c r="C641" s="105">
        <f>'[1]Seg Atletas'!$B645</f>
        <v>383</v>
      </c>
      <c r="D641" s="132" t="str">
        <f>'[1]Seg Atletas'!$G645</f>
        <v>Manuel Armando Pestana Fernandes</v>
      </c>
      <c r="E641" s="132" t="str">
        <f>'[1]Seg Atletas'!$J645</f>
        <v>CSM</v>
      </c>
      <c r="F641" s="105" t="str">
        <f>'[1]Seg Atletas'!$N645</f>
        <v>M</v>
      </c>
      <c r="G641" s="133">
        <f>'[1]Seg Atletas'!$P645</f>
        <v>33679</v>
      </c>
      <c r="H641" s="109">
        <f t="shared" si="18"/>
        <v>1992</v>
      </c>
      <c r="I641" s="104" t="str">
        <f t="shared" si="19"/>
        <v>Sénior /s23</v>
      </c>
    </row>
    <row r="642" spans="1:9" ht="12" customHeight="1">
      <c r="A642" s="131" t="str">
        <f>'[1]Seg Atletas'!$F646</f>
        <v>Marco A. Gonçalves</v>
      </c>
      <c r="B642" s="105">
        <f>'[1]Seg Atletas'!$A646</f>
        <v>10501992</v>
      </c>
      <c r="C642" s="105">
        <f>'[1]Seg Atletas'!$B646</f>
        <v>556</v>
      </c>
      <c r="D642" s="132" t="str">
        <f>'[1]Seg Atletas'!$G646</f>
        <v>Marco António Rodrigues Gonçalves</v>
      </c>
      <c r="E642" s="132" t="str">
        <f>'[1]Seg Atletas'!$J646</f>
        <v>CSM</v>
      </c>
      <c r="F642" s="105" t="str">
        <f>'[1]Seg Atletas'!$N646</f>
        <v>M</v>
      </c>
      <c r="G642" s="133">
        <f>'[1]Seg Atletas'!$P646</f>
        <v>27472</v>
      </c>
      <c r="H642" s="109">
        <f t="shared" ref="H642:H705" si="20">YEAR(G642)</f>
        <v>1975</v>
      </c>
      <c r="I642" s="104" t="str">
        <f t="shared" si="19"/>
        <v>Sénior</v>
      </c>
    </row>
    <row r="643" spans="1:9" ht="12" customHeight="1">
      <c r="A643" s="131" t="str">
        <f>'[1]Seg Atletas'!$F647</f>
        <v>Marco Nóbrega</v>
      </c>
      <c r="B643" s="105">
        <f>'[1]Seg Atletas'!$A647</f>
        <v>14818472</v>
      </c>
      <c r="C643" s="105">
        <f>'[1]Seg Atletas'!$B647</f>
        <v>1624</v>
      </c>
      <c r="D643" s="132" t="str">
        <f>'[1]Seg Atletas'!$G647</f>
        <v>Marco Miguel Brito Nóbrega</v>
      </c>
      <c r="E643" s="132" t="str">
        <f>'[1]Seg Atletas'!$J647</f>
        <v>CSM</v>
      </c>
      <c r="F643" s="105" t="str">
        <f>'[1]Seg Atletas'!$N647</f>
        <v>M</v>
      </c>
      <c r="G643" s="133">
        <f>'[1]Seg Atletas'!$P647</f>
        <v>36854</v>
      </c>
      <c r="H643" s="109">
        <f t="shared" si="20"/>
        <v>2000</v>
      </c>
      <c r="I643" s="104" t="str">
        <f t="shared" ref="I643:I706" si="21">IF(H643&lt;=1966,"Sénior /vet",IF(H643&lt;=1989,"Sénior",IF(H643&lt;=1992,"Sénior /s23",IF(H643&lt;=1994,"Júnior",IF(H643&lt;=1996,"Juvenil",IF(H643&lt;=1998,"Iniciado",IF(H643&lt;=2000,"Infantil","Benjamim")))))))</f>
        <v>Infantil</v>
      </c>
    </row>
    <row r="644" spans="1:9" ht="12" customHeight="1">
      <c r="A644" s="131" t="str">
        <f>'[1]Seg Atletas'!$F648</f>
        <v>Marco Rebelo</v>
      </c>
      <c r="B644" s="105">
        <f>'[1]Seg Atletas'!$A648</f>
        <v>10270162</v>
      </c>
      <c r="C644" s="105">
        <f>'[1]Seg Atletas'!$B648</f>
        <v>433</v>
      </c>
      <c r="D644" s="132" t="str">
        <f>'[1]Seg Atletas'!$G648</f>
        <v>Marco Paulo Silva Rebelo</v>
      </c>
      <c r="E644" s="132" t="str">
        <f>'[1]Seg Atletas'!$J648</f>
        <v>CSM</v>
      </c>
      <c r="F644" s="105" t="str">
        <f>'[1]Seg Atletas'!$N648</f>
        <v>M</v>
      </c>
      <c r="G644" s="133">
        <f>'[1]Seg Atletas'!$P648</f>
        <v>26833</v>
      </c>
      <c r="H644" s="109">
        <f t="shared" si="20"/>
        <v>1973</v>
      </c>
      <c r="I644" s="104" t="str">
        <f t="shared" si="21"/>
        <v>Sénior</v>
      </c>
    </row>
    <row r="645" spans="1:9" ht="12" customHeight="1">
      <c r="A645" s="131" t="str">
        <f>'[1]Seg Atletas'!$F649</f>
        <v>Margarida Monteiro</v>
      </c>
      <c r="B645" s="105">
        <f>'[1]Seg Atletas'!$A649</f>
        <v>14831527</v>
      </c>
      <c r="C645" s="105">
        <f>'[1]Seg Atletas'!$B649</f>
        <v>1461</v>
      </c>
      <c r="D645" s="132" t="str">
        <f>'[1]Seg Atletas'!$G649</f>
        <v>Margarida Afonso Sousa Sepúlveda Monteiro</v>
      </c>
      <c r="E645" s="132" t="str">
        <f>'[1]Seg Atletas'!$J649</f>
        <v>CSM</v>
      </c>
      <c r="F645" s="105" t="str">
        <f>'[1]Seg Atletas'!$N649</f>
        <v>F</v>
      </c>
      <c r="G645" s="133">
        <f>'[1]Seg Atletas'!$P649</f>
        <v>36216</v>
      </c>
      <c r="H645" s="109">
        <f t="shared" si="20"/>
        <v>1999</v>
      </c>
      <c r="I645" s="104" t="str">
        <f t="shared" si="21"/>
        <v>Infantil</v>
      </c>
    </row>
    <row r="646" spans="1:9" ht="12" customHeight="1">
      <c r="A646" s="131" t="str">
        <f>'[1]Seg Atletas'!$F650</f>
        <v>Margarida Santos</v>
      </c>
      <c r="B646" s="105">
        <f>'[1]Seg Atletas'!$A650</f>
        <v>14938612</v>
      </c>
      <c r="C646" s="105">
        <f>'[1]Seg Atletas'!$B650</f>
        <v>1476</v>
      </c>
      <c r="D646" s="132" t="str">
        <f>'[1]Seg Atletas'!$G650</f>
        <v>Margarida Carlota Rodrigues dos Santos</v>
      </c>
      <c r="E646" s="132" t="str">
        <f>'[1]Seg Atletas'!$J650</f>
        <v>CSM</v>
      </c>
      <c r="F646" s="105" t="str">
        <f>'[1]Seg Atletas'!$N650</f>
        <v>F</v>
      </c>
      <c r="G646" s="133">
        <f>'[1]Seg Atletas'!$P650</f>
        <v>36509</v>
      </c>
      <c r="H646" s="109">
        <f t="shared" si="20"/>
        <v>1999</v>
      </c>
      <c r="I646" s="104" t="str">
        <f t="shared" si="21"/>
        <v>Infantil</v>
      </c>
    </row>
    <row r="647" spans="1:9" ht="12" customHeight="1">
      <c r="A647" s="131" t="str">
        <f>'[1]Seg Atletas'!$F651</f>
        <v>Margarida Nunes</v>
      </c>
      <c r="B647" s="105">
        <f>'[1]Seg Atletas'!$A651</f>
        <v>14502050</v>
      </c>
      <c r="C647" s="105">
        <f>'[1]Seg Atletas'!$B651</f>
        <v>1156</v>
      </c>
      <c r="D647" s="132" t="str">
        <f>'[1]Seg Atletas'!$G651</f>
        <v>Margarida Gonçalves Nunes</v>
      </c>
      <c r="E647" s="132" t="str">
        <f>'[1]Seg Atletas'!$J651</f>
        <v>CSM</v>
      </c>
      <c r="F647" s="105" t="str">
        <f>'[1]Seg Atletas'!$N651</f>
        <v>F</v>
      </c>
      <c r="G647" s="133">
        <f>'[1]Seg Atletas'!$P651</f>
        <v>35683</v>
      </c>
      <c r="H647" s="109">
        <f t="shared" si="20"/>
        <v>1997</v>
      </c>
      <c r="I647" s="104" t="str">
        <f t="shared" si="21"/>
        <v>Iniciado</v>
      </c>
    </row>
    <row r="648" spans="1:9" ht="12" customHeight="1">
      <c r="A648" s="131" t="str">
        <f>'[1]Seg Atletas'!$F652</f>
        <v>Carlota Spínola</v>
      </c>
      <c r="B648" s="105">
        <f>'[1]Seg Atletas'!$A652</f>
        <v>14436868</v>
      </c>
      <c r="C648" s="105">
        <f>'[1]Seg Atletas'!$B652</f>
        <v>1148</v>
      </c>
      <c r="D648" s="132" t="str">
        <f>'[1]Seg Atletas'!$G652</f>
        <v>Maria Carlota Garrido Spínola</v>
      </c>
      <c r="E648" s="132" t="str">
        <f>'[1]Seg Atletas'!$J652</f>
        <v>CSM</v>
      </c>
      <c r="F648" s="105" t="str">
        <f>'[1]Seg Atletas'!$N652</f>
        <v>F</v>
      </c>
      <c r="G648" s="133">
        <f>'[1]Seg Atletas'!$P652</f>
        <v>35568</v>
      </c>
      <c r="H648" s="109">
        <f t="shared" si="20"/>
        <v>1997</v>
      </c>
      <c r="I648" s="104" t="str">
        <f t="shared" si="21"/>
        <v>Iniciado</v>
      </c>
    </row>
    <row r="649" spans="1:9" ht="12" customHeight="1">
      <c r="A649" s="131" t="str">
        <f>'[1]Seg Atletas'!$F653</f>
        <v>Carolina Duarte</v>
      </c>
      <c r="B649" s="105">
        <f>'[1]Seg Atletas'!$A653</f>
        <v>13624488</v>
      </c>
      <c r="C649" s="105">
        <f>'[1]Seg Atletas'!$B653</f>
        <v>77</v>
      </c>
      <c r="D649" s="132" t="str">
        <f>'[1]Seg Atletas'!$G653</f>
        <v>Maria Carolina de Santa Rita Oliveira Duarte</v>
      </c>
      <c r="E649" s="132" t="str">
        <f>'[1]Seg Atletas'!$J653</f>
        <v>CSM</v>
      </c>
      <c r="F649" s="105" t="str">
        <f>'[1]Seg Atletas'!$N653</f>
        <v>F</v>
      </c>
      <c r="G649" s="133">
        <f>'[1]Seg Atletas'!$P653</f>
        <v>32881</v>
      </c>
      <c r="H649" s="109">
        <f t="shared" si="20"/>
        <v>1990</v>
      </c>
      <c r="I649" s="104" t="str">
        <f t="shared" si="21"/>
        <v>Sénior /s23</v>
      </c>
    </row>
    <row r="650" spans="1:9" ht="12" customHeight="1">
      <c r="A650" s="131" t="str">
        <f>'[1]Seg Atletas'!$F654</f>
        <v>Maria Ferreira</v>
      </c>
      <c r="B650" s="105">
        <f>'[1]Seg Atletas'!$A654</f>
        <v>14933299</v>
      </c>
      <c r="C650" s="105">
        <f>'[1]Seg Atletas'!$B654</f>
        <v>1483</v>
      </c>
      <c r="D650" s="132" t="str">
        <f>'[1]Seg Atletas'!$G654</f>
        <v>Maria Eduarda Borges Ferreira</v>
      </c>
      <c r="E650" s="132" t="str">
        <f>'[1]Seg Atletas'!$J654</f>
        <v>CSM</v>
      </c>
      <c r="F650" s="105" t="str">
        <f>'[1]Seg Atletas'!$N654</f>
        <v>F</v>
      </c>
      <c r="G650" s="133">
        <f>'[1]Seg Atletas'!$P654</f>
        <v>36529</v>
      </c>
      <c r="H650" s="109">
        <f t="shared" si="20"/>
        <v>2000</v>
      </c>
      <c r="I650" s="104" t="str">
        <f t="shared" si="21"/>
        <v>Infantil</v>
      </c>
    </row>
    <row r="651" spans="1:9" ht="12" customHeight="1">
      <c r="A651" s="131" t="str">
        <f>'[1]Seg Atletas'!$F655</f>
        <v>Maria Figueira</v>
      </c>
      <c r="B651" s="105">
        <f>'[1]Seg Atletas'!$A655</f>
        <v>13923898</v>
      </c>
      <c r="C651" s="105">
        <f>'[1]Seg Atletas'!$B655</f>
        <v>197</v>
      </c>
      <c r="D651" s="132" t="str">
        <f>'[1]Seg Atletas'!$G655</f>
        <v>Maria Ilda Ventura Figueira</v>
      </c>
      <c r="E651" s="132" t="str">
        <f>'[1]Seg Atletas'!$J655</f>
        <v>CSM</v>
      </c>
      <c r="F651" s="105" t="str">
        <f>'[1]Seg Atletas'!$N655</f>
        <v>F</v>
      </c>
      <c r="G651" s="133">
        <f>'[1]Seg Atletas'!$P655</f>
        <v>33426</v>
      </c>
      <c r="H651" s="109">
        <f t="shared" si="20"/>
        <v>1991</v>
      </c>
      <c r="I651" s="104" t="str">
        <f t="shared" si="21"/>
        <v>Sénior /s23</v>
      </c>
    </row>
    <row r="652" spans="1:9" ht="12" customHeight="1">
      <c r="A652" s="131" t="str">
        <f>'[1]Seg Atletas'!$F656</f>
        <v>Inês Teles</v>
      </c>
      <c r="B652" s="105">
        <f>'[1]Seg Atletas'!$A656</f>
        <v>14220293</v>
      </c>
      <c r="C652" s="105">
        <f>'[1]Seg Atletas'!$B656</f>
        <v>1157</v>
      </c>
      <c r="D652" s="132" t="str">
        <f>'[1]Seg Atletas'!$G656</f>
        <v>Maria Inês Oliveira Teles</v>
      </c>
      <c r="E652" s="132" t="str">
        <f>'[1]Seg Atletas'!$J656</f>
        <v>CSM</v>
      </c>
      <c r="F652" s="105" t="str">
        <f>'[1]Seg Atletas'!$N656</f>
        <v>F</v>
      </c>
      <c r="G652" s="133">
        <f>'[1]Seg Atletas'!$P656</f>
        <v>35889</v>
      </c>
      <c r="H652" s="109">
        <f t="shared" si="20"/>
        <v>1998</v>
      </c>
      <c r="I652" s="104" t="str">
        <f t="shared" si="21"/>
        <v>Iniciado</v>
      </c>
    </row>
    <row r="653" spans="1:9" ht="12" customHeight="1">
      <c r="A653" s="131" t="str">
        <f>'[1]Seg Atletas'!$F657</f>
        <v>Madalena Carriço</v>
      </c>
      <c r="B653" s="105">
        <f>'[1]Seg Atletas'!$A657</f>
        <v>11497219</v>
      </c>
      <c r="C653" s="105">
        <f>'[1]Seg Atletas'!$B657</f>
        <v>78</v>
      </c>
      <c r="D653" s="132" t="str">
        <f>'[1]Seg Atletas'!$G657</f>
        <v>Maria Madalena Antunes Carriço</v>
      </c>
      <c r="E653" s="132" t="str">
        <f>'[1]Seg Atletas'!$J657</f>
        <v>CSM</v>
      </c>
      <c r="F653" s="105" t="str">
        <f>'[1]Seg Atletas'!$N657</f>
        <v>F</v>
      </c>
      <c r="G653" s="133">
        <f>'[1]Seg Atletas'!$P657</f>
        <v>28861</v>
      </c>
      <c r="H653" s="109">
        <f t="shared" si="20"/>
        <v>1979</v>
      </c>
      <c r="I653" s="104" t="str">
        <f t="shared" si="21"/>
        <v>Sénior</v>
      </c>
    </row>
    <row r="654" spans="1:9" ht="12" customHeight="1">
      <c r="A654" s="131" t="str">
        <f>'[1]Seg Atletas'!$F658</f>
        <v>Mariana Freitas</v>
      </c>
      <c r="B654" s="105">
        <f>'[1]Seg Atletas'!$A658</f>
        <v>13457136</v>
      </c>
      <c r="C654" s="105">
        <f>'[1]Seg Atletas'!$B658</f>
        <v>129</v>
      </c>
      <c r="D654" s="132" t="str">
        <f>'[1]Seg Atletas'!$G658</f>
        <v>Mariana Sofia Camacho Freitas</v>
      </c>
      <c r="E654" s="132" t="str">
        <f>'[1]Seg Atletas'!$J658</f>
        <v>CSM</v>
      </c>
      <c r="F654" s="105" t="str">
        <f>'[1]Seg Atletas'!$N658</f>
        <v>F</v>
      </c>
      <c r="G654" s="133">
        <f>'[1]Seg Atletas'!$P658</f>
        <v>31737</v>
      </c>
      <c r="H654" s="109">
        <f t="shared" si="20"/>
        <v>1986</v>
      </c>
      <c r="I654" s="104" t="str">
        <f t="shared" si="21"/>
        <v>Sénior</v>
      </c>
    </row>
    <row r="655" spans="1:9" ht="12" customHeight="1">
      <c r="A655" s="131" t="str">
        <f>'[1]Seg Atletas'!$F659</f>
        <v>Marisa Ascensão</v>
      </c>
      <c r="B655" s="105">
        <f>'[1]Seg Atletas'!$A659</f>
        <v>14474139</v>
      </c>
      <c r="C655" s="105">
        <f>'[1]Seg Atletas'!$B659</f>
        <v>1108</v>
      </c>
      <c r="D655" s="132" t="str">
        <f>'[1]Seg Atletas'!$G659</f>
        <v>Marisa Andreia Teixeira Ascensão</v>
      </c>
      <c r="E655" s="132" t="str">
        <f>'[1]Seg Atletas'!$J659</f>
        <v>CSM</v>
      </c>
      <c r="F655" s="105" t="str">
        <f>'[1]Seg Atletas'!$N659</f>
        <v>F</v>
      </c>
      <c r="G655" s="133">
        <f>'[1]Seg Atletas'!$P659</f>
        <v>35368</v>
      </c>
      <c r="H655" s="109">
        <f t="shared" si="20"/>
        <v>1996</v>
      </c>
      <c r="I655" s="104" t="str">
        <f t="shared" si="21"/>
        <v>Juvenil</v>
      </c>
    </row>
    <row r="656" spans="1:9" ht="12" customHeight="1">
      <c r="A656" s="131" t="str">
        <f>'[1]Seg Atletas'!$F660</f>
        <v>Mílton Ferreira</v>
      </c>
      <c r="B656" s="105">
        <f>'[1]Seg Atletas'!$A660</f>
        <v>15141883</v>
      </c>
      <c r="C656" s="105">
        <f>'[1]Seg Atletas'!$B660</f>
        <v>1609</v>
      </c>
      <c r="D656" s="132" t="str">
        <f>'[1]Seg Atletas'!$G660</f>
        <v>Mílton Ivan Fernandes Ferreira</v>
      </c>
      <c r="E656" s="132" t="str">
        <f>'[1]Seg Atletas'!$J660</f>
        <v>CSM</v>
      </c>
      <c r="F656" s="105" t="str">
        <f>'[1]Seg Atletas'!$N660</f>
        <v>M</v>
      </c>
      <c r="G656" s="133">
        <f>'[1]Seg Atletas'!$P660</f>
        <v>36062</v>
      </c>
      <c r="H656" s="109">
        <f t="shared" si="20"/>
        <v>1998</v>
      </c>
      <c r="I656" s="104" t="str">
        <f t="shared" si="21"/>
        <v>Iniciado</v>
      </c>
    </row>
    <row r="657" spans="1:9" ht="12" customHeight="1">
      <c r="A657" s="131" t="str">
        <f>'[1]Seg Atletas'!$F661</f>
        <v>Miriam Tavares</v>
      </c>
      <c r="B657" s="105">
        <f>'[1]Seg Atletas'!$A661</f>
        <v>14006245</v>
      </c>
      <c r="C657" s="105">
        <f>'[1]Seg Atletas'!$B661</f>
        <v>80</v>
      </c>
      <c r="D657" s="132" t="str">
        <f>'[1]Seg Atletas'!$G661</f>
        <v>Miriam Goulão Tavares</v>
      </c>
      <c r="E657" s="132" t="str">
        <f>'[1]Seg Atletas'!$J661</f>
        <v>CSM</v>
      </c>
      <c r="F657" s="105" t="str">
        <f>'[1]Seg Atletas'!$N661</f>
        <v>F</v>
      </c>
      <c r="G657" s="133">
        <f>'[1]Seg Atletas'!$P661</f>
        <v>33372</v>
      </c>
      <c r="H657" s="109">
        <f t="shared" si="20"/>
        <v>1991</v>
      </c>
      <c r="I657" s="104" t="str">
        <f t="shared" si="21"/>
        <v>Sénior /s23</v>
      </c>
    </row>
    <row r="658" spans="1:9" ht="12" customHeight="1">
      <c r="A658" s="131" t="str">
        <f>'[1]Seg Atletas'!$F662</f>
        <v>Mónica Ramos</v>
      </c>
      <c r="B658" s="105">
        <f>'[1]Seg Atletas'!$A662</f>
        <v>15145134</v>
      </c>
      <c r="C658" s="105">
        <f>'[1]Seg Atletas'!$B662</f>
        <v>1466</v>
      </c>
      <c r="D658" s="132" t="str">
        <f>'[1]Seg Atletas'!$G662</f>
        <v>Mónica Sofia dos Santos Ramos</v>
      </c>
      <c r="E658" s="132" t="str">
        <f>'[1]Seg Atletas'!$J662</f>
        <v>CSM</v>
      </c>
      <c r="F658" s="105" t="str">
        <f>'[1]Seg Atletas'!$N662</f>
        <v>F</v>
      </c>
      <c r="G658" s="133">
        <f>'[1]Seg Atletas'!$P662</f>
        <v>36870</v>
      </c>
      <c r="H658" s="109">
        <f t="shared" si="20"/>
        <v>2000</v>
      </c>
      <c r="I658" s="104" t="str">
        <f t="shared" si="21"/>
        <v>Infantil</v>
      </c>
    </row>
    <row r="659" spans="1:9" ht="12" customHeight="1">
      <c r="A659" s="131" t="str">
        <f>'[1]Seg Atletas'!$F663</f>
        <v>Natalia Danici</v>
      </c>
      <c r="B659" s="105">
        <f>'[1]Seg Atletas'!$A663</f>
        <v>47591</v>
      </c>
      <c r="C659" s="105">
        <f>'[1]Seg Atletas'!$B663</f>
        <v>190</v>
      </c>
      <c r="D659" s="132" t="str">
        <f>'[1]Seg Atletas'!$G663</f>
        <v>Natalia Danici</v>
      </c>
      <c r="E659" s="132" t="str">
        <f>'[1]Seg Atletas'!$J663</f>
        <v>CSM</v>
      </c>
      <c r="F659" s="105" t="str">
        <f>'[1]Seg Atletas'!$N663</f>
        <v>F</v>
      </c>
      <c r="G659" s="133">
        <f>'[1]Seg Atletas'!$P663</f>
        <v>20290</v>
      </c>
      <c r="H659" s="109">
        <f t="shared" si="20"/>
        <v>1955</v>
      </c>
      <c r="I659" s="104" t="str">
        <f t="shared" si="21"/>
        <v>Sénior /vet</v>
      </c>
    </row>
    <row r="660" spans="1:9" ht="12" customHeight="1">
      <c r="A660" s="131" t="str">
        <f>'[1]Seg Atletas'!$F664</f>
        <v>Neide Vieira</v>
      </c>
      <c r="B660" s="105">
        <f>'[1]Seg Atletas'!$A664</f>
        <v>11499601</v>
      </c>
      <c r="C660" s="105">
        <f>'[1]Seg Atletas'!$B664</f>
        <v>150</v>
      </c>
      <c r="D660" s="132" t="str">
        <f>'[1]Seg Atletas'!$G664</f>
        <v>Neide Cristina Sá Vieira Rodrigues</v>
      </c>
      <c r="E660" s="132" t="str">
        <f>'[1]Seg Atletas'!$J664</f>
        <v>CSM</v>
      </c>
      <c r="F660" s="105" t="str">
        <f>'[1]Seg Atletas'!$N664</f>
        <v>F</v>
      </c>
      <c r="G660" s="133">
        <f>'[1]Seg Atletas'!$P664</f>
        <v>29219</v>
      </c>
      <c r="H660" s="109">
        <f t="shared" si="20"/>
        <v>1979</v>
      </c>
      <c r="I660" s="104" t="str">
        <f t="shared" si="21"/>
        <v>Sénior</v>
      </c>
    </row>
    <row r="661" spans="1:9" ht="12" customHeight="1">
      <c r="A661" s="131" t="str">
        <f>'[1]Seg Atletas'!$F665</f>
        <v>Nelson de Jesus</v>
      </c>
      <c r="B661" s="105">
        <f>'[1]Seg Atletas'!$A665</f>
        <v>14698771</v>
      </c>
      <c r="C661" s="105">
        <f>'[1]Seg Atletas'!$B665</f>
        <v>1309</v>
      </c>
      <c r="D661" s="132" t="str">
        <f>'[1]Seg Atletas'!$G665</f>
        <v>Nelson Duarte Rocha de Jesus</v>
      </c>
      <c r="E661" s="132" t="str">
        <f>'[1]Seg Atletas'!$J665</f>
        <v>CSM</v>
      </c>
      <c r="F661" s="105" t="str">
        <f>'[1]Seg Atletas'!$N665</f>
        <v>M</v>
      </c>
      <c r="G661" s="133">
        <f>'[1]Seg Atletas'!$P665</f>
        <v>35990</v>
      </c>
      <c r="H661" s="109">
        <f t="shared" si="20"/>
        <v>1998</v>
      </c>
      <c r="I661" s="104" t="str">
        <f t="shared" si="21"/>
        <v>Iniciado</v>
      </c>
    </row>
    <row r="662" spans="1:9" ht="12" customHeight="1">
      <c r="A662" s="131" t="str">
        <f>'[1]Seg Atletas'!$F666</f>
        <v>Nuno Miguel Sá</v>
      </c>
      <c r="B662" s="105">
        <f>'[1]Seg Atletas'!$A666</f>
        <v>13900125</v>
      </c>
      <c r="C662" s="105">
        <f>'[1]Seg Atletas'!$B666</f>
        <v>476</v>
      </c>
      <c r="D662" s="132" t="str">
        <f>'[1]Seg Atletas'!$G666</f>
        <v>Nuno Miguel Matias Sá</v>
      </c>
      <c r="E662" s="132" t="str">
        <f>'[1]Seg Atletas'!$J666</f>
        <v>CSM</v>
      </c>
      <c r="F662" s="105" t="str">
        <f>'[1]Seg Atletas'!$N666</f>
        <v>M</v>
      </c>
      <c r="G662" s="133">
        <f>'[1]Seg Atletas'!$P666</f>
        <v>33747</v>
      </c>
      <c r="H662" s="109">
        <f t="shared" si="20"/>
        <v>1992</v>
      </c>
      <c r="I662" s="104" t="str">
        <f t="shared" si="21"/>
        <v>Sénior /s23</v>
      </c>
    </row>
    <row r="663" spans="1:9" ht="12" customHeight="1">
      <c r="A663" s="131" t="str">
        <f>'[1]Seg Atletas'!$F667</f>
        <v>Patrícia Ornelas</v>
      </c>
      <c r="B663" s="105">
        <f>'[1]Seg Atletas'!$A667</f>
        <v>15133932</v>
      </c>
      <c r="C663" s="105">
        <f>'[1]Seg Atletas'!$B667</f>
        <v>1454</v>
      </c>
      <c r="D663" s="132" t="str">
        <f>'[1]Seg Atletas'!$G667</f>
        <v>Patrícia Serrão Ornelas</v>
      </c>
      <c r="E663" s="132" t="str">
        <f>'[1]Seg Atletas'!$J667</f>
        <v>CSM</v>
      </c>
      <c r="F663" s="105" t="str">
        <f>'[1]Seg Atletas'!$N667</f>
        <v>F</v>
      </c>
      <c r="G663" s="133">
        <f>'[1]Seg Atletas'!$P667</f>
        <v>36420</v>
      </c>
      <c r="H663" s="109">
        <f t="shared" si="20"/>
        <v>1999</v>
      </c>
      <c r="I663" s="104" t="str">
        <f t="shared" si="21"/>
        <v>Infantil</v>
      </c>
    </row>
    <row r="664" spans="1:9" ht="12" customHeight="1">
      <c r="A664" s="131" t="str">
        <f>'[1]Seg Atletas'!$F668</f>
        <v>Paulo A. Rodrigues</v>
      </c>
      <c r="B664" s="105">
        <f>'[1]Seg Atletas'!$A668</f>
        <v>14968379</v>
      </c>
      <c r="C664" s="105">
        <f>'[1]Seg Atletas'!$B668</f>
        <v>1318</v>
      </c>
      <c r="D664" s="132" t="str">
        <f>'[1]Seg Atletas'!$G668</f>
        <v>Paulo Adriano Jardim Rodrigues</v>
      </c>
      <c r="E664" s="132" t="str">
        <f>'[1]Seg Atletas'!$J668</f>
        <v>CSM</v>
      </c>
      <c r="F664" s="105" t="str">
        <f>'[1]Seg Atletas'!$N668</f>
        <v>M</v>
      </c>
      <c r="G664" s="133">
        <f>'[1]Seg Atletas'!$P668</f>
        <v>35752</v>
      </c>
      <c r="H664" s="109">
        <f t="shared" si="20"/>
        <v>1997</v>
      </c>
      <c r="I664" s="104" t="str">
        <f t="shared" si="21"/>
        <v>Iniciado</v>
      </c>
    </row>
    <row r="665" spans="1:9" ht="12" customHeight="1">
      <c r="A665" s="131" t="str">
        <f>'[1]Seg Atletas'!$F669</f>
        <v>Paulo Henriques</v>
      </c>
      <c r="B665" s="105">
        <f>'[1]Seg Atletas'!$A669</f>
        <v>12144800</v>
      </c>
      <c r="C665" s="105">
        <f>'[1]Seg Atletas'!$B669</f>
        <v>493</v>
      </c>
      <c r="D665" s="132" t="str">
        <f>'[1]Seg Atletas'!$G669</f>
        <v>Paulo Sérgio Jardim Henriques</v>
      </c>
      <c r="E665" s="132" t="str">
        <f>'[1]Seg Atletas'!$J669</f>
        <v>CSM</v>
      </c>
      <c r="F665" s="105" t="str">
        <f>'[1]Seg Atletas'!$N669</f>
        <v>M</v>
      </c>
      <c r="G665" s="133">
        <f>'[1]Seg Atletas'!$P669</f>
        <v>30075</v>
      </c>
      <c r="H665" s="109">
        <f t="shared" si="20"/>
        <v>1982</v>
      </c>
      <c r="I665" s="104" t="str">
        <f t="shared" si="21"/>
        <v>Sénior</v>
      </c>
    </row>
    <row r="666" spans="1:9" ht="12" customHeight="1">
      <c r="A666" s="131" t="str">
        <f>'[1]Seg Atletas'!$F670</f>
        <v>Pedro Freitas</v>
      </c>
      <c r="B666" s="105">
        <f>'[1]Seg Atletas'!$A670</f>
        <v>13494140</v>
      </c>
      <c r="C666" s="105">
        <f>'[1]Seg Atletas'!$B670</f>
        <v>388</v>
      </c>
      <c r="D666" s="132" t="str">
        <f>'[1]Seg Atletas'!$G670</f>
        <v>Pedro Guilherme Franco Escaleira Freitas</v>
      </c>
      <c r="E666" s="132" t="str">
        <f>'[1]Seg Atletas'!$J670</f>
        <v>CSM</v>
      </c>
      <c r="F666" s="105" t="str">
        <f>'[1]Seg Atletas'!$N670</f>
        <v>M</v>
      </c>
      <c r="G666" s="133">
        <f>'[1]Seg Atletas'!$P670</f>
        <v>32638</v>
      </c>
      <c r="H666" s="109">
        <f t="shared" si="20"/>
        <v>1989</v>
      </c>
      <c r="I666" s="104" t="str">
        <f t="shared" si="21"/>
        <v>Sénior</v>
      </c>
    </row>
    <row r="667" spans="1:9" ht="12" customHeight="1">
      <c r="A667" s="131" t="str">
        <f>'[1]Seg Atletas'!$F671</f>
        <v>Pedro Fernandes</v>
      </c>
      <c r="B667" s="105">
        <f>'[1]Seg Atletas'!$A671</f>
        <v>14840442</v>
      </c>
      <c r="C667" s="105">
        <f>'[1]Seg Atletas'!$B671</f>
        <v>1271</v>
      </c>
      <c r="D667" s="132" t="str">
        <f>'[1]Seg Atletas'!$G671</f>
        <v>Pedro Tomás Mendonça Fernandes</v>
      </c>
      <c r="E667" s="132" t="str">
        <f>'[1]Seg Atletas'!$J671</f>
        <v>CSM</v>
      </c>
      <c r="F667" s="105" t="str">
        <f>'[1]Seg Atletas'!$N671</f>
        <v>M</v>
      </c>
      <c r="G667" s="133">
        <f>'[1]Seg Atletas'!$P671</f>
        <v>35570</v>
      </c>
      <c r="H667" s="109">
        <f t="shared" si="20"/>
        <v>1997</v>
      </c>
      <c r="I667" s="104" t="str">
        <f t="shared" si="21"/>
        <v>Iniciado</v>
      </c>
    </row>
    <row r="668" spans="1:9" ht="12" customHeight="1">
      <c r="A668" s="131" t="str">
        <f>'[1]Seg Atletas'!$F672</f>
        <v>Petr Danich</v>
      </c>
      <c r="B668" s="105">
        <f>'[1]Seg Atletas'!$A672</f>
        <v>15552686</v>
      </c>
      <c r="C668" s="105">
        <f>'[1]Seg Atletas'!$B672</f>
        <v>546</v>
      </c>
      <c r="D668" s="132" t="str">
        <f>'[1]Seg Atletas'!$G672</f>
        <v>Petr Danich</v>
      </c>
      <c r="E668" s="132" t="str">
        <f>'[1]Seg Atletas'!$J672</f>
        <v>CSM</v>
      </c>
      <c r="F668" s="105" t="str">
        <f>'[1]Seg Atletas'!$N672</f>
        <v>M</v>
      </c>
      <c r="G668" s="133">
        <f>'[1]Seg Atletas'!$P672</f>
        <v>19518</v>
      </c>
      <c r="H668" s="109">
        <f t="shared" si="20"/>
        <v>1953</v>
      </c>
      <c r="I668" s="104" t="str">
        <f t="shared" si="21"/>
        <v>Sénior /vet</v>
      </c>
    </row>
    <row r="669" spans="1:9" ht="12" customHeight="1">
      <c r="A669" s="131" t="str">
        <f>'[1]Seg Atletas'!$F673</f>
        <v>Petra L. Sousa</v>
      </c>
      <c r="B669" s="105">
        <f>'[1]Seg Atletas'!$A673</f>
        <v>14750068</v>
      </c>
      <c r="C669" s="105">
        <f>'[1]Seg Atletas'!$B673</f>
        <v>143</v>
      </c>
      <c r="D669" s="132" t="str">
        <f>'[1]Seg Atletas'!$G673</f>
        <v>Petra Luísa Silva Sousa</v>
      </c>
      <c r="E669" s="132" t="str">
        <f>'[1]Seg Atletas'!$J673</f>
        <v>CSM</v>
      </c>
      <c r="F669" s="105" t="str">
        <f>'[1]Seg Atletas'!$N673</f>
        <v>F</v>
      </c>
      <c r="G669" s="133">
        <f>'[1]Seg Atletas'!$P673</f>
        <v>35087</v>
      </c>
      <c r="H669" s="109">
        <f t="shared" si="20"/>
        <v>1996</v>
      </c>
      <c r="I669" s="104" t="str">
        <f t="shared" si="21"/>
        <v>Juvenil</v>
      </c>
    </row>
    <row r="670" spans="1:9" ht="12" customHeight="1">
      <c r="A670" s="131" t="str">
        <f>'[1]Seg Atletas'!$F674</f>
        <v>Popa Andrei</v>
      </c>
      <c r="B670" s="105">
        <f>'[1]Seg Atletas'!$A674</f>
        <v>85212233</v>
      </c>
      <c r="C670" s="105">
        <f>'[1]Seg Atletas'!$B674</f>
        <v>1319</v>
      </c>
      <c r="D670" s="132" t="str">
        <f>'[1]Seg Atletas'!$G674</f>
        <v>Popa Andrei Dumitru</v>
      </c>
      <c r="E670" s="132" t="str">
        <f>'[1]Seg Atletas'!$J674</f>
        <v>CSM</v>
      </c>
      <c r="F670" s="105" t="str">
        <f>'[1]Seg Atletas'!$N674</f>
        <v>M</v>
      </c>
      <c r="G670" s="133">
        <f>'[1]Seg Atletas'!$P674</f>
        <v>35957</v>
      </c>
      <c r="H670" s="109">
        <f t="shared" si="20"/>
        <v>1998</v>
      </c>
      <c r="I670" s="104" t="str">
        <f t="shared" si="21"/>
        <v>Iniciado</v>
      </c>
    </row>
    <row r="671" spans="1:9" ht="12" customHeight="1">
      <c r="A671" s="131" t="str">
        <f>'[1]Seg Atletas'!$F675</f>
        <v>Rafael A. Sousa</v>
      </c>
      <c r="B671" s="105">
        <f>'[1]Seg Atletas'!$A675</f>
        <v>15023324</v>
      </c>
      <c r="C671" s="105">
        <f>'[1]Seg Atletas'!$B675</f>
        <v>1570</v>
      </c>
      <c r="D671" s="132" t="str">
        <f>'[1]Seg Atletas'!$G675</f>
        <v>Rafael André Sousa</v>
      </c>
      <c r="E671" s="132" t="str">
        <f>'[1]Seg Atletas'!$J675</f>
        <v>CSM</v>
      </c>
      <c r="F671" s="105" t="str">
        <f>'[1]Seg Atletas'!$N675</f>
        <v>M</v>
      </c>
      <c r="G671" s="133">
        <f>'[1]Seg Atletas'!$P675</f>
        <v>36264</v>
      </c>
      <c r="H671" s="109">
        <f t="shared" si="20"/>
        <v>1999</v>
      </c>
      <c r="I671" s="104" t="str">
        <f t="shared" si="21"/>
        <v>Infantil</v>
      </c>
    </row>
    <row r="672" spans="1:9" ht="12" customHeight="1">
      <c r="A672" s="131" t="str">
        <f>'[1]Seg Atletas'!$F676</f>
        <v>Renato Araújo</v>
      </c>
      <c r="B672" s="105">
        <f>'[1]Seg Atletas'!$A676</f>
        <v>14256104</v>
      </c>
      <c r="C672" s="105">
        <f>'[1]Seg Atletas'!$B676</f>
        <v>324</v>
      </c>
      <c r="D672" s="132" t="str">
        <f>'[1]Seg Atletas'!$G676</f>
        <v>Renato Gonçalves Fernandes Araújo</v>
      </c>
      <c r="E672" s="132" t="str">
        <f>'[1]Seg Atletas'!$J676</f>
        <v>CSM</v>
      </c>
      <c r="F672" s="105" t="str">
        <f>'[1]Seg Atletas'!$N676</f>
        <v>M</v>
      </c>
      <c r="G672" s="133">
        <f>'[1]Seg Atletas'!$P676</f>
        <v>34220</v>
      </c>
      <c r="H672" s="109">
        <f t="shared" si="20"/>
        <v>1993</v>
      </c>
      <c r="I672" s="104" t="str">
        <f t="shared" si="21"/>
        <v>Júnior</v>
      </c>
    </row>
    <row r="673" spans="1:9" ht="12" customHeight="1">
      <c r="A673" s="131" t="str">
        <f>'[1]Seg Atletas'!$F677</f>
        <v>Ricardo Rodrigues</v>
      </c>
      <c r="B673" s="105">
        <f>'[1]Seg Atletas'!$A677</f>
        <v>14433043</v>
      </c>
      <c r="C673" s="105">
        <f>'[1]Seg Atletas'!$B677</f>
        <v>185</v>
      </c>
      <c r="D673" s="132" t="str">
        <f>'[1]Seg Atletas'!$G677</f>
        <v>Ricardo Augusto Rodrigues</v>
      </c>
      <c r="E673" s="132" t="str">
        <f>'[1]Seg Atletas'!$J677</f>
        <v>CSM</v>
      </c>
      <c r="F673" s="105" t="str">
        <f>'[1]Seg Atletas'!$N677</f>
        <v>M</v>
      </c>
      <c r="G673" s="133">
        <f>'[1]Seg Atletas'!$P677</f>
        <v>33975</v>
      </c>
      <c r="H673" s="109">
        <f t="shared" si="20"/>
        <v>1993</v>
      </c>
      <c r="I673" s="104" t="str">
        <f t="shared" si="21"/>
        <v>Júnior</v>
      </c>
    </row>
    <row r="674" spans="1:9" ht="12" customHeight="1">
      <c r="A674" s="131" t="str">
        <f>'[1]Seg Atletas'!$F678</f>
        <v>Ricardo Abreu</v>
      </c>
      <c r="B674" s="105">
        <f>'[1]Seg Atletas'!$A678</f>
        <v>11442384</v>
      </c>
      <c r="C674" s="105">
        <f>'[1]Seg Atletas'!$B678</f>
        <v>389</v>
      </c>
      <c r="D674" s="132" t="str">
        <f>'[1]Seg Atletas'!$G678</f>
        <v>Ricardo Filipe de Gramacho e Abreu</v>
      </c>
      <c r="E674" s="132" t="str">
        <f>'[1]Seg Atletas'!$J678</f>
        <v>CSM</v>
      </c>
      <c r="F674" s="105" t="str">
        <f>'[1]Seg Atletas'!$N678</f>
        <v>M</v>
      </c>
      <c r="G674" s="133">
        <f>'[1]Seg Atletas'!$P678</f>
        <v>29079</v>
      </c>
      <c r="H674" s="109">
        <f t="shared" si="20"/>
        <v>1979</v>
      </c>
      <c r="I674" s="104" t="str">
        <f t="shared" si="21"/>
        <v>Sénior</v>
      </c>
    </row>
    <row r="675" spans="1:9" ht="12" customHeight="1">
      <c r="A675" s="131" t="str">
        <f>'[1]Seg Atletas'!$F679</f>
        <v>Richard Fernandes</v>
      </c>
      <c r="B675" s="105">
        <f>'[1]Seg Atletas'!$A679</f>
        <v>15133386</v>
      </c>
      <c r="C675" s="105">
        <f>'[1]Seg Atletas'!$B679</f>
        <v>531</v>
      </c>
      <c r="D675" s="132" t="str">
        <f>'[1]Seg Atletas'!$G679</f>
        <v>Richard Miguel Figueira Fernandes</v>
      </c>
      <c r="E675" s="132" t="str">
        <f>'[1]Seg Atletas'!$J679</f>
        <v>CSM</v>
      </c>
      <c r="F675" s="105" t="str">
        <f>'[1]Seg Atletas'!$N679</f>
        <v>M</v>
      </c>
      <c r="G675" s="133">
        <f>'[1]Seg Atletas'!$P679</f>
        <v>35291</v>
      </c>
      <c r="H675" s="109">
        <f t="shared" si="20"/>
        <v>1996</v>
      </c>
      <c r="I675" s="104" t="str">
        <f t="shared" si="21"/>
        <v>Juvenil</v>
      </c>
    </row>
    <row r="676" spans="1:9" ht="12" customHeight="1">
      <c r="A676" s="131" t="str">
        <f>'[1]Seg Atletas'!$F680</f>
        <v>Roberto Faria</v>
      </c>
      <c r="B676" s="105">
        <f>'[1]Seg Atletas'!$A680</f>
        <v>14150877</v>
      </c>
      <c r="C676" s="105">
        <f>'[1]Seg Atletas'!$B680</f>
        <v>438</v>
      </c>
      <c r="D676" s="132" t="str">
        <f>'[1]Seg Atletas'!$G680</f>
        <v>Roberto Carlos Figueira de Faria</v>
      </c>
      <c r="E676" s="132" t="str">
        <f>'[1]Seg Atletas'!$J680</f>
        <v>CSM</v>
      </c>
      <c r="F676" s="105" t="str">
        <f>'[1]Seg Atletas'!$N680</f>
        <v>M</v>
      </c>
      <c r="G676" s="133">
        <f>'[1]Seg Atletas'!$P680</f>
        <v>33591</v>
      </c>
      <c r="H676" s="109">
        <f t="shared" si="20"/>
        <v>1991</v>
      </c>
      <c r="I676" s="104" t="str">
        <f t="shared" si="21"/>
        <v>Sénior /s23</v>
      </c>
    </row>
    <row r="677" spans="1:9" ht="12" customHeight="1">
      <c r="A677" s="131" t="str">
        <f>'[1]Seg Atletas'!$F681</f>
        <v>Roberto Jesus</v>
      </c>
      <c r="B677" s="105">
        <f>'[1]Seg Atletas'!$A681</f>
        <v>13218349</v>
      </c>
      <c r="C677" s="105">
        <f>'[1]Seg Atletas'!$B681</f>
        <v>478</v>
      </c>
      <c r="D677" s="132" t="str">
        <f>'[1]Seg Atletas'!$G681</f>
        <v>Roberto Mauro Pereira de Jesus</v>
      </c>
      <c r="E677" s="132" t="str">
        <f>'[1]Seg Atletas'!$J681</f>
        <v>CSM</v>
      </c>
      <c r="F677" s="105" t="str">
        <f>'[1]Seg Atletas'!$N681</f>
        <v>M</v>
      </c>
      <c r="G677" s="133">
        <f>'[1]Seg Atletas'!$P681</f>
        <v>31761</v>
      </c>
      <c r="H677" s="109">
        <f t="shared" si="20"/>
        <v>1986</v>
      </c>
      <c r="I677" s="104" t="str">
        <f t="shared" si="21"/>
        <v>Sénior</v>
      </c>
    </row>
    <row r="678" spans="1:9" ht="12" customHeight="1">
      <c r="A678" s="131" t="str">
        <f>'[1]Seg Atletas'!$F682</f>
        <v>Rodrigo Fidalgo</v>
      </c>
      <c r="B678" s="105">
        <f>'[1]Seg Atletas'!$A682</f>
        <v>15175200</v>
      </c>
      <c r="C678" s="105">
        <f>'[1]Seg Atletas'!$B682</f>
        <v>1984</v>
      </c>
      <c r="D678" s="132" t="str">
        <f>'[1]Seg Atletas'!$G682</f>
        <v>Rodrigo Afonso Ramos Fidalgo</v>
      </c>
      <c r="E678" s="132" t="str">
        <f>'[1]Seg Atletas'!$J682</f>
        <v>CSM</v>
      </c>
      <c r="F678" s="105" t="str">
        <f>'[1]Seg Atletas'!$N682</f>
        <v>M</v>
      </c>
      <c r="G678" s="133">
        <f>'[1]Seg Atletas'!$P682</f>
        <v>37147</v>
      </c>
      <c r="H678" s="109">
        <f t="shared" si="20"/>
        <v>2001</v>
      </c>
      <c r="I678" s="104" t="str">
        <f t="shared" si="21"/>
        <v>Benjamim</v>
      </c>
    </row>
    <row r="679" spans="1:9" ht="12" customHeight="1">
      <c r="A679" s="131" t="str">
        <f>'[1]Seg Atletas'!$F683</f>
        <v>Rodrigo Albuquerque</v>
      </c>
      <c r="B679" s="105">
        <f>'[1]Seg Atletas'!$A683</f>
        <v>14308128</v>
      </c>
      <c r="C679" s="105">
        <f>'[1]Seg Atletas'!$B683</f>
        <v>1993</v>
      </c>
      <c r="D679" s="132" t="str">
        <f>'[1]Seg Atletas'!$G683</f>
        <v>Rodrigo Albuquerque Ribeiro</v>
      </c>
      <c r="E679" s="132" t="str">
        <f>'[1]Seg Atletas'!$J683</f>
        <v>CSM</v>
      </c>
      <c r="F679" s="105" t="str">
        <f>'[1]Seg Atletas'!$N683</f>
        <v>M</v>
      </c>
      <c r="G679" s="133">
        <f>'[1]Seg Atletas'!$P683</f>
        <v>36905</v>
      </c>
      <c r="H679" s="109">
        <f t="shared" si="20"/>
        <v>2001</v>
      </c>
      <c r="I679" s="104" t="str">
        <f t="shared" si="21"/>
        <v>Benjamim</v>
      </c>
    </row>
    <row r="680" spans="1:9" ht="12" customHeight="1">
      <c r="A680" s="131" t="str">
        <f>'[1]Seg Atletas'!$F684</f>
        <v>Rodrigo Ramos</v>
      </c>
      <c r="B680" s="105">
        <f>'[1]Seg Atletas'!$A684</f>
        <v>14231779</v>
      </c>
      <c r="C680" s="105">
        <f>'[1]Seg Atletas'!$B684</f>
        <v>1310</v>
      </c>
      <c r="D680" s="132" t="str">
        <f>'[1]Seg Atletas'!$G684</f>
        <v>Rodrigo Maurício Silva Ramos</v>
      </c>
      <c r="E680" s="132" t="str">
        <f>'[1]Seg Atletas'!$J684</f>
        <v>CSM</v>
      </c>
      <c r="F680" s="105" t="str">
        <f>'[1]Seg Atletas'!$N684</f>
        <v>M</v>
      </c>
      <c r="G680" s="133">
        <f>'[1]Seg Atletas'!$P684</f>
        <v>35978</v>
      </c>
      <c r="H680" s="109">
        <f t="shared" si="20"/>
        <v>1998</v>
      </c>
      <c r="I680" s="104" t="str">
        <f t="shared" si="21"/>
        <v>Iniciado</v>
      </c>
    </row>
    <row r="681" spans="1:9" ht="12" customHeight="1">
      <c r="A681" s="131" t="str">
        <f>'[1]Seg Atletas'!$F685</f>
        <v>Rosa Campos</v>
      </c>
      <c r="B681" s="105">
        <f>'[1]Seg Atletas'!$A685</f>
        <v>4833209</v>
      </c>
      <c r="C681" s="105">
        <f>'[1]Seg Atletas'!$B685</f>
        <v>207</v>
      </c>
      <c r="D681" s="132" t="str">
        <f>'[1]Seg Atletas'!$G685</f>
        <v>Rosa Maria Pestana Campos de Sousa</v>
      </c>
      <c r="E681" s="132" t="str">
        <f>'[1]Seg Atletas'!$J685</f>
        <v>CSM</v>
      </c>
      <c r="F681" s="105" t="str">
        <f>'[1]Seg Atletas'!$N685</f>
        <v>F</v>
      </c>
      <c r="G681" s="133">
        <f>'[1]Seg Atletas'!$P685</f>
        <v>20097</v>
      </c>
      <c r="H681" s="109">
        <f t="shared" si="20"/>
        <v>1955</v>
      </c>
      <c r="I681" s="104" t="str">
        <f t="shared" si="21"/>
        <v>Sénior /vet</v>
      </c>
    </row>
    <row r="682" spans="1:9" ht="12" customHeight="1">
      <c r="A682" s="131" t="str">
        <f>'[1]Seg Atletas'!$F686</f>
        <v>Rubina Serrão</v>
      </c>
      <c r="B682" s="105">
        <f>'[1]Seg Atletas'!$A686</f>
        <v>12178890</v>
      </c>
      <c r="C682" s="105">
        <f>'[1]Seg Atletas'!$B686</f>
        <v>115</v>
      </c>
      <c r="D682" s="132" t="str">
        <f>'[1]Seg Atletas'!$G686</f>
        <v>Rubina Sofia Camacho Serrão</v>
      </c>
      <c r="E682" s="132" t="str">
        <f>'[1]Seg Atletas'!$J686</f>
        <v>CSM</v>
      </c>
      <c r="F682" s="105" t="str">
        <f>'[1]Seg Atletas'!$N686</f>
        <v>F</v>
      </c>
      <c r="G682" s="133">
        <f>'[1]Seg Atletas'!$P686</f>
        <v>29945</v>
      </c>
      <c r="H682" s="109">
        <f t="shared" si="20"/>
        <v>1981</v>
      </c>
      <c r="I682" s="104" t="str">
        <f t="shared" si="21"/>
        <v>Sénior</v>
      </c>
    </row>
    <row r="683" spans="1:9" ht="12" customHeight="1">
      <c r="A683" s="131" t="str">
        <f>'[1]Seg Atletas'!$F687</f>
        <v>Salvina Monteiro</v>
      </c>
      <c r="B683" s="105">
        <f>'[1]Seg Atletas'!$A687</f>
        <v>12416702</v>
      </c>
      <c r="C683" s="105">
        <f>'[1]Seg Atletas'!$B687</f>
        <v>189</v>
      </c>
      <c r="D683" s="132" t="str">
        <f>'[1]Seg Atletas'!$G687</f>
        <v>Salvina de Faria Soares Monteiro</v>
      </c>
      <c r="E683" s="132" t="str">
        <f>'[1]Seg Atletas'!$J687</f>
        <v>CSM</v>
      </c>
      <c r="F683" s="105" t="str">
        <f>'[1]Seg Atletas'!$N687</f>
        <v>F</v>
      </c>
      <c r="G683" s="133">
        <f>'[1]Seg Atletas'!$P687</f>
        <v>30508</v>
      </c>
      <c r="H683" s="109">
        <f t="shared" si="20"/>
        <v>1983</v>
      </c>
      <c r="I683" s="104" t="str">
        <f t="shared" si="21"/>
        <v>Sénior</v>
      </c>
    </row>
    <row r="684" spans="1:9" ht="12" customHeight="1">
      <c r="A684" s="131" t="str">
        <f>'[1]Seg Atletas'!$F688</f>
        <v>Samuel Oliveira</v>
      </c>
      <c r="B684" s="105" t="str">
        <f>'[1]Seg Atletas'!$A688</f>
        <v>1b7c79273</v>
      </c>
      <c r="C684" s="105">
        <f>'[1]Seg Atletas'!$B688</f>
        <v>416</v>
      </c>
      <c r="D684" s="132" t="str">
        <f>'[1]Seg Atletas'!$G688</f>
        <v>Samuel Noleto da Silva Oliveira</v>
      </c>
      <c r="E684" s="132" t="str">
        <f>'[1]Seg Atletas'!$J688</f>
        <v>CSM</v>
      </c>
      <c r="F684" s="105" t="str">
        <f>'[1]Seg Atletas'!$N688</f>
        <v>M</v>
      </c>
      <c r="G684" s="133">
        <f>'[1]Seg Atletas'!$P688</f>
        <v>34760</v>
      </c>
      <c r="H684" s="109">
        <f t="shared" si="20"/>
        <v>1995</v>
      </c>
      <c r="I684" s="104" t="str">
        <f t="shared" si="21"/>
        <v>Juvenil</v>
      </c>
    </row>
    <row r="685" spans="1:9" ht="12" customHeight="1">
      <c r="A685" s="131" t="str">
        <f>'[1]Seg Atletas'!$F689</f>
        <v>Samuel R. Freitas</v>
      </c>
      <c r="B685" s="105">
        <f>'[1]Seg Atletas'!$A689</f>
        <v>14084360</v>
      </c>
      <c r="C685" s="105">
        <f>'[1]Seg Atletas'!$B689</f>
        <v>428</v>
      </c>
      <c r="D685" s="132" t="str">
        <f>'[1]Seg Atletas'!$G689</f>
        <v>Samuel Rafael Faria Teixeira de Freitas</v>
      </c>
      <c r="E685" s="132" t="str">
        <f>'[1]Seg Atletas'!$J689</f>
        <v>CSM</v>
      </c>
      <c r="F685" s="105" t="str">
        <f>'[1]Seg Atletas'!$N689</f>
        <v>M</v>
      </c>
      <c r="G685" s="133">
        <f>'[1]Seg Atletas'!$P689</f>
        <v>33493</v>
      </c>
      <c r="H685" s="109">
        <f t="shared" si="20"/>
        <v>1991</v>
      </c>
      <c r="I685" s="104" t="str">
        <f t="shared" si="21"/>
        <v>Sénior /s23</v>
      </c>
    </row>
    <row r="686" spans="1:9" ht="12" customHeight="1">
      <c r="A686" s="131" t="str">
        <f>'[1]Seg Atletas'!$F690</f>
        <v>Sara Gonçalves</v>
      </c>
      <c r="B686" s="105">
        <f>'[1]Seg Atletas'!$A690</f>
        <v>13900951</v>
      </c>
      <c r="C686" s="105">
        <f>'[1]Seg Atletas'!$B690</f>
        <v>82</v>
      </c>
      <c r="D686" s="132" t="str">
        <f>'[1]Seg Atletas'!$G690</f>
        <v>Sara Filipa Andrade Gonçalves</v>
      </c>
      <c r="E686" s="132" t="str">
        <f>'[1]Seg Atletas'!$J690</f>
        <v>CSM</v>
      </c>
      <c r="F686" s="105" t="str">
        <f>'[1]Seg Atletas'!$N690</f>
        <v>F</v>
      </c>
      <c r="G686" s="133">
        <f>'[1]Seg Atletas'!$P690</f>
        <v>33410</v>
      </c>
      <c r="H686" s="109">
        <f t="shared" si="20"/>
        <v>1991</v>
      </c>
      <c r="I686" s="104" t="str">
        <f t="shared" si="21"/>
        <v>Sénior /s23</v>
      </c>
    </row>
    <row r="687" spans="1:9" ht="12" customHeight="1">
      <c r="A687" s="131" t="str">
        <f>'[1]Seg Atletas'!$F691</f>
        <v>Sara Sousa</v>
      </c>
      <c r="B687" s="105">
        <f>'[1]Seg Atletas'!$A691</f>
        <v>14361597</v>
      </c>
      <c r="C687" s="105">
        <f>'[1]Seg Atletas'!$B691</f>
        <v>83</v>
      </c>
      <c r="D687" s="132" t="str">
        <f>'[1]Seg Atletas'!$G691</f>
        <v>Sara Joana Abreu Sousa</v>
      </c>
      <c r="E687" s="132" t="str">
        <f>'[1]Seg Atletas'!$J691</f>
        <v>CSM</v>
      </c>
      <c r="F687" s="105" t="str">
        <f>'[1]Seg Atletas'!$N691</f>
        <v>F</v>
      </c>
      <c r="G687" s="133">
        <f>'[1]Seg Atletas'!$P691</f>
        <v>34195</v>
      </c>
      <c r="H687" s="109">
        <f t="shared" si="20"/>
        <v>1993</v>
      </c>
      <c r="I687" s="104" t="str">
        <f t="shared" si="21"/>
        <v>Júnior</v>
      </c>
    </row>
    <row r="688" spans="1:9" ht="12" customHeight="1">
      <c r="A688" s="131" t="str">
        <f>'[1]Seg Atletas'!$F692</f>
        <v>Sara J. Nóbrega</v>
      </c>
      <c r="B688" s="105">
        <f>'[1]Seg Atletas'!$A692</f>
        <v>14411107</v>
      </c>
      <c r="C688" s="105">
        <f>'[1]Seg Atletas'!$B692</f>
        <v>1721</v>
      </c>
      <c r="D688" s="132" t="str">
        <f>'[1]Seg Atletas'!$G692</f>
        <v>Sara José Barradas Nóbrega</v>
      </c>
      <c r="E688" s="132" t="str">
        <f>'[1]Seg Atletas'!$J692</f>
        <v>CSM</v>
      </c>
      <c r="F688" s="105" t="str">
        <f>'[1]Seg Atletas'!$N692</f>
        <v>F</v>
      </c>
      <c r="G688" s="133">
        <f>'[1]Seg Atletas'!$P692</f>
        <v>37053</v>
      </c>
      <c r="H688" s="109">
        <f t="shared" si="20"/>
        <v>2001</v>
      </c>
      <c r="I688" s="104" t="str">
        <f t="shared" si="21"/>
        <v>Benjamim</v>
      </c>
    </row>
    <row r="689" spans="1:9" ht="12" customHeight="1">
      <c r="A689" s="131" t="str">
        <f>'[1]Seg Atletas'!$F693</f>
        <v>Sofia Vasconcelos</v>
      </c>
      <c r="B689" s="105">
        <f>'[1]Seg Atletas'!$A693</f>
        <v>14320431</v>
      </c>
      <c r="C689" s="105">
        <f>'[1]Seg Atletas'!$B693</f>
        <v>1460</v>
      </c>
      <c r="D689" s="132" t="str">
        <f>'[1]Seg Atletas'!$G693</f>
        <v>Sofia Alves Vasconcelos</v>
      </c>
      <c r="E689" s="132" t="str">
        <f>'[1]Seg Atletas'!$J693</f>
        <v>CSM</v>
      </c>
      <c r="F689" s="105" t="str">
        <f>'[1]Seg Atletas'!$N693</f>
        <v>F</v>
      </c>
      <c r="G689" s="133">
        <f>'[1]Seg Atletas'!$P693</f>
        <v>36365</v>
      </c>
      <c r="H689" s="109">
        <f t="shared" si="20"/>
        <v>1999</v>
      </c>
      <c r="I689" s="104" t="str">
        <f t="shared" si="21"/>
        <v>Infantil</v>
      </c>
    </row>
    <row r="690" spans="1:9" ht="12" customHeight="1">
      <c r="A690" s="131" t="str">
        <f>'[1]Seg Atletas'!$F694</f>
        <v>Sofia Araújo</v>
      </c>
      <c r="B690" s="105">
        <f>'[1]Seg Atletas'!$A694</f>
        <v>14406826</v>
      </c>
      <c r="C690" s="105">
        <f>'[1]Seg Atletas'!$B694</f>
        <v>1478</v>
      </c>
      <c r="D690" s="132" t="str">
        <f>'[1]Seg Atletas'!$G694</f>
        <v>Sofia Pestana Araújo</v>
      </c>
      <c r="E690" s="132" t="str">
        <f>'[1]Seg Atletas'!$J694</f>
        <v>CSM</v>
      </c>
      <c r="F690" s="105" t="str">
        <f>'[1]Seg Atletas'!$N694</f>
        <v>F</v>
      </c>
      <c r="G690" s="133">
        <f>'[1]Seg Atletas'!$P694</f>
        <v>36179</v>
      </c>
      <c r="H690" s="109">
        <f t="shared" si="20"/>
        <v>1999</v>
      </c>
      <c r="I690" s="104" t="str">
        <f t="shared" si="21"/>
        <v>Infantil</v>
      </c>
    </row>
    <row r="691" spans="1:9" ht="12" customHeight="1">
      <c r="A691" s="131" t="str">
        <f>'[1]Seg Atletas'!$F695</f>
        <v>Stephanie Dantas</v>
      </c>
      <c r="B691" s="105">
        <f>'[1]Seg Atletas'!$A695</f>
        <v>14514058</v>
      </c>
      <c r="C691" s="105">
        <f>'[1]Seg Atletas'!$B695</f>
        <v>188</v>
      </c>
      <c r="D691" s="132" t="str">
        <f>'[1]Seg Atletas'!$G695</f>
        <v>Stephanie Brenda Faria Dantas</v>
      </c>
      <c r="E691" s="132" t="str">
        <f>'[1]Seg Atletas'!$J695</f>
        <v>CSM</v>
      </c>
      <c r="F691" s="105" t="str">
        <f>'[1]Seg Atletas'!$N695</f>
        <v>F</v>
      </c>
      <c r="G691" s="133">
        <f>'[1]Seg Atletas'!$P695</f>
        <v>34584</v>
      </c>
      <c r="H691" s="109">
        <f t="shared" si="20"/>
        <v>1994</v>
      </c>
      <c r="I691" s="104" t="str">
        <f t="shared" si="21"/>
        <v>Júnior</v>
      </c>
    </row>
    <row r="692" spans="1:9" ht="12" customHeight="1">
      <c r="A692" s="131" t="str">
        <f>'[1]Seg Atletas'!$F696</f>
        <v>Suse Ornelas</v>
      </c>
      <c r="B692" s="105">
        <f>'[1]Seg Atletas'!$A696</f>
        <v>12606489</v>
      </c>
      <c r="C692" s="105">
        <f>'[1]Seg Atletas'!$B696</f>
        <v>187</v>
      </c>
      <c r="D692" s="132" t="str">
        <f>'[1]Seg Atletas'!$G696</f>
        <v>Suse Marina Abreu da Silva Ornelas</v>
      </c>
      <c r="E692" s="132" t="str">
        <f>'[1]Seg Atletas'!$J696</f>
        <v>CSM</v>
      </c>
      <c r="F692" s="105" t="str">
        <f>'[1]Seg Atletas'!$N696</f>
        <v>F</v>
      </c>
      <c r="G692" s="133">
        <f>'[1]Seg Atletas'!$P696</f>
        <v>30795</v>
      </c>
      <c r="H692" s="109">
        <f t="shared" si="20"/>
        <v>1984</v>
      </c>
      <c r="I692" s="104" t="str">
        <f t="shared" si="21"/>
        <v>Sénior</v>
      </c>
    </row>
    <row r="693" spans="1:9" ht="12" customHeight="1">
      <c r="A693" s="131" t="str">
        <f>'[1]Seg Atletas'!$F697</f>
        <v>Tânia Caires</v>
      </c>
      <c r="B693" s="105">
        <f>'[1]Seg Atletas'!$A697</f>
        <v>13254855</v>
      </c>
      <c r="C693" s="105">
        <f>'[1]Seg Atletas'!$B697</f>
        <v>100</v>
      </c>
      <c r="D693" s="132" t="str">
        <f>'[1]Seg Atletas'!$G697</f>
        <v>Tânia José Freitas Caires</v>
      </c>
      <c r="E693" s="132" t="str">
        <f>'[1]Seg Atletas'!$J697</f>
        <v>CSM</v>
      </c>
      <c r="F693" s="105" t="str">
        <f>'[1]Seg Atletas'!$N697</f>
        <v>F</v>
      </c>
      <c r="G693" s="133">
        <f>'[1]Seg Atletas'!$P697</f>
        <v>32114</v>
      </c>
      <c r="H693" s="109">
        <f t="shared" si="20"/>
        <v>1987</v>
      </c>
      <c r="I693" s="104" t="str">
        <f t="shared" si="21"/>
        <v>Sénior</v>
      </c>
    </row>
    <row r="694" spans="1:9" ht="12" customHeight="1">
      <c r="A694" s="131" t="str">
        <f>'[1]Seg Atletas'!$F698</f>
        <v>Telmo Ferreira</v>
      </c>
      <c r="B694" s="105">
        <f>'[1]Seg Atletas'!$A698</f>
        <v>15023871</v>
      </c>
      <c r="C694" s="105">
        <f>'[1]Seg Atletas'!$B698</f>
        <v>540</v>
      </c>
      <c r="D694" s="132" t="str">
        <f>'[1]Seg Atletas'!$G698</f>
        <v>Telmo André Henriques Ferreira</v>
      </c>
      <c r="E694" s="132" t="str">
        <f>'[1]Seg Atletas'!$J698</f>
        <v>CSM</v>
      </c>
      <c r="F694" s="105" t="str">
        <f>'[1]Seg Atletas'!$N698</f>
        <v>M</v>
      </c>
      <c r="G694" s="133">
        <f>'[1]Seg Atletas'!$P698</f>
        <v>34875</v>
      </c>
      <c r="H694" s="109">
        <f t="shared" si="20"/>
        <v>1995</v>
      </c>
      <c r="I694" s="104" t="str">
        <f t="shared" si="21"/>
        <v>Juvenil</v>
      </c>
    </row>
    <row r="695" spans="1:9" ht="12" customHeight="1">
      <c r="A695" s="131" t="str">
        <f>'[1]Seg Atletas'!$F699</f>
        <v>Tiago Lima</v>
      </c>
      <c r="B695" s="105">
        <f>'[1]Seg Atletas'!$A699</f>
        <v>14228316</v>
      </c>
      <c r="C695" s="105">
        <f>'[1]Seg Atletas'!$B699</f>
        <v>177</v>
      </c>
      <c r="D695" s="132" t="str">
        <f>'[1]Seg Atletas'!$G699</f>
        <v>Tiago André Santos Lima</v>
      </c>
      <c r="E695" s="132" t="str">
        <f>'[1]Seg Atletas'!$J699</f>
        <v>CSM</v>
      </c>
      <c r="F695" s="105" t="str">
        <f>'[1]Seg Atletas'!$N699</f>
        <v>M</v>
      </c>
      <c r="G695" s="133">
        <f>'[1]Seg Atletas'!$P699</f>
        <v>33903</v>
      </c>
      <c r="H695" s="109">
        <f t="shared" si="20"/>
        <v>1992</v>
      </c>
      <c r="I695" s="104" t="str">
        <f t="shared" si="21"/>
        <v>Sénior /s23</v>
      </c>
    </row>
    <row r="696" spans="1:9" ht="12" customHeight="1">
      <c r="A696" s="131" t="str">
        <f>'[1]Seg Atletas'!$F700</f>
        <v>Tiago R. Ferreira</v>
      </c>
      <c r="B696" s="105">
        <f>'[1]Seg Atletas'!$A700</f>
        <v>14905500</v>
      </c>
      <c r="C696" s="105">
        <f>'[1]Seg Atletas'!$B700</f>
        <v>1912</v>
      </c>
      <c r="D696" s="132" t="str">
        <f>'[1]Seg Atletas'!$G700</f>
        <v>Tiago Ramos Ferreira</v>
      </c>
      <c r="E696" s="132" t="str">
        <f>'[1]Seg Atletas'!$J700</f>
        <v>CSM</v>
      </c>
      <c r="F696" s="105" t="str">
        <f>'[1]Seg Atletas'!$N700</f>
        <v>M</v>
      </c>
      <c r="G696" s="133">
        <f>'[1]Seg Atletas'!$P700</f>
        <v>37824</v>
      </c>
      <c r="H696" s="109">
        <f t="shared" si="20"/>
        <v>2003</v>
      </c>
      <c r="I696" s="104" t="str">
        <f t="shared" si="21"/>
        <v>Benjamim</v>
      </c>
    </row>
    <row r="697" spans="1:9" ht="12" customHeight="1">
      <c r="A697" s="131" t="str">
        <f>'[1]Seg Atletas'!$F701</f>
        <v>Timóteo Dantas</v>
      </c>
      <c r="B697" s="105">
        <f>'[1]Seg Atletas'!$A701</f>
        <v>13563047</v>
      </c>
      <c r="C697" s="105">
        <f>'[1]Seg Atletas'!$B701</f>
        <v>538</v>
      </c>
      <c r="D697" s="132" t="str">
        <f>'[1]Seg Atletas'!$G701</f>
        <v>Timóteo Rúben Faria Dantas</v>
      </c>
      <c r="E697" s="132" t="str">
        <f>'[1]Seg Atletas'!$J701</f>
        <v>CSM</v>
      </c>
      <c r="F697" s="105" t="str">
        <f>'[1]Seg Atletas'!$N701</f>
        <v>M</v>
      </c>
      <c r="G697" s="133">
        <f>'[1]Seg Atletas'!$P701</f>
        <v>32580</v>
      </c>
      <c r="H697" s="109">
        <f t="shared" si="20"/>
        <v>1989</v>
      </c>
      <c r="I697" s="104" t="str">
        <f t="shared" si="21"/>
        <v>Sénior</v>
      </c>
    </row>
    <row r="698" spans="1:9" ht="12" customHeight="1">
      <c r="A698" s="131" t="str">
        <f>'[1]Seg Atletas'!$F702</f>
        <v>Vanessa Rocha</v>
      </c>
      <c r="B698" s="105">
        <f>'[1]Seg Atletas'!$A702</f>
        <v>12890617</v>
      </c>
      <c r="C698" s="105">
        <f>'[1]Seg Atletas'!$B702</f>
        <v>86</v>
      </c>
      <c r="D698" s="132" t="str">
        <f>'[1]Seg Atletas'!$G702</f>
        <v>Vanessa Nadine Fortes Rocha</v>
      </c>
      <c r="E698" s="132" t="str">
        <f>'[1]Seg Atletas'!$J702</f>
        <v>CSM</v>
      </c>
      <c r="F698" s="105" t="str">
        <f>'[1]Seg Atletas'!$N702</f>
        <v>F</v>
      </c>
      <c r="G698" s="133">
        <f>'[1]Seg Atletas'!$P702</f>
        <v>32875</v>
      </c>
      <c r="H698" s="109">
        <f t="shared" si="20"/>
        <v>1990</v>
      </c>
      <c r="I698" s="104" t="str">
        <f t="shared" si="21"/>
        <v>Sénior /s23</v>
      </c>
    </row>
    <row r="699" spans="1:9" ht="12" customHeight="1">
      <c r="A699" s="131" t="str">
        <f>'[1]Seg Atletas'!$F703</f>
        <v>Vanessa Sousa</v>
      </c>
      <c r="B699" s="105">
        <f>'[1]Seg Atletas'!$A703</f>
        <v>14419338</v>
      </c>
      <c r="C699" s="105">
        <f>'[1]Seg Atletas'!$B703</f>
        <v>1112</v>
      </c>
      <c r="D699" s="132" t="str">
        <f>'[1]Seg Atletas'!$G703</f>
        <v>Vanessa Sofia Luz de Sousa</v>
      </c>
      <c r="E699" s="132" t="str">
        <f>'[1]Seg Atletas'!$J703</f>
        <v>CSM</v>
      </c>
      <c r="F699" s="105" t="str">
        <f>'[1]Seg Atletas'!$N703</f>
        <v>F</v>
      </c>
      <c r="G699" s="133">
        <f>'[1]Seg Atletas'!$P703</f>
        <v>35439</v>
      </c>
      <c r="H699" s="109">
        <f t="shared" si="20"/>
        <v>1997</v>
      </c>
      <c r="I699" s="104" t="str">
        <f t="shared" si="21"/>
        <v>Iniciado</v>
      </c>
    </row>
    <row r="700" spans="1:9" ht="12" customHeight="1">
      <c r="A700" s="131" t="str">
        <f>'[1]Seg Atletas'!$F704</f>
        <v>Vítor Freitas</v>
      </c>
      <c r="B700" s="105">
        <f>'[1]Seg Atletas'!$A704</f>
        <v>10682697</v>
      </c>
      <c r="C700" s="105">
        <f>'[1]Seg Atletas'!$B704</f>
        <v>431</v>
      </c>
      <c r="D700" s="132" t="str">
        <f>'[1]Seg Atletas'!$G704</f>
        <v>Vítor Dinarte Henriques Freitas</v>
      </c>
      <c r="E700" s="132" t="str">
        <f>'[1]Seg Atletas'!$J704</f>
        <v>CSM</v>
      </c>
      <c r="F700" s="105" t="str">
        <f>'[1]Seg Atletas'!$N704</f>
        <v>M</v>
      </c>
      <c r="G700" s="133">
        <f>'[1]Seg Atletas'!$P704</f>
        <v>27263</v>
      </c>
      <c r="H700" s="109">
        <f t="shared" si="20"/>
        <v>1974</v>
      </c>
      <c r="I700" s="104" t="str">
        <f t="shared" si="21"/>
        <v>Sénior</v>
      </c>
    </row>
    <row r="701" spans="1:9" ht="12" customHeight="1">
      <c r="A701" s="131" t="str">
        <f>'[1]Seg Atletas'!$F705</f>
        <v>Vítor Viveiros</v>
      </c>
      <c r="B701" s="105">
        <f>'[1]Seg Atletas'!$A705</f>
        <v>12504429</v>
      </c>
      <c r="C701" s="105">
        <f>'[1]Seg Atletas'!$B705</f>
        <v>437</v>
      </c>
      <c r="D701" s="132" t="str">
        <f>'[1]Seg Atletas'!$G705</f>
        <v>Vítor Emanuel Gonçalves Viveiros</v>
      </c>
      <c r="E701" s="132" t="str">
        <f>'[1]Seg Atletas'!$J705</f>
        <v>CSM</v>
      </c>
      <c r="F701" s="105" t="str">
        <f>'[1]Seg Atletas'!$N705</f>
        <v>M</v>
      </c>
      <c r="G701" s="133">
        <f>'[1]Seg Atletas'!$P705</f>
        <v>30759</v>
      </c>
      <c r="H701" s="109">
        <f t="shared" si="20"/>
        <v>1984</v>
      </c>
      <c r="I701" s="104" t="str">
        <f t="shared" si="21"/>
        <v>Sénior</v>
      </c>
    </row>
    <row r="702" spans="1:9" ht="12" customHeight="1">
      <c r="A702" s="131" t="str">
        <f>'[1]Seg Atletas'!$F706</f>
        <v>Vítor Aguiar</v>
      </c>
      <c r="B702" s="105">
        <f>'[1]Seg Atletas'!$A706</f>
        <v>14156950</v>
      </c>
      <c r="C702" s="105">
        <f>'[1]Seg Atletas'!$B706</f>
        <v>537</v>
      </c>
      <c r="D702" s="132" t="str">
        <f>'[1]Seg Atletas'!$G706</f>
        <v>Vitor Freitas Aguiar</v>
      </c>
      <c r="E702" s="132" t="str">
        <f>'[1]Seg Atletas'!$J706</f>
        <v>CSM</v>
      </c>
      <c r="F702" s="105" t="str">
        <f>'[1]Seg Atletas'!$N706</f>
        <v>M</v>
      </c>
      <c r="G702" s="133">
        <f>'[1]Seg Atletas'!$P706</f>
        <v>34185</v>
      </c>
      <c r="H702" s="109">
        <f t="shared" si="20"/>
        <v>1993</v>
      </c>
      <c r="I702" s="104" t="str">
        <f t="shared" si="21"/>
        <v>Júnior</v>
      </c>
    </row>
    <row r="703" spans="1:9" ht="12" customHeight="1">
      <c r="A703" s="131" t="str">
        <f>'[1]Seg Atletas'!$F707</f>
        <v>Vítor J. Gouveia</v>
      </c>
      <c r="B703" s="105">
        <f>'[1]Seg Atletas'!$A707</f>
        <v>13741466</v>
      </c>
      <c r="C703" s="105">
        <f>'[1]Seg Atletas'!$B707</f>
        <v>390</v>
      </c>
      <c r="D703" s="132" t="str">
        <f>'[1]Seg Atletas'!$G707</f>
        <v>Vítor José Abreu Gouveia</v>
      </c>
      <c r="E703" s="132" t="str">
        <f>'[1]Seg Atletas'!$J707</f>
        <v>CSM</v>
      </c>
      <c r="F703" s="105" t="str">
        <f>'[1]Seg Atletas'!$N707</f>
        <v>M</v>
      </c>
      <c r="G703" s="133">
        <f>'[1]Seg Atletas'!$P707</f>
        <v>34761</v>
      </c>
      <c r="H703" s="109">
        <f t="shared" si="20"/>
        <v>1995</v>
      </c>
      <c r="I703" s="104" t="str">
        <f t="shared" si="21"/>
        <v>Juvenil</v>
      </c>
    </row>
    <row r="704" spans="1:9" ht="12" customHeight="1">
      <c r="A704" s="131" t="str">
        <f>'[1]Seg Atletas'!$F708</f>
        <v>Vitória Santos</v>
      </c>
      <c r="B704" s="105" t="str">
        <f>'[1]Seg Atletas'!$A708</f>
        <v>P000453617</v>
      </c>
      <c r="C704" s="105">
        <f>'[1]Seg Atletas'!$B708</f>
        <v>1115</v>
      </c>
      <c r="D704" s="132" t="str">
        <f>'[1]Seg Atletas'!$G708</f>
        <v>Vitória Vasconcelos Barbosa Santos</v>
      </c>
      <c r="E704" s="132" t="str">
        <f>'[1]Seg Atletas'!$J708</f>
        <v>CSM</v>
      </c>
      <c r="F704" s="105" t="str">
        <f>'[1]Seg Atletas'!$N708</f>
        <v>F</v>
      </c>
      <c r="G704" s="133">
        <f>'[1]Seg Atletas'!$P708</f>
        <v>35617</v>
      </c>
      <c r="H704" s="109">
        <f t="shared" si="20"/>
        <v>1997</v>
      </c>
      <c r="I704" s="104" t="str">
        <f t="shared" si="21"/>
        <v>Iniciado</v>
      </c>
    </row>
    <row r="705" spans="1:9" ht="12" customHeight="1">
      <c r="A705" s="131" t="str">
        <f>'[1]Seg Atletas'!$F709</f>
        <v>Viviana Ponte</v>
      </c>
      <c r="B705" s="105">
        <f>'[1]Seg Atletas'!$A709</f>
        <v>15133294</v>
      </c>
      <c r="C705" s="105">
        <f>'[1]Seg Atletas'!$B709</f>
        <v>1448</v>
      </c>
      <c r="D705" s="132" t="str">
        <f>'[1]Seg Atletas'!$G709</f>
        <v>Viviana Vanessa Alves Ponte</v>
      </c>
      <c r="E705" s="132" t="str">
        <f>'[1]Seg Atletas'!$J709</f>
        <v>CSM</v>
      </c>
      <c r="F705" s="105" t="str">
        <f>'[1]Seg Atletas'!$N709</f>
        <v>F</v>
      </c>
      <c r="G705" s="133">
        <f>'[1]Seg Atletas'!$P709</f>
        <v>36067</v>
      </c>
      <c r="H705" s="109">
        <f t="shared" si="20"/>
        <v>1998</v>
      </c>
      <c r="I705" s="104" t="str">
        <f t="shared" si="21"/>
        <v>Iniciado</v>
      </c>
    </row>
    <row r="706" spans="1:9" ht="12" customHeight="1">
      <c r="A706" s="131" t="str">
        <f>'[1]Seg Atletas'!$F710</f>
        <v>Amílcar Gamelas</v>
      </c>
      <c r="B706" s="105">
        <f>'[1]Seg Atletas'!$A710</f>
        <v>10760337</v>
      </c>
      <c r="C706" s="105">
        <f>'[1]Seg Atletas'!$B710</f>
        <v>930</v>
      </c>
      <c r="D706" s="132" t="str">
        <f>'[1]Seg Atletas'!$G710</f>
        <v>Amilcar José Freitas Torres Gamelas</v>
      </c>
      <c r="E706" s="132" t="str">
        <f>'[1]Seg Atletas'!$J710</f>
        <v>CAMAD</v>
      </c>
      <c r="F706" s="105" t="str">
        <f>'[1]Seg Atletas'!$N710</f>
        <v>M</v>
      </c>
      <c r="G706" s="133">
        <f>'[1]Seg Atletas'!$P710</f>
        <v>27836</v>
      </c>
      <c r="H706" s="109">
        <f t="shared" ref="H706:H769" si="22">YEAR(G706)</f>
        <v>1976</v>
      </c>
      <c r="I706" s="104" t="str">
        <f t="shared" si="21"/>
        <v>Sénior</v>
      </c>
    </row>
    <row r="707" spans="1:9" ht="12" customHeight="1">
      <c r="A707" s="131" t="str">
        <f>'[1]Seg Atletas'!$F711</f>
        <v>Isabel Fagundes</v>
      </c>
      <c r="B707" s="105">
        <f>'[1]Seg Atletas'!$A711</f>
        <v>11447499</v>
      </c>
      <c r="C707" s="105">
        <f>'[1]Seg Atletas'!$B711</f>
        <v>294</v>
      </c>
      <c r="D707" s="132" t="str">
        <f>'[1]Seg Atletas'!$G711</f>
        <v>Ana Isabel Correia Fagundes</v>
      </c>
      <c r="E707" s="132" t="str">
        <f>'[1]Seg Atletas'!$J711</f>
        <v>CAMAD</v>
      </c>
      <c r="F707" s="105" t="str">
        <f>'[1]Seg Atletas'!$N711</f>
        <v>F</v>
      </c>
      <c r="G707" s="133">
        <f>'[1]Seg Atletas'!$P711</f>
        <v>29217</v>
      </c>
      <c r="H707" s="109">
        <f t="shared" si="22"/>
        <v>1979</v>
      </c>
      <c r="I707" s="104" t="str">
        <f t="shared" ref="I707:I770" si="23">IF(H707&lt;=1966,"Sénior /vet",IF(H707&lt;=1989,"Sénior",IF(H707&lt;=1992,"Sénior /s23",IF(H707&lt;=1994,"Júnior",IF(H707&lt;=1996,"Juvenil",IF(H707&lt;=1998,"Iniciado",IF(H707&lt;=2000,"Infantil","Benjamim")))))))</f>
        <v>Sénior</v>
      </c>
    </row>
    <row r="708" spans="1:9" ht="12" customHeight="1">
      <c r="A708" s="131" t="str">
        <f>'[1]Seg Atletas'!$F712</f>
        <v>Andry Canha</v>
      </c>
      <c r="B708" s="105">
        <f>'[1]Seg Atletas'!$A712</f>
        <v>14500539</v>
      </c>
      <c r="C708" s="105">
        <f>'[1]Seg Atletas'!$B712</f>
        <v>229</v>
      </c>
      <c r="D708" s="132" t="str">
        <f>'[1]Seg Atletas'!$G712</f>
        <v>Andreia Marlene Gonçalves Canha</v>
      </c>
      <c r="E708" s="132" t="str">
        <f>'[1]Seg Atletas'!$J712</f>
        <v>CAMAD</v>
      </c>
      <c r="F708" s="105" t="str">
        <f>'[1]Seg Atletas'!$N712</f>
        <v>F</v>
      </c>
      <c r="G708" s="133">
        <f>'[1]Seg Atletas'!$P712</f>
        <v>34606</v>
      </c>
      <c r="H708" s="109">
        <f t="shared" si="22"/>
        <v>1994</v>
      </c>
      <c r="I708" s="104" t="str">
        <f t="shared" si="23"/>
        <v>Júnior</v>
      </c>
    </row>
    <row r="709" spans="1:9" ht="12" customHeight="1">
      <c r="A709" s="131" t="str">
        <f>'[1]Seg Atletas'!$F713</f>
        <v>António Olival</v>
      </c>
      <c r="B709" s="105">
        <f>'[1]Seg Atletas'!$A713</f>
        <v>10023835</v>
      </c>
      <c r="C709" s="105">
        <f>'[1]Seg Atletas'!$B713</f>
        <v>885</v>
      </c>
      <c r="D709" s="132" t="str">
        <f>'[1]Seg Atletas'!$G713</f>
        <v>António Ferro Pereira de Olival</v>
      </c>
      <c r="E709" s="132" t="str">
        <f>'[1]Seg Atletas'!$J713</f>
        <v>CAMAD</v>
      </c>
      <c r="F709" s="105" t="str">
        <f>'[1]Seg Atletas'!$N713</f>
        <v>M</v>
      </c>
      <c r="G709" s="133">
        <f>'[1]Seg Atletas'!$P713</f>
        <v>26481</v>
      </c>
      <c r="H709" s="109">
        <f t="shared" si="22"/>
        <v>1972</v>
      </c>
      <c r="I709" s="104" t="str">
        <f t="shared" si="23"/>
        <v>Sénior</v>
      </c>
    </row>
    <row r="710" spans="1:9" ht="12" customHeight="1">
      <c r="A710" s="131" t="str">
        <f>'[1]Seg Atletas'!$F714</f>
        <v>Bruno Berenguer</v>
      </c>
      <c r="B710" s="105">
        <f>'[1]Seg Atletas'!$A714</f>
        <v>11257021</v>
      </c>
      <c r="C710" s="105">
        <f>'[1]Seg Atletas'!$B714</f>
        <v>622</v>
      </c>
      <c r="D710" s="132" t="str">
        <f>'[1]Seg Atletas'!$G714</f>
        <v>Bruno Graciano Berenguer Pestana</v>
      </c>
      <c r="E710" s="132" t="str">
        <f>'[1]Seg Atletas'!$J714</f>
        <v>CAMAD</v>
      </c>
      <c r="F710" s="105" t="str">
        <f>'[1]Seg Atletas'!$N714</f>
        <v>M</v>
      </c>
      <c r="G710" s="133">
        <f>'[1]Seg Atletas'!$P714</f>
        <v>28842</v>
      </c>
      <c r="H710" s="109">
        <f t="shared" si="22"/>
        <v>1978</v>
      </c>
      <c r="I710" s="104" t="str">
        <f t="shared" si="23"/>
        <v>Sénior</v>
      </c>
    </row>
    <row r="711" spans="1:9" ht="12" customHeight="1">
      <c r="A711" s="131" t="str">
        <f>'[1]Seg Atletas'!$F715</f>
        <v>Dina Rodriguez</v>
      </c>
      <c r="B711" s="105">
        <f>'[1]Seg Atletas'!$A715</f>
        <v>14610751</v>
      </c>
      <c r="C711" s="105">
        <f>'[1]Seg Atletas'!$B715</f>
        <v>238</v>
      </c>
      <c r="D711" s="132" t="str">
        <f>'[1]Seg Atletas'!$G715</f>
        <v>Dina Raquel Ferreira Rodriguez</v>
      </c>
      <c r="E711" s="132" t="str">
        <f>'[1]Seg Atletas'!$J715</f>
        <v>CAMAD</v>
      </c>
      <c r="F711" s="105" t="str">
        <f>'[1]Seg Atletas'!$N715</f>
        <v>F</v>
      </c>
      <c r="G711" s="133">
        <f>'[1]Seg Atletas'!$P715</f>
        <v>35027</v>
      </c>
      <c r="H711" s="109">
        <f t="shared" si="22"/>
        <v>1995</v>
      </c>
      <c r="I711" s="104" t="str">
        <f t="shared" si="23"/>
        <v>Juvenil</v>
      </c>
    </row>
    <row r="712" spans="1:9" ht="12" customHeight="1">
      <c r="A712" s="131" t="str">
        <f>'[1]Seg Atletas'!$F716</f>
        <v>Edson Pereira</v>
      </c>
      <c r="B712" s="105">
        <f>'[1]Seg Atletas'!$A716</f>
        <v>12114954</v>
      </c>
      <c r="C712" s="105">
        <f>'[1]Seg Atletas'!$B716</f>
        <v>905</v>
      </c>
      <c r="D712" s="132" t="str">
        <f>'[1]Seg Atletas'!$G716</f>
        <v>Edson Carlos Gonçalves Pereira</v>
      </c>
      <c r="E712" s="132" t="str">
        <f>'[1]Seg Atletas'!$J716</f>
        <v>CAMAD</v>
      </c>
      <c r="F712" s="105" t="str">
        <f>'[1]Seg Atletas'!$N716</f>
        <v>M</v>
      </c>
      <c r="G712" s="133">
        <f>'[1]Seg Atletas'!$P716</f>
        <v>30285</v>
      </c>
      <c r="H712" s="109">
        <f t="shared" si="22"/>
        <v>1982</v>
      </c>
      <c r="I712" s="104" t="str">
        <f t="shared" si="23"/>
        <v>Sénior</v>
      </c>
    </row>
    <row r="713" spans="1:9" ht="12" customHeight="1">
      <c r="A713" s="131" t="str">
        <f>'[1]Seg Atletas'!$F717</f>
        <v>Fernando Freitas</v>
      </c>
      <c r="B713" s="105">
        <f>'[1]Seg Atletas'!$A717</f>
        <v>10016579</v>
      </c>
      <c r="C713" s="105">
        <f>'[1]Seg Atletas'!$B717</f>
        <v>797</v>
      </c>
      <c r="D713" s="132" t="str">
        <f>'[1]Seg Atletas'!$G717</f>
        <v>Fernando Gonçalves de Freitas</v>
      </c>
      <c r="E713" s="132" t="str">
        <f>'[1]Seg Atletas'!$J717</f>
        <v>CAMAD</v>
      </c>
      <c r="F713" s="105" t="str">
        <f>'[1]Seg Atletas'!$N717</f>
        <v>M</v>
      </c>
      <c r="G713" s="133">
        <f>'[1]Seg Atletas'!$P717</f>
        <v>24513</v>
      </c>
      <c r="H713" s="109">
        <f t="shared" si="22"/>
        <v>1967</v>
      </c>
      <c r="I713" s="104" t="str">
        <f t="shared" si="23"/>
        <v>Sénior</v>
      </c>
    </row>
    <row r="714" spans="1:9" ht="12" customHeight="1">
      <c r="A714" s="131" t="str">
        <f>'[1]Seg Atletas'!$F718</f>
        <v>Glória Pereira</v>
      </c>
      <c r="B714" s="105">
        <f>'[1]Seg Atletas'!$A718</f>
        <v>14669107</v>
      </c>
      <c r="C714" s="105">
        <f>'[1]Seg Atletas'!$B718</f>
        <v>226</v>
      </c>
      <c r="D714" s="132" t="str">
        <f>'[1]Seg Atletas'!$G718</f>
        <v>Glória Maria Ramos Pereira</v>
      </c>
      <c r="E714" s="132" t="str">
        <f>'[1]Seg Atletas'!$J718</f>
        <v>CAMAD</v>
      </c>
      <c r="F714" s="105" t="str">
        <f>'[1]Seg Atletas'!$N718</f>
        <v>F</v>
      </c>
      <c r="G714" s="133">
        <f>'[1]Seg Atletas'!$P718</f>
        <v>34619</v>
      </c>
      <c r="H714" s="109">
        <f t="shared" si="22"/>
        <v>1994</v>
      </c>
      <c r="I714" s="104" t="str">
        <f t="shared" si="23"/>
        <v>Júnior</v>
      </c>
    </row>
    <row r="715" spans="1:9" ht="12" customHeight="1">
      <c r="A715" s="131" t="str">
        <f>'[1]Seg Atletas'!$F719</f>
        <v>Herculano Pereira</v>
      </c>
      <c r="B715" s="105">
        <f>'[1]Seg Atletas'!$A719</f>
        <v>3780318</v>
      </c>
      <c r="C715" s="105">
        <f>'[1]Seg Atletas'!$B719</f>
        <v>606</v>
      </c>
      <c r="D715" s="132" t="str">
        <f>'[1]Seg Atletas'!$G719</f>
        <v>Herculano de Sousa Pereira</v>
      </c>
      <c r="E715" s="132" t="str">
        <f>'[1]Seg Atletas'!$J719</f>
        <v>CAMAD</v>
      </c>
      <c r="F715" s="105" t="str">
        <f>'[1]Seg Atletas'!$N719</f>
        <v>M</v>
      </c>
      <c r="G715" s="133">
        <f>'[1]Seg Atletas'!$P719</f>
        <v>20252</v>
      </c>
      <c r="H715" s="109">
        <f t="shared" si="22"/>
        <v>1955</v>
      </c>
      <c r="I715" s="104" t="str">
        <f t="shared" si="23"/>
        <v>Sénior /vet</v>
      </c>
    </row>
    <row r="716" spans="1:9" ht="12" customHeight="1">
      <c r="A716" s="131" t="str">
        <f>'[1]Seg Atletas'!$F720</f>
        <v>Honório Teixeira</v>
      </c>
      <c r="B716" s="105">
        <f>'[1]Seg Atletas'!$A720</f>
        <v>10494968</v>
      </c>
      <c r="C716" s="105">
        <f>'[1]Seg Atletas'!$B720</f>
        <v>715</v>
      </c>
      <c r="D716" s="132" t="str">
        <f>'[1]Seg Atletas'!$G720</f>
        <v>Honório Filipe Moniz Teixeira</v>
      </c>
      <c r="E716" s="132" t="str">
        <f>'[1]Seg Atletas'!$J720</f>
        <v>CAMAD</v>
      </c>
      <c r="F716" s="105" t="str">
        <f>'[1]Seg Atletas'!$N720</f>
        <v>M</v>
      </c>
      <c r="G716" s="133">
        <f>'[1]Seg Atletas'!$P720</f>
        <v>27640</v>
      </c>
      <c r="H716" s="109">
        <f t="shared" si="22"/>
        <v>1975</v>
      </c>
      <c r="I716" s="104" t="str">
        <f t="shared" si="23"/>
        <v>Sénior</v>
      </c>
    </row>
    <row r="717" spans="1:9" ht="12" customHeight="1">
      <c r="A717" s="131" t="str">
        <f>'[1]Seg Atletas'!$F721</f>
        <v>Horácio Faria</v>
      </c>
      <c r="B717" s="105">
        <f>'[1]Seg Atletas'!$A721</f>
        <v>7658627</v>
      </c>
      <c r="C717" s="105">
        <f>'[1]Seg Atletas'!$B721</f>
        <v>965</v>
      </c>
      <c r="D717" s="132" t="str">
        <f>'[1]Seg Atletas'!$G721</f>
        <v>Horácio Rosa Leça Faria</v>
      </c>
      <c r="E717" s="132" t="str">
        <f>'[1]Seg Atletas'!$J721</f>
        <v>CAMAD</v>
      </c>
      <c r="F717" s="105" t="str">
        <f>'[1]Seg Atletas'!$N721</f>
        <v>M</v>
      </c>
      <c r="G717" s="133">
        <f>'[1]Seg Atletas'!$P721</f>
        <v>23258</v>
      </c>
      <c r="H717" s="109">
        <f t="shared" si="22"/>
        <v>1963</v>
      </c>
      <c r="I717" s="104" t="str">
        <f t="shared" si="23"/>
        <v>Sénior /vet</v>
      </c>
    </row>
    <row r="718" spans="1:9" ht="12" customHeight="1">
      <c r="A718" s="131" t="str">
        <f>'[1]Seg Atletas'!$F722</f>
        <v>Paula Pestana</v>
      </c>
      <c r="B718" s="105">
        <f>'[1]Seg Atletas'!$A722</f>
        <v>9597075</v>
      </c>
      <c r="C718" s="105">
        <f>'[1]Seg Atletas'!$B722</f>
        <v>209</v>
      </c>
      <c r="D718" s="132" t="str">
        <f>'[1]Seg Atletas'!$G722</f>
        <v>Ivone Paula Fernandes Gomes Pestana</v>
      </c>
      <c r="E718" s="132" t="str">
        <f>'[1]Seg Atletas'!$J722</f>
        <v>CAMAD</v>
      </c>
      <c r="F718" s="105" t="str">
        <f>'[1]Seg Atletas'!$N722</f>
        <v>F</v>
      </c>
      <c r="G718" s="133">
        <f>'[1]Seg Atletas'!$P722</f>
        <v>25939</v>
      </c>
      <c r="H718" s="109">
        <f t="shared" si="22"/>
        <v>1971</v>
      </c>
      <c r="I718" s="104" t="str">
        <f t="shared" si="23"/>
        <v>Sénior</v>
      </c>
    </row>
    <row r="719" spans="1:9" ht="12" customHeight="1">
      <c r="A719" s="131" t="str">
        <f>'[1]Seg Atletas'!$F723</f>
        <v>Joana Reis</v>
      </c>
      <c r="B719" s="105">
        <f>'[1]Seg Atletas'!$A723</f>
        <v>11263275</v>
      </c>
      <c r="C719" s="105">
        <f>'[1]Seg Atletas'!$B723</f>
        <v>240</v>
      </c>
      <c r="D719" s="132" t="str">
        <f>'[1]Seg Atletas'!$G723</f>
        <v>Joana Gomes Reis</v>
      </c>
      <c r="E719" s="132" t="str">
        <f>'[1]Seg Atletas'!$J723</f>
        <v>CAMAD</v>
      </c>
      <c r="F719" s="105" t="str">
        <f>'[1]Seg Atletas'!$N723</f>
        <v>F</v>
      </c>
      <c r="G719" s="133">
        <f>'[1]Seg Atletas'!$P723</f>
        <v>28571</v>
      </c>
      <c r="H719" s="109">
        <f t="shared" si="22"/>
        <v>1978</v>
      </c>
      <c r="I719" s="104" t="str">
        <f t="shared" si="23"/>
        <v>Sénior</v>
      </c>
    </row>
    <row r="720" spans="1:9" ht="12" customHeight="1">
      <c r="A720" s="131" t="str">
        <f>'[1]Seg Atletas'!$F724</f>
        <v>João Mendonça</v>
      </c>
      <c r="B720" s="105">
        <f>'[1]Seg Atletas'!$A724</f>
        <v>9471979</v>
      </c>
      <c r="C720" s="105">
        <f>'[1]Seg Atletas'!$B724</f>
        <v>963</v>
      </c>
      <c r="D720" s="132" t="str">
        <f>'[1]Seg Atletas'!$G724</f>
        <v>João Carlos Barros de Mendonça</v>
      </c>
      <c r="E720" s="132" t="str">
        <f>'[1]Seg Atletas'!$J724</f>
        <v>CAMAD</v>
      </c>
      <c r="F720" s="105" t="str">
        <f>'[1]Seg Atletas'!$N724</f>
        <v>M</v>
      </c>
      <c r="G720" s="133">
        <f>'[1]Seg Atletas'!$P724</f>
        <v>26152</v>
      </c>
      <c r="H720" s="109">
        <f t="shared" si="22"/>
        <v>1971</v>
      </c>
      <c r="I720" s="104" t="str">
        <f t="shared" si="23"/>
        <v>Sénior</v>
      </c>
    </row>
    <row r="721" spans="1:9" ht="12" customHeight="1">
      <c r="A721" s="131" t="str">
        <f>'[1]Seg Atletas'!$F725</f>
        <v>João Soares</v>
      </c>
      <c r="B721" s="105">
        <f>'[1]Seg Atletas'!$A725</f>
        <v>6274002</v>
      </c>
      <c r="C721" s="105">
        <f>'[1]Seg Atletas'!$B725</f>
        <v>792</v>
      </c>
      <c r="D721" s="132" t="str">
        <f>'[1]Seg Atletas'!$G725</f>
        <v>João Emanuel Costa Soares</v>
      </c>
      <c r="E721" s="132" t="str">
        <f>'[1]Seg Atletas'!$J725</f>
        <v>CAMAD</v>
      </c>
      <c r="F721" s="105" t="str">
        <f>'[1]Seg Atletas'!$N725</f>
        <v>M</v>
      </c>
      <c r="G721" s="133">
        <f>'[1]Seg Atletas'!$P725</f>
        <v>22937</v>
      </c>
      <c r="H721" s="109">
        <f t="shared" si="22"/>
        <v>1962</v>
      </c>
      <c r="I721" s="104" t="str">
        <f t="shared" si="23"/>
        <v>Sénior /vet</v>
      </c>
    </row>
    <row r="722" spans="1:9" ht="12" customHeight="1">
      <c r="A722" s="131" t="str">
        <f>'[1]Seg Atletas'!$F726</f>
        <v>João M. Gomes</v>
      </c>
      <c r="B722" s="105">
        <f>'[1]Seg Atletas'!$A726</f>
        <v>11272451</v>
      </c>
      <c r="C722" s="105">
        <f>'[1]Seg Atletas'!$B726</f>
        <v>962</v>
      </c>
      <c r="D722" s="132" t="str">
        <f>'[1]Seg Atletas'!$G726</f>
        <v>João Miguel Figueira Gomes</v>
      </c>
      <c r="E722" s="132" t="str">
        <f>'[1]Seg Atletas'!$J726</f>
        <v>CAMAD</v>
      </c>
      <c r="F722" s="105" t="str">
        <f>'[1]Seg Atletas'!$N726</f>
        <v>M</v>
      </c>
      <c r="G722" s="133">
        <f>'[1]Seg Atletas'!$P726</f>
        <v>28665</v>
      </c>
      <c r="H722" s="109">
        <f t="shared" si="22"/>
        <v>1978</v>
      </c>
      <c r="I722" s="104" t="str">
        <f t="shared" si="23"/>
        <v>Sénior</v>
      </c>
    </row>
    <row r="723" spans="1:9" ht="12" customHeight="1">
      <c r="A723" s="131" t="str">
        <f>'[1]Seg Atletas'!$F727</f>
        <v>João Nunes</v>
      </c>
      <c r="B723" s="105">
        <f>'[1]Seg Atletas'!$A727</f>
        <v>11292045</v>
      </c>
      <c r="C723" s="105">
        <f>'[1]Seg Atletas'!$B727</f>
        <v>961</v>
      </c>
      <c r="D723" s="132" t="str">
        <f>'[1]Seg Atletas'!$G727</f>
        <v>João Miguel Gouveia Nunes</v>
      </c>
      <c r="E723" s="132" t="str">
        <f>'[1]Seg Atletas'!$J727</f>
        <v>CAMAD</v>
      </c>
      <c r="F723" s="105" t="str">
        <f>'[1]Seg Atletas'!$N727</f>
        <v>M</v>
      </c>
      <c r="G723" s="133">
        <f>'[1]Seg Atletas'!$P727</f>
        <v>28268</v>
      </c>
      <c r="H723" s="109">
        <f t="shared" si="22"/>
        <v>1977</v>
      </c>
      <c r="I723" s="104" t="str">
        <f t="shared" si="23"/>
        <v>Sénior</v>
      </c>
    </row>
    <row r="724" spans="1:9" ht="12" customHeight="1">
      <c r="A724" s="131" t="str">
        <f>'[1]Seg Atletas'!$F728</f>
        <v>José Nunes</v>
      </c>
      <c r="B724" s="105">
        <f>'[1]Seg Atletas'!$A728</f>
        <v>5469295</v>
      </c>
      <c r="C724" s="105">
        <f>'[1]Seg Atletas'!$B728</f>
        <v>955</v>
      </c>
      <c r="D724" s="132" t="str">
        <f>'[1]Seg Atletas'!$G728</f>
        <v>José António de Jesus Nunes</v>
      </c>
      <c r="E724" s="132" t="str">
        <f>'[1]Seg Atletas'!$J728</f>
        <v>CAMAD</v>
      </c>
      <c r="F724" s="105" t="str">
        <f>'[1]Seg Atletas'!$N728</f>
        <v>M</v>
      </c>
      <c r="G724" s="133">
        <f>'[1]Seg Atletas'!$P728</f>
        <v>22450</v>
      </c>
      <c r="H724" s="109">
        <f t="shared" si="22"/>
        <v>1961</v>
      </c>
      <c r="I724" s="104" t="str">
        <f t="shared" si="23"/>
        <v>Sénior /vet</v>
      </c>
    </row>
    <row r="725" spans="1:9" ht="12" customHeight="1">
      <c r="A725" s="131" t="str">
        <f>'[1]Seg Atletas'!$F729</f>
        <v>Duarte Meneses</v>
      </c>
      <c r="B725" s="105">
        <f>'[1]Seg Atletas'!$A729</f>
        <v>7273463</v>
      </c>
      <c r="C725" s="105">
        <f>'[1]Seg Atletas'!$B729</f>
        <v>925</v>
      </c>
      <c r="D725" s="132" t="str">
        <f>'[1]Seg Atletas'!$G729</f>
        <v>José Duarte Meneses de Freitas</v>
      </c>
      <c r="E725" s="132" t="str">
        <f>'[1]Seg Atletas'!$J729</f>
        <v>CAMAD</v>
      </c>
      <c r="F725" s="105" t="str">
        <f>'[1]Seg Atletas'!$N729</f>
        <v>M</v>
      </c>
      <c r="G725" s="133">
        <f>'[1]Seg Atletas'!$P729</f>
        <v>23681</v>
      </c>
      <c r="H725" s="109">
        <f t="shared" si="22"/>
        <v>1964</v>
      </c>
      <c r="I725" s="104" t="str">
        <f t="shared" si="23"/>
        <v>Sénior /vet</v>
      </c>
    </row>
    <row r="726" spans="1:9" ht="12" customHeight="1">
      <c r="A726" s="131" t="str">
        <f>'[1]Seg Atletas'!$F730</f>
        <v>Luís Barros</v>
      </c>
      <c r="B726" s="105">
        <f>'[1]Seg Atletas'!$A730</f>
        <v>11564226</v>
      </c>
      <c r="C726" s="105">
        <f>'[1]Seg Atletas'!$B730</f>
        <v>624</v>
      </c>
      <c r="D726" s="132" t="str">
        <f>'[1]Seg Atletas'!$G730</f>
        <v>José Luís Gonçalves de Barros</v>
      </c>
      <c r="E726" s="132" t="str">
        <f>'[1]Seg Atletas'!$J730</f>
        <v>CAMAD</v>
      </c>
      <c r="F726" s="105" t="str">
        <f>'[1]Seg Atletas'!$N730</f>
        <v>M</v>
      </c>
      <c r="G726" s="133">
        <f>'[1]Seg Atletas'!$P730</f>
        <v>29135</v>
      </c>
      <c r="H726" s="109">
        <f t="shared" si="22"/>
        <v>1979</v>
      </c>
      <c r="I726" s="104" t="str">
        <f t="shared" si="23"/>
        <v>Sénior</v>
      </c>
    </row>
    <row r="727" spans="1:9" ht="12" customHeight="1">
      <c r="A727" s="131" t="str">
        <f>'[1]Seg Atletas'!$F731</f>
        <v>Luana Andreoli</v>
      </c>
      <c r="B727" s="105" t="str">
        <f>'[1]Seg Atletas'!$A731</f>
        <v>AH9354458</v>
      </c>
      <c r="C727" s="105">
        <f>'[1]Seg Atletas'!$B731</f>
        <v>244</v>
      </c>
      <c r="D727" s="132" t="str">
        <f>'[1]Seg Atletas'!$G731</f>
        <v>Luana Andreoli</v>
      </c>
      <c r="E727" s="132" t="str">
        <f>'[1]Seg Atletas'!$J731</f>
        <v>CAMAD</v>
      </c>
      <c r="F727" s="105" t="str">
        <f>'[1]Seg Atletas'!$N731</f>
        <v>F</v>
      </c>
      <c r="G727" s="133">
        <f>'[1]Seg Atletas'!$P731</f>
        <v>29717</v>
      </c>
      <c r="H727" s="109">
        <f t="shared" si="22"/>
        <v>1981</v>
      </c>
      <c r="I727" s="104" t="str">
        <f t="shared" si="23"/>
        <v>Sénior</v>
      </c>
    </row>
    <row r="728" spans="1:9" ht="12" customHeight="1">
      <c r="A728" s="131" t="str">
        <f>'[1]Seg Atletas'!$F732</f>
        <v>Helena Fagundes</v>
      </c>
      <c r="B728" s="105">
        <f>'[1]Seg Atletas'!$A732</f>
        <v>8466626</v>
      </c>
      <c r="C728" s="105">
        <f>'[1]Seg Atletas'!$B732</f>
        <v>282</v>
      </c>
      <c r="D728" s="132" t="str">
        <f>'[1]Seg Atletas'!$G732</f>
        <v>Maria Helena Correia Fagundes Oliveira</v>
      </c>
      <c r="E728" s="132" t="str">
        <f>'[1]Seg Atletas'!$J732</f>
        <v>CAMAD</v>
      </c>
      <c r="F728" s="105" t="str">
        <f>'[1]Seg Atletas'!$N732</f>
        <v>F</v>
      </c>
      <c r="G728" s="133">
        <f>'[1]Seg Atletas'!$P732</f>
        <v>24922</v>
      </c>
      <c r="H728" s="109">
        <f t="shared" si="22"/>
        <v>1968</v>
      </c>
      <c r="I728" s="104" t="str">
        <f t="shared" si="23"/>
        <v>Sénior</v>
      </c>
    </row>
    <row r="729" spans="1:9" ht="12" customHeight="1">
      <c r="A729" s="131" t="str">
        <f>'[1]Seg Atletas'!$F733</f>
        <v>Mário Gouveia</v>
      </c>
      <c r="B729" s="105">
        <f>'[1]Seg Atletas'!$A733</f>
        <v>7996734</v>
      </c>
      <c r="C729" s="105">
        <f>'[1]Seg Atletas'!$B733</f>
        <v>787</v>
      </c>
      <c r="D729" s="132" t="str">
        <f>'[1]Seg Atletas'!$G733</f>
        <v>Mário Miguel Policarpo de Gouveia</v>
      </c>
      <c r="E729" s="132" t="str">
        <f>'[1]Seg Atletas'!$J733</f>
        <v>CAMAD</v>
      </c>
      <c r="F729" s="105" t="str">
        <f>'[1]Seg Atletas'!$N733</f>
        <v>M</v>
      </c>
      <c r="G729" s="133">
        <f>'[1]Seg Atletas'!$P733</f>
        <v>25035</v>
      </c>
      <c r="H729" s="109">
        <f t="shared" si="22"/>
        <v>1968</v>
      </c>
      <c r="I729" s="104" t="str">
        <f t="shared" si="23"/>
        <v>Sénior</v>
      </c>
    </row>
    <row r="730" spans="1:9" ht="12" customHeight="1">
      <c r="A730" s="131" t="str">
        <f>'[1]Seg Atletas'!$F734</f>
        <v>Mauro Gomes</v>
      </c>
      <c r="B730" s="105">
        <f>'[1]Seg Atletas'!$A734</f>
        <v>10639039</v>
      </c>
      <c r="C730" s="105">
        <f>'[1]Seg Atletas'!$B734</f>
        <v>722</v>
      </c>
      <c r="D730" s="132" t="str">
        <f>'[1]Seg Atletas'!$G734</f>
        <v>Mauro Ângelo Câmara Gomes</v>
      </c>
      <c r="E730" s="132" t="str">
        <f>'[1]Seg Atletas'!$J734</f>
        <v>CAMAD</v>
      </c>
      <c r="F730" s="105" t="str">
        <f>'[1]Seg Atletas'!$N734</f>
        <v>M</v>
      </c>
      <c r="G730" s="133">
        <f>'[1]Seg Atletas'!$P734</f>
        <v>26401</v>
      </c>
      <c r="H730" s="109">
        <f t="shared" si="22"/>
        <v>1972</v>
      </c>
      <c r="I730" s="104" t="str">
        <f t="shared" si="23"/>
        <v>Sénior</v>
      </c>
    </row>
    <row r="731" spans="1:9" ht="12" customHeight="1">
      <c r="A731" s="131" t="str">
        <f>'[1]Seg Atletas'!$F735</f>
        <v>Nádia Meroni</v>
      </c>
      <c r="B731" s="105">
        <f>'[1]Seg Atletas'!$A735</f>
        <v>9514846</v>
      </c>
      <c r="C731" s="105">
        <f>'[1]Seg Atletas'!$B735</f>
        <v>279</v>
      </c>
      <c r="D731" s="132" t="str">
        <f>'[1]Seg Atletas'!$G735</f>
        <v>Nádia Meroni</v>
      </c>
      <c r="E731" s="132" t="str">
        <f>'[1]Seg Atletas'!$J735</f>
        <v>CAMAD</v>
      </c>
      <c r="F731" s="105" t="str">
        <f>'[1]Seg Atletas'!$N735</f>
        <v>F</v>
      </c>
      <c r="G731" s="133">
        <f>'[1]Seg Atletas'!$P735</f>
        <v>26085</v>
      </c>
      <c r="H731" s="109">
        <f t="shared" si="22"/>
        <v>1971</v>
      </c>
      <c r="I731" s="104" t="str">
        <f t="shared" si="23"/>
        <v>Sénior</v>
      </c>
    </row>
    <row r="732" spans="1:9" ht="12" customHeight="1">
      <c r="A732" s="131" t="str">
        <f>'[1]Seg Atletas'!$F736</f>
        <v>Orlando Cardoso</v>
      </c>
      <c r="B732" s="105">
        <f>'[1]Seg Atletas'!$A736</f>
        <v>8465135</v>
      </c>
      <c r="C732" s="105">
        <f>'[1]Seg Atletas'!$B736</f>
        <v>784</v>
      </c>
      <c r="D732" s="132" t="str">
        <f>'[1]Seg Atletas'!$G736</f>
        <v>Orlando Pontes Cardoso</v>
      </c>
      <c r="E732" s="132" t="str">
        <f>'[1]Seg Atletas'!$J736</f>
        <v>CAMAD</v>
      </c>
      <c r="F732" s="105" t="str">
        <f>'[1]Seg Atletas'!$N736</f>
        <v>M</v>
      </c>
      <c r="G732" s="133">
        <f>'[1]Seg Atletas'!$P736</f>
        <v>22622</v>
      </c>
      <c r="H732" s="109">
        <f t="shared" si="22"/>
        <v>1961</v>
      </c>
      <c r="I732" s="104" t="str">
        <f t="shared" si="23"/>
        <v>Sénior /vet</v>
      </c>
    </row>
    <row r="733" spans="1:9" ht="12" customHeight="1">
      <c r="A733" s="131" t="str">
        <f>'[1]Seg Atletas'!$F737</f>
        <v>Paulo Margarido</v>
      </c>
      <c r="B733" s="105">
        <f>'[1]Seg Atletas'!$A737</f>
        <v>8101965</v>
      </c>
      <c r="C733" s="105">
        <f>'[1]Seg Atletas'!$B737</f>
        <v>900</v>
      </c>
      <c r="D733" s="132" t="str">
        <f>'[1]Seg Atletas'!$G737</f>
        <v>Paulo Alexandre Teixeira Margarido</v>
      </c>
      <c r="E733" s="132" t="str">
        <f>'[1]Seg Atletas'!$J737</f>
        <v>CAMAD</v>
      </c>
      <c r="F733" s="105" t="str">
        <f>'[1]Seg Atletas'!$N737</f>
        <v>M</v>
      </c>
      <c r="G733" s="133">
        <f>'[1]Seg Atletas'!$P737</f>
        <v>25039</v>
      </c>
      <c r="H733" s="109">
        <f t="shared" si="22"/>
        <v>1968</v>
      </c>
      <c r="I733" s="104" t="str">
        <f t="shared" si="23"/>
        <v>Sénior</v>
      </c>
    </row>
    <row r="734" spans="1:9" ht="12" customHeight="1">
      <c r="A734" s="131" t="str">
        <f>'[1]Seg Atletas'!$F738</f>
        <v>Pedro F. Silva</v>
      </c>
      <c r="B734" s="105">
        <f>'[1]Seg Atletas'!$A738</f>
        <v>12998843</v>
      </c>
      <c r="C734" s="105">
        <f>'[1]Seg Atletas'!$B738</f>
        <v>973</v>
      </c>
      <c r="D734" s="132" t="str">
        <f>'[1]Seg Atletas'!$G738</f>
        <v>Pedro Fabrício Pinto Silva</v>
      </c>
      <c r="E734" s="132" t="str">
        <f>'[1]Seg Atletas'!$J738</f>
        <v>CAMAD</v>
      </c>
      <c r="F734" s="105" t="str">
        <f>'[1]Seg Atletas'!$N738</f>
        <v>M</v>
      </c>
      <c r="G734" s="133">
        <f>'[1]Seg Atletas'!$P738</f>
        <v>31581</v>
      </c>
      <c r="H734" s="109">
        <f t="shared" si="22"/>
        <v>1986</v>
      </c>
      <c r="I734" s="104" t="str">
        <f t="shared" si="23"/>
        <v>Sénior</v>
      </c>
    </row>
    <row r="735" spans="1:9" ht="12" customHeight="1">
      <c r="A735" s="131" t="str">
        <f>'[1]Seg Atletas'!$F739</f>
        <v>Ricardo Fontes</v>
      </c>
      <c r="B735" s="105">
        <f>'[1]Seg Atletas'!$A739</f>
        <v>10205079</v>
      </c>
      <c r="C735" s="105">
        <f>'[1]Seg Atletas'!$B739</f>
        <v>935</v>
      </c>
      <c r="D735" s="132" t="str">
        <f>'[1]Seg Atletas'!$G739</f>
        <v>Ricardo Jorge Fontes</v>
      </c>
      <c r="E735" s="132" t="str">
        <f>'[1]Seg Atletas'!$J739</f>
        <v>CAMAD</v>
      </c>
      <c r="F735" s="105" t="str">
        <f>'[1]Seg Atletas'!$N739</f>
        <v>M</v>
      </c>
      <c r="G735" s="133">
        <f>'[1]Seg Atletas'!$P739</f>
        <v>26585</v>
      </c>
      <c r="H735" s="109">
        <f t="shared" si="22"/>
        <v>1972</v>
      </c>
      <c r="I735" s="104" t="str">
        <f t="shared" si="23"/>
        <v>Sénior</v>
      </c>
    </row>
    <row r="736" spans="1:9" ht="12" customHeight="1">
      <c r="A736" s="131" t="str">
        <f>'[1]Seg Atletas'!$F740</f>
        <v>Rodolfo Vasconcelos</v>
      </c>
      <c r="B736" s="105">
        <f>'[1]Seg Atletas'!$A740</f>
        <v>12175165</v>
      </c>
      <c r="C736" s="105">
        <f>'[1]Seg Atletas'!$B740</f>
        <v>898</v>
      </c>
      <c r="D736" s="132" t="str">
        <f>'[1]Seg Atletas'!$G740</f>
        <v>Rodolfo Freitas Vasconcelos</v>
      </c>
      <c r="E736" s="132" t="str">
        <f>'[1]Seg Atletas'!$J740</f>
        <v>CAMAD</v>
      </c>
      <c r="F736" s="105" t="str">
        <f>'[1]Seg Atletas'!$N740</f>
        <v>M</v>
      </c>
      <c r="G736" s="133">
        <f>'[1]Seg Atletas'!$P740</f>
        <v>29965</v>
      </c>
      <c r="H736" s="109">
        <f t="shared" si="22"/>
        <v>1982</v>
      </c>
      <c r="I736" s="104" t="str">
        <f t="shared" si="23"/>
        <v>Sénior</v>
      </c>
    </row>
    <row r="737" spans="1:9" ht="12" customHeight="1">
      <c r="A737" s="131" t="str">
        <f>'[1]Seg Atletas'!$F741</f>
        <v>Rúben M. Rodrigues</v>
      </c>
      <c r="B737" s="105">
        <f>'[1]Seg Atletas'!$A741</f>
        <v>13171512</v>
      </c>
      <c r="C737" s="105">
        <f>'[1]Seg Atletas'!$B741</f>
        <v>782</v>
      </c>
      <c r="D737" s="132" t="str">
        <f>'[1]Seg Atletas'!$G741</f>
        <v>Rúben Miguel Gouveia Rodrigues</v>
      </c>
      <c r="E737" s="132" t="str">
        <f>'[1]Seg Atletas'!$J741</f>
        <v>CAMAD</v>
      </c>
      <c r="F737" s="105" t="str">
        <f>'[1]Seg Atletas'!$N741</f>
        <v>M</v>
      </c>
      <c r="G737" s="133">
        <f>'[1]Seg Atletas'!$P741</f>
        <v>31478</v>
      </c>
      <c r="H737" s="109">
        <f t="shared" si="22"/>
        <v>1986</v>
      </c>
      <c r="I737" s="104" t="str">
        <f t="shared" si="23"/>
        <v>Sénior</v>
      </c>
    </row>
    <row r="738" spans="1:9" ht="12" customHeight="1">
      <c r="A738" s="131" t="str">
        <f>'[1]Seg Atletas'!$F742</f>
        <v>Sara Teixeira</v>
      </c>
      <c r="B738" s="105">
        <f>'[1]Seg Atletas'!$A742</f>
        <v>13375993</v>
      </c>
      <c r="C738" s="105">
        <f>'[1]Seg Atletas'!$B742</f>
        <v>275</v>
      </c>
      <c r="D738" s="132" t="str">
        <f>'[1]Seg Atletas'!$G742</f>
        <v>Sara Vanessa Jardim Teixeira</v>
      </c>
      <c r="E738" s="132" t="str">
        <f>'[1]Seg Atletas'!$J742</f>
        <v>CAMAD</v>
      </c>
      <c r="F738" s="105" t="str">
        <f>'[1]Seg Atletas'!$N742</f>
        <v>F</v>
      </c>
      <c r="G738" s="133">
        <f>'[1]Seg Atletas'!$P742</f>
        <v>32219</v>
      </c>
      <c r="H738" s="109">
        <f t="shared" si="22"/>
        <v>1988</v>
      </c>
      <c r="I738" s="104" t="str">
        <f t="shared" si="23"/>
        <v>Sénior</v>
      </c>
    </row>
    <row r="739" spans="1:9" ht="12" customHeight="1">
      <c r="A739" s="131" t="str">
        <f>'[1]Seg Atletas'!$F743</f>
        <v>Vítor Marques</v>
      </c>
      <c r="B739" s="105">
        <f>'[1]Seg Atletas'!$A743</f>
        <v>12857907</v>
      </c>
      <c r="C739" s="105">
        <f>'[1]Seg Atletas'!$B743</f>
        <v>913</v>
      </c>
      <c r="D739" s="132" t="str">
        <f>'[1]Seg Atletas'!$G743</f>
        <v>Vítor Hugo Mendonça Gouveia Marques</v>
      </c>
      <c r="E739" s="132" t="str">
        <f>'[1]Seg Atletas'!$J743</f>
        <v>CAMAD</v>
      </c>
      <c r="F739" s="105" t="str">
        <f>'[1]Seg Atletas'!$N743</f>
        <v>M</v>
      </c>
      <c r="G739" s="133">
        <f>'[1]Seg Atletas'!$P743</f>
        <v>31247</v>
      </c>
      <c r="H739" s="109">
        <f t="shared" si="22"/>
        <v>1985</v>
      </c>
      <c r="I739" s="104" t="str">
        <f t="shared" si="23"/>
        <v>Sénior</v>
      </c>
    </row>
    <row r="740" spans="1:9" ht="12" customHeight="1">
      <c r="A740" s="131" t="str">
        <f>'[1]Seg Atletas'!$F744</f>
        <v>Alcino Abreu</v>
      </c>
      <c r="B740" s="105">
        <f>'[1]Seg Atletas'!$A744</f>
        <v>13603357</v>
      </c>
      <c r="C740" s="105">
        <f>'[1]Seg Atletas'!$B744</f>
        <v>872</v>
      </c>
      <c r="D740" s="132" t="str">
        <f>'[1]Seg Atletas'!$G744</f>
        <v>Alcino Plácido Câmara Abreu</v>
      </c>
      <c r="E740" s="132" t="str">
        <f>'[1]Seg Atletas'!$J744</f>
        <v>CAFH</v>
      </c>
      <c r="F740" s="105" t="str">
        <f>'[1]Seg Atletas'!$N744</f>
        <v>M</v>
      </c>
      <c r="G740" s="133">
        <f>'[1]Seg Atletas'!$P744</f>
        <v>32603</v>
      </c>
      <c r="H740" s="109">
        <f t="shared" si="22"/>
        <v>1989</v>
      </c>
      <c r="I740" s="104" t="str">
        <f t="shared" si="23"/>
        <v>Sénior</v>
      </c>
    </row>
    <row r="741" spans="1:9" ht="12" customHeight="1">
      <c r="A741" s="131" t="str">
        <f>'[1]Seg Atletas'!$F745</f>
        <v>Américo Caldeira</v>
      </c>
      <c r="B741" s="105">
        <f>'[1]Seg Atletas'!$A745</f>
        <v>11783521</v>
      </c>
      <c r="C741" s="105">
        <f>'[1]Seg Atletas'!$B745</f>
        <v>1002</v>
      </c>
      <c r="D741" s="132" t="str">
        <f>'[1]Seg Atletas'!$G745</f>
        <v>Américo Joaquim de Sousa Caldeira</v>
      </c>
      <c r="E741" s="132" t="str">
        <f>'[1]Seg Atletas'!$J745</f>
        <v>CAFH</v>
      </c>
      <c r="F741" s="105" t="str">
        <f>'[1]Seg Atletas'!$N745</f>
        <v>M</v>
      </c>
      <c r="G741" s="133">
        <f>'[1]Seg Atletas'!$P745</f>
        <v>28295</v>
      </c>
      <c r="H741" s="109">
        <f t="shared" si="22"/>
        <v>1977</v>
      </c>
      <c r="I741" s="104" t="str">
        <f t="shared" si="23"/>
        <v>Sénior</v>
      </c>
    </row>
    <row r="742" spans="1:9" ht="12" customHeight="1">
      <c r="A742" s="131" t="str">
        <f>'[1]Seg Atletas'!$F746</f>
        <v>Cristina Nascimento</v>
      </c>
      <c r="B742" s="105">
        <f>'[1]Seg Atletas'!$A746</f>
        <v>12024169</v>
      </c>
      <c r="C742" s="105">
        <f>'[1]Seg Atletas'!$B746</f>
        <v>271</v>
      </c>
      <c r="D742" s="132" t="str">
        <f>'[1]Seg Atletas'!$G746</f>
        <v>Ana Cristina do Nascimento Perestrelo</v>
      </c>
      <c r="E742" s="132" t="str">
        <f>'[1]Seg Atletas'!$J746</f>
        <v>CAFH</v>
      </c>
      <c r="F742" s="105" t="str">
        <f>'[1]Seg Atletas'!$N746</f>
        <v>F</v>
      </c>
      <c r="G742" s="133">
        <f>'[1]Seg Atletas'!$P746</f>
        <v>29151</v>
      </c>
      <c r="H742" s="109">
        <f t="shared" si="22"/>
        <v>1979</v>
      </c>
      <c r="I742" s="104" t="str">
        <f t="shared" si="23"/>
        <v>Sénior</v>
      </c>
    </row>
    <row r="743" spans="1:9" ht="12" customHeight="1">
      <c r="A743" s="131" t="str">
        <f>'[1]Seg Atletas'!$F747</f>
        <v>Ana Gouveia</v>
      </c>
      <c r="B743" s="105">
        <f>'[1]Seg Atletas'!$A747</f>
        <v>11921917</v>
      </c>
      <c r="C743" s="105">
        <f>'[1]Seg Atletas'!$B747</f>
        <v>270</v>
      </c>
      <c r="D743" s="132" t="str">
        <f>'[1]Seg Atletas'!$G747</f>
        <v>Ana Matilde Fernandes Gouveia</v>
      </c>
      <c r="E743" s="132" t="str">
        <f>'[1]Seg Atletas'!$J747</f>
        <v>CAFH</v>
      </c>
      <c r="F743" s="105" t="str">
        <f>'[1]Seg Atletas'!$N747</f>
        <v>F</v>
      </c>
      <c r="G743" s="133">
        <f>'[1]Seg Atletas'!$P747</f>
        <v>29358</v>
      </c>
      <c r="H743" s="109">
        <f t="shared" si="22"/>
        <v>1980</v>
      </c>
      <c r="I743" s="104" t="str">
        <f t="shared" si="23"/>
        <v>Sénior</v>
      </c>
    </row>
    <row r="744" spans="1:9" ht="12" customHeight="1">
      <c r="A744" s="131" t="str">
        <f>'[1]Seg Atletas'!$F748</f>
        <v>Ana Azevedo</v>
      </c>
      <c r="B744" s="105">
        <f>'[1]Seg Atletas'!$A748</f>
        <v>11250891</v>
      </c>
      <c r="C744" s="105">
        <f>'[1]Seg Atletas'!$B748</f>
        <v>269</v>
      </c>
      <c r="D744" s="132" t="str">
        <f>'[1]Seg Atletas'!$G748</f>
        <v>Ana Paula Fernandes Azevedo</v>
      </c>
      <c r="E744" s="132" t="str">
        <f>'[1]Seg Atletas'!$J748</f>
        <v>CAFH</v>
      </c>
      <c r="F744" s="105" t="str">
        <f>'[1]Seg Atletas'!$N748</f>
        <v>F</v>
      </c>
      <c r="G744" s="133">
        <f>'[1]Seg Atletas'!$P748</f>
        <v>28664</v>
      </c>
      <c r="H744" s="109">
        <f t="shared" si="22"/>
        <v>1978</v>
      </c>
      <c r="I744" s="104" t="str">
        <f t="shared" si="23"/>
        <v>Sénior</v>
      </c>
    </row>
    <row r="745" spans="1:9" ht="12" customHeight="1">
      <c r="A745" s="131" t="str">
        <f>'[1]Seg Atletas'!$F749</f>
        <v>Angel Gama</v>
      </c>
      <c r="B745" s="105">
        <f>'[1]Seg Atletas'!$A749</f>
        <v>14773718</v>
      </c>
      <c r="C745" s="105">
        <f>'[1]Seg Atletas'!$B749</f>
        <v>1307</v>
      </c>
      <c r="D745" s="132" t="str">
        <f>'[1]Seg Atletas'!$G749</f>
        <v>Angel Henrique Viloria da Gama</v>
      </c>
      <c r="E745" s="132" t="str">
        <f>'[1]Seg Atletas'!$J749</f>
        <v>CAFH</v>
      </c>
      <c r="F745" s="105" t="str">
        <f>'[1]Seg Atletas'!$N749</f>
        <v>M</v>
      </c>
      <c r="G745" s="133">
        <f>'[1]Seg Atletas'!$P749</f>
        <v>36016</v>
      </c>
      <c r="H745" s="109">
        <f t="shared" si="22"/>
        <v>1998</v>
      </c>
      <c r="I745" s="104" t="str">
        <f t="shared" si="23"/>
        <v>Iniciado</v>
      </c>
    </row>
    <row r="746" spans="1:9" ht="12" customHeight="1">
      <c r="A746" s="131" t="str">
        <f>'[1]Seg Atletas'!$F750</f>
        <v>Cecília de Freitas</v>
      </c>
      <c r="B746" s="105">
        <f>'[1]Seg Atletas'!$A750</f>
        <v>10969679</v>
      </c>
      <c r="C746" s="105">
        <f>'[1]Seg Atletas'!$B750</f>
        <v>268</v>
      </c>
      <c r="D746" s="132" t="str">
        <f>'[1]Seg Atletas'!$G750</f>
        <v>Antónia Cecília Pacheco de Freitas</v>
      </c>
      <c r="E746" s="132" t="str">
        <f>'[1]Seg Atletas'!$J750</f>
        <v>CAFH</v>
      </c>
      <c r="F746" s="105" t="str">
        <f>'[1]Seg Atletas'!$N750</f>
        <v>F</v>
      </c>
      <c r="G746" s="133">
        <f>'[1]Seg Atletas'!$P750</f>
        <v>28192</v>
      </c>
      <c r="H746" s="109">
        <f t="shared" si="22"/>
        <v>1977</v>
      </c>
      <c r="I746" s="104" t="str">
        <f t="shared" si="23"/>
        <v>Sénior</v>
      </c>
    </row>
    <row r="747" spans="1:9" ht="12" customHeight="1">
      <c r="A747" s="131" t="str">
        <f>'[1]Seg Atletas'!$F751</f>
        <v>António Jardim</v>
      </c>
      <c r="B747" s="105">
        <f>'[1]Seg Atletas'!$A751</f>
        <v>13039717</v>
      </c>
      <c r="C747" s="105">
        <f>'[1]Seg Atletas'!$B751</f>
        <v>756</v>
      </c>
      <c r="D747" s="132" t="str">
        <f>'[1]Seg Atletas'!$G751</f>
        <v>António Emanuel Murzelo Jardim</v>
      </c>
      <c r="E747" s="132" t="str">
        <f>'[1]Seg Atletas'!$J751</f>
        <v>CAFH</v>
      </c>
      <c r="F747" s="105" t="str">
        <f>'[1]Seg Atletas'!$N751</f>
        <v>M</v>
      </c>
      <c r="G747" s="133">
        <f>'[1]Seg Atletas'!$P751</f>
        <v>31717</v>
      </c>
      <c r="H747" s="109">
        <f t="shared" si="22"/>
        <v>1986</v>
      </c>
      <c r="I747" s="104" t="str">
        <f t="shared" si="23"/>
        <v>Sénior</v>
      </c>
    </row>
    <row r="748" spans="1:9" ht="12" customHeight="1">
      <c r="A748" s="131" t="str">
        <f>'[1]Seg Atletas'!$F752</f>
        <v>António Lima</v>
      </c>
      <c r="B748" s="105">
        <f>'[1]Seg Atletas'!$A752</f>
        <v>2317993</v>
      </c>
      <c r="C748" s="105">
        <f>'[1]Seg Atletas'!$B752</f>
        <v>860</v>
      </c>
      <c r="D748" s="132" t="str">
        <f>'[1]Seg Atletas'!$G752</f>
        <v>António José Freitas Cortez Lima</v>
      </c>
      <c r="E748" s="132" t="str">
        <f>'[1]Seg Atletas'!$J752</f>
        <v>CAFH</v>
      </c>
      <c r="F748" s="105" t="str">
        <f>'[1]Seg Atletas'!$N752</f>
        <v>M</v>
      </c>
      <c r="G748" s="133">
        <f>'[1]Seg Atletas'!$P752</f>
        <v>19582</v>
      </c>
      <c r="H748" s="109">
        <f t="shared" si="22"/>
        <v>1953</v>
      </c>
      <c r="I748" s="104" t="str">
        <f t="shared" si="23"/>
        <v>Sénior /vet</v>
      </c>
    </row>
    <row r="749" spans="1:9" ht="12" customHeight="1">
      <c r="A749" s="131" t="str">
        <f>'[1]Seg Atletas'!$F753</f>
        <v>Belinda Ramalho</v>
      </c>
      <c r="B749" s="105">
        <f>'[1]Seg Atletas'!$A753</f>
        <v>11735278</v>
      </c>
      <c r="C749" s="105">
        <f>'[1]Seg Atletas'!$B753</f>
        <v>230</v>
      </c>
      <c r="D749" s="132" t="str">
        <f>'[1]Seg Atletas'!$G753</f>
        <v>Belinda Varão Rodrigues Ramalho</v>
      </c>
      <c r="E749" s="132" t="str">
        <f>'[1]Seg Atletas'!$J753</f>
        <v>CAFH</v>
      </c>
      <c r="F749" s="105" t="str">
        <f>'[1]Seg Atletas'!$N753</f>
        <v>F</v>
      </c>
      <c r="G749" s="133">
        <f>'[1]Seg Atletas'!$P753</f>
        <v>29027</v>
      </c>
      <c r="H749" s="109">
        <f t="shared" si="22"/>
        <v>1979</v>
      </c>
      <c r="I749" s="104" t="str">
        <f t="shared" si="23"/>
        <v>Sénior</v>
      </c>
    </row>
    <row r="750" spans="1:9" ht="12" customHeight="1">
      <c r="A750" s="131" t="str">
        <f>'[1]Seg Atletas'!$F754</f>
        <v>Bruno Mendes</v>
      </c>
      <c r="B750" s="105">
        <f>'[1]Seg Atletas'!$A754</f>
        <v>11922020</v>
      </c>
      <c r="C750" s="105">
        <f>'[1]Seg Atletas'!$B754</f>
        <v>859</v>
      </c>
      <c r="D750" s="132" t="str">
        <f>'[1]Seg Atletas'!$G754</f>
        <v>Bruno Miguel Alves Mendes</v>
      </c>
      <c r="E750" s="132" t="str">
        <f>'[1]Seg Atletas'!$J754</f>
        <v>CAFH</v>
      </c>
      <c r="F750" s="105" t="str">
        <f>'[1]Seg Atletas'!$N754</f>
        <v>M</v>
      </c>
      <c r="G750" s="133">
        <f>'[1]Seg Atletas'!$P754</f>
        <v>29780</v>
      </c>
      <c r="H750" s="109">
        <f t="shared" si="22"/>
        <v>1981</v>
      </c>
      <c r="I750" s="104" t="str">
        <f t="shared" si="23"/>
        <v>Sénior</v>
      </c>
    </row>
    <row r="751" spans="1:9" ht="12" customHeight="1">
      <c r="A751" s="131" t="str">
        <f>'[1]Seg Atletas'!$F755</f>
        <v>Carla Neves</v>
      </c>
      <c r="B751" s="105">
        <f>'[1]Seg Atletas'!$A755</f>
        <v>12725381</v>
      </c>
      <c r="C751" s="105">
        <f>'[1]Seg Atletas'!$B755</f>
        <v>252</v>
      </c>
      <c r="D751" s="132" t="str">
        <f>'[1]Seg Atletas'!$G755</f>
        <v>Carla Daniela Gonçalves Neves</v>
      </c>
      <c r="E751" s="132" t="str">
        <f>'[1]Seg Atletas'!$J755</f>
        <v>CAFH</v>
      </c>
      <c r="F751" s="105" t="str">
        <f>'[1]Seg Atletas'!$N755</f>
        <v>F</v>
      </c>
      <c r="G751" s="133">
        <f>'[1]Seg Atletas'!$P755</f>
        <v>29102</v>
      </c>
      <c r="H751" s="109">
        <f t="shared" si="22"/>
        <v>1979</v>
      </c>
      <c r="I751" s="104" t="str">
        <f t="shared" si="23"/>
        <v>Sénior</v>
      </c>
    </row>
    <row r="752" spans="1:9" ht="12" customHeight="1">
      <c r="A752" s="131" t="str">
        <f>'[1]Seg Atletas'!$F756</f>
        <v>Carlos Nóbrega</v>
      </c>
      <c r="B752" s="105">
        <f>'[1]Seg Atletas'!$A756</f>
        <v>8785205</v>
      </c>
      <c r="C752" s="105">
        <f>'[1]Seg Atletas'!$B756</f>
        <v>870</v>
      </c>
      <c r="D752" s="132" t="str">
        <f>'[1]Seg Atletas'!$G756</f>
        <v>Carlos Duarte Vieira de Nóbrega</v>
      </c>
      <c r="E752" s="132" t="str">
        <f>'[1]Seg Atletas'!$J756</f>
        <v>CAFH</v>
      </c>
      <c r="F752" s="105" t="str">
        <f>'[1]Seg Atletas'!$N756</f>
        <v>M</v>
      </c>
      <c r="G752" s="133">
        <f>'[1]Seg Atletas'!$P756</f>
        <v>25679</v>
      </c>
      <c r="H752" s="109">
        <f t="shared" si="22"/>
        <v>1970</v>
      </c>
      <c r="I752" s="104" t="str">
        <f t="shared" si="23"/>
        <v>Sénior</v>
      </c>
    </row>
    <row r="753" spans="1:9" ht="12" customHeight="1">
      <c r="A753" s="131" t="str">
        <f>'[1]Seg Atletas'!$F757</f>
        <v>Carlos Becker</v>
      </c>
      <c r="B753" s="105">
        <f>'[1]Seg Atletas'!$A757</f>
        <v>7711533</v>
      </c>
      <c r="C753" s="105">
        <f>'[1]Seg Atletas'!$B757</f>
        <v>858</v>
      </c>
      <c r="D753" s="132" t="str">
        <f>'[1]Seg Atletas'!$G757</f>
        <v>Carlos Manuel Menezes Becker</v>
      </c>
      <c r="E753" s="132" t="str">
        <f>'[1]Seg Atletas'!$J757</f>
        <v>CAFH</v>
      </c>
      <c r="F753" s="105" t="str">
        <f>'[1]Seg Atletas'!$N757</f>
        <v>M</v>
      </c>
      <c r="G753" s="133">
        <f>'[1]Seg Atletas'!$P757</f>
        <v>21888</v>
      </c>
      <c r="H753" s="109">
        <f t="shared" si="22"/>
        <v>1959</v>
      </c>
      <c r="I753" s="104" t="str">
        <f t="shared" si="23"/>
        <v>Sénior /vet</v>
      </c>
    </row>
    <row r="754" spans="1:9" ht="12" customHeight="1">
      <c r="A754" s="131" t="str">
        <f>'[1]Seg Atletas'!$F758</f>
        <v>Cátia Fiqueli</v>
      </c>
      <c r="B754" s="105">
        <f>'[1]Seg Atletas'!$A758</f>
        <v>12649385</v>
      </c>
      <c r="C754" s="105">
        <f>'[1]Seg Atletas'!$B758</f>
        <v>267</v>
      </c>
      <c r="D754" s="132" t="str">
        <f>'[1]Seg Atletas'!$G758</f>
        <v>Cátia Filipa Abreu Gonçalves Fiqueli</v>
      </c>
      <c r="E754" s="132" t="str">
        <f>'[1]Seg Atletas'!$J758</f>
        <v>CAFH</v>
      </c>
      <c r="F754" s="105" t="str">
        <f>'[1]Seg Atletas'!$N758</f>
        <v>F</v>
      </c>
      <c r="G754" s="133">
        <f>'[1]Seg Atletas'!$P758</f>
        <v>30440</v>
      </c>
      <c r="H754" s="109">
        <f t="shared" si="22"/>
        <v>1983</v>
      </c>
      <c r="I754" s="104" t="str">
        <f t="shared" si="23"/>
        <v>Sénior</v>
      </c>
    </row>
    <row r="755" spans="1:9" ht="12" customHeight="1">
      <c r="A755" s="131" t="str">
        <f>'[1]Seg Atletas'!$F759</f>
        <v>Celestino Freitas</v>
      </c>
      <c r="B755" s="105">
        <f>'[1]Seg Atletas'!$A759</f>
        <v>10865318</v>
      </c>
      <c r="C755" s="105">
        <f>'[1]Seg Atletas'!$B759</f>
        <v>687</v>
      </c>
      <c r="D755" s="132" t="str">
        <f>'[1]Seg Atletas'!$G759</f>
        <v>Celestino Gonçalves de Freitas</v>
      </c>
      <c r="E755" s="132" t="str">
        <f>'[1]Seg Atletas'!$J759</f>
        <v>CAFH</v>
      </c>
      <c r="F755" s="105" t="str">
        <f>'[1]Seg Atletas'!$N759</f>
        <v>M</v>
      </c>
      <c r="G755" s="133">
        <f>'[1]Seg Atletas'!$P759</f>
        <v>28043</v>
      </c>
      <c r="H755" s="109">
        <f t="shared" si="22"/>
        <v>1976</v>
      </c>
      <c r="I755" s="104" t="str">
        <f t="shared" si="23"/>
        <v>Sénior</v>
      </c>
    </row>
    <row r="756" spans="1:9" ht="12" customHeight="1">
      <c r="A756" s="131" t="str">
        <f>'[1]Seg Atletas'!$F760</f>
        <v>Cláudio Prioste</v>
      </c>
      <c r="B756" s="105">
        <f>'[1]Seg Atletas'!$A760</f>
        <v>14832795</v>
      </c>
      <c r="C756" s="105">
        <f>'[1]Seg Atletas'!$B760</f>
        <v>857</v>
      </c>
      <c r="D756" s="132" t="str">
        <f>'[1]Seg Atletas'!$G760</f>
        <v>Cláudio André Rodrigues Vieira Prioste</v>
      </c>
      <c r="E756" s="132" t="str">
        <f>'[1]Seg Atletas'!$J760</f>
        <v>CAFH</v>
      </c>
      <c r="F756" s="105" t="str">
        <f>'[1]Seg Atletas'!$N760</f>
        <v>M</v>
      </c>
      <c r="G756" s="133">
        <f>'[1]Seg Atletas'!$P760</f>
        <v>34281</v>
      </c>
      <c r="H756" s="109">
        <f t="shared" si="22"/>
        <v>1993</v>
      </c>
      <c r="I756" s="104" t="str">
        <f t="shared" si="23"/>
        <v>Júnior</v>
      </c>
    </row>
    <row r="757" spans="1:9" ht="12" customHeight="1">
      <c r="A757" s="131" t="str">
        <f>'[1]Seg Atletas'!$F761</f>
        <v>Cristina Sousa</v>
      </c>
      <c r="B757" s="105">
        <f>'[1]Seg Atletas'!$A761</f>
        <v>15143384</v>
      </c>
      <c r="C757" s="105">
        <f>'[1]Seg Atletas'!$B761</f>
        <v>1708</v>
      </c>
      <c r="D757" s="132" t="str">
        <f>'[1]Seg Atletas'!$G761</f>
        <v>Cristina Alice Fiquelo de Sousa</v>
      </c>
      <c r="E757" s="132" t="str">
        <f>'[1]Seg Atletas'!$J761</f>
        <v>CAFH</v>
      </c>
      <c r="F757" s="105" t="str">
        <f>'[1]Seg Atletas'!$N761</f>
        <v>F</v>
      </c>
      <c r="G757" s="133">
        <f>'[1]Seg Atletas'!$P761</f>
        <v>37563</v>
      </c>
      <c r="H757" s="109">
        <f t="shared" si="22"/>
        <v>2002</v>
      </c>
      <c r="I757" s="104" t="str">
        <f t="shared" si="23"/>
        <v>Benjamim</v>
      </c>
    </row>
    <row r="758" spans="1:9" ht="12" customHeight="1">
      <c r="A758" s="131" t="str">
        <f>'[1]Seg Atletas'!$F762</f>
        <v>Daniel Vieira</v>
      </c>
      <c r="B758" s="105">
        <f>'[1]Seg Atletas'!$A762</f>
        <v>12698035</v>
      </c>
      <c r="C758" s="105">
        <f>'[1]Seg Atletas'!$B762</f>
        <v>869</v>
      </c>
      <c r="D758" s="132" t="str">
        <f>'[1]Seg Atletas'!$G762</f>
        <v>Daniel Ilídio Abreu Vieira</v>
      </c>
      <c r="E758" s="132" t="str">
        <f>'[1]Seg Atletas'!$J762</f>
        <v>CAFH</v>
      </c>
      <c r="F758" s="105" t="str">
        <f>'[1]Seg Atletas'!$N762</f>
        <v>M</v>
      </c>
      <c r="G758" s="133">
        <f>'[1]Seg Atletas'!$P762</f>
        <v>29647</v>
      </c>
      <c r="H758" s="109">
        <f t="shared" si="22"/>
        <v>1981</v>
      </c>
      <c r="I758" s="104" t="str">
        <f t="shared" si="23"/>
        <v>Sénior</v>
      </c>
    </row>
    <row r="759" spans="1:9" ht="12" customHeight="1">
      <c r="A759" s="131" t="str">
        <f>'[1]Seg Atletas'!$F763</f>
        <v>Davide Silva</v>
      </c>
      <c r="B759" s="105">
        <f>'[1]Seg Atletas'!$A763</f>
        <v>13915574</v>
      </c>
      <c r="C759" s="105">
        <f>'[1]Seg Atletas'!$B763</f>
        <v>856</v>
      </c>
      <c r="D759" s="132" t="str">
        <f>'[1]Seg Atletas'!$G763</f>
        <v>Davide José Fernandes Silva</v>
      </c>
      <c r="E759" s="132" t="str">
        <f>'[1]Seg Atletas'!$J763</f>
        <v>CAFH</v>
      </c>
      <c r="F759" s="105" t="str">
        <f>'[1]Seg Atletas'!$N763</f>
        <v>M</v>
      </c>
      <c r="G759" s="133">
        <f>'[1]Seg Atletas'!$P763</f>
        <v>32902</v>
      </c>
      <c r="H759" s="109">
        <f t="shared" si="22"/>
        <v>1990</v>
      </c>
      <c r="I759" s="104" t="str">
        <f t="shared" si="23"/>
        <v>Sénior /s23</v>
      </c>
    </row>
    <row r="760" spans="1:9" ht="12" customHeight="1">
      <c r="A760" s="131" t="str">
        <f>'[1]Seg Atletas'!$F764</f>
        <v>Dina Silva</v>
      </c>
      <c r="B760" s="105">
        <f>'[1]Seg Atletas'!$A764</f>
        <v>12811811</v>
      </c>
      <c r="C760" s="105">
        <f>'[1]Seg Atletas'!$B764</f>
        <v>2460</v>
      </c>
      <c r="D760" s="132" t="str">
        <f>'[1]Seg Atletas'!$G764</f>
        <v>Dina Luísa Mendonça da Silva</v>
      </c>
      <c r="E760" s="132" t="str">
        <f>'[1]Seg Atletas'!$J764</f>
        <v>CAFH</v>
      </c>
      <c r="F760" s="105" t="str">
        <f>'[1]Seg Atletas'!$N764</f>
        <v>F</v>
      </c>
      <c r="G760" s="133">
        <f>'[1]Seg Atletas'!$P764</f>
        <v>31231</v>
      </c>
      <c r="H760" s="109">
        <f t="shared" si="22"/>
        <v>1985</v>
      </c>
      <c r="I760" s="104" t="str">
        <f t="shared" si="23"/>
        <v>Sénior</v>
      </c>
    </row>
    <row r="761" spans="1:9" ht="12" customHeight="1">
      <c r="A761" s="131" t="str">
        <f>'[1]Seg Atletas'!$F765</f>
        <v>Diogo Nóbrega</v>
      </c>
      <c r="B761" s="105">
        <f>'[1]Seg Atletas'!$A765</f>
        <v>14308736</v>
      </c>
      <c r="C761" s="105">
        <f>'[1]Seg Atletas'!$B765</f>
        <v>1308</v>
      </c>
      <c r="D761" s="132" t="str">
        <f>'[1]Seg Atletas'!$G765</f>
        <v>Diogo Duarte Rodrigues Nóbrega</v>
      </c>
      <c r="E761" s="132" t="str">
        <f>'[1]Seg Atletas'!$J765</f>
        <v>CAFH</v>
      </c>
      <c r="F761" s="105" t="str">
        <f>'[1]Seg Atletas'!$N765</f>
        <v>M</v>
      </c>
      <c r="G761" s="133">
        <f>'[1]Seg Atletas'!$P765</f>
        <v>35713</v>
      </c>
      <c r="H761" s="109">
        <f t="shared" si="22"/>
        <v>1997</v>
      </c>
      <c r="I761" s="104" t="str">
        <f t="shared" si="23"/>
        <v>Iniciado</v>
      </c>
    </row>
    <row r="762" spans="1:9" ht="12" customHeight="1">
      <c r="A762" s="131" t="str">
        <f>'[1]Seg Atletas'!$F766</f>
        <v>Duarte Martins</v>
      </c>
      <c r="B762" s="105">
        <f>'[1]Seg Atletas'!$A766</f>
        <v>12355434</v>
      </c>
      <c r="C762" s="105">
        <f>'[1]Seg Atletas'!$B766</f>
        <v>867</v>
      </c>
      <c r="D762" s="132" t="str">
        <f>'[1]Seg Atletas'!$G766</f>
        <v>Duarte Miguel Gouveia Martins</v>
      </c>
      <c r="E762" s="132" t="str">
        <f>'[1]Seg Atletas'!$J766</f>
        <v>CAFH</v>
      </c>
      <c r="F762" s="105" t="str">
        <f>'[1]Seg Atletas'!$N766</f>
        <v>M</v>
      </c>
      <c r="G762" s="133">
        <f>'[1]Seg Atletas'!$P766</f>
        <v>30534</v>
      </c>
      <c r="H762" s="109">
        <f t="shared" si="22"/>
        <v>1983</v>
      </c>
      <c r="I762" s="104" t="str">
        <f t="shared" si="23"/>
        <v>Sénior</v>
      </c>
    </row>
    <row r="763" spans="1:9" ht="12" customHeight="1">
      <c r="A763" s="131" t="str">
        <f>'[1]Seg Atletas'!$F767</f>
        <v>Duarte Andrade</v>
      </c>
      <c r="B763" s="105">
        <f>'[1]Seg Atletas'!$A767</f>
        <v>8814070</v>
      </c>
      <c r="C763" s="105">
        <f>'[1]Seg Atletas'!$B767</f>
        <v>855</v>
      </c>
      <c r="D763" s="132" t="str">
        <f>'[1]Seg Atletas'!$G767</f>
        <v>Duarte Nuno da Silva Andrade</v>
      </c>
      <c r="E763" s="132" t="str">
        <f>'[1]Seg Atletas'!$J767</f>
        <v>CAFH</v>
      </c>
      <c r="F763" s="105" t="str">
        <f>'[1]Seg Atletas'!$N767</f>
        <v>M</v>
      </c>
      <c r="G763" s="133">
        <f>'[1]Seg Atletas'!$P767</f>
        <v>25791</v>
      </c>
      <c r="H763" s="109">
        <f t="shared" si="22"/>
        <v>1970</v>
      </c>
      <c r="I763" s="104" t="str">
        <f t="shared" si="23"/>
        <v>Sénior</v>
      </c>
    </row>
    <row r="764" spans="1:9" ht="12" customHeight="1">
      <c r="A764" s="131" t="str">
        <f>'[1]Seg Atletas'!$F768</f>
        <v>Duarte Nóbrega</v>
      </c>
      <c r="B764" s="105">
        <f>'[1]Seg Atletas'!$A768</f>
        <v>10515920</v>
      </c>
      <c r="C764" s="105">
        <f>'[1]Seg Atletas'!$B768</f>
        <v>854</v>
      </c>
      <c r="D764" s="132" t="str">
        <f>'[1]Seg Atletas'!$G768</f>
        <v>Duarte Nuno Pita Nóbrega</v>
      </c>
      <c r="E764" s="132" t="str">
        <f>'[1]Seg Atletas'!$J768</f>
        <v>CAFH</v>
      </c>
      <c r="F764" s="105" t="str">
        <f>'[1]Seg Atletas'!$N768</f>
        <v>M</v>
      </c>
      <c r="G764" s="133">
        <f>'[1]Seg Atletas'!$P768</f>
        <v>27546</v>
      </c>
      <c r="H764" s="109">
        <f t="shared" si="22"/>
        <v>1975</v>
      </c>
      <c r="I764" s="104" t="str">
        <f t="shared" si="23"/>
        <v>Sénior</v>
      </c>
    </row>
    <row r="765" spans="1:9" ht="12" customHeight="1">
      <c r="A765" s="131" t="str">
        <f>'[1]Seg Atletas'!$F769</f>
        <v>Dúnio Sá</v>
      </c>
      <c r="B765" s="105">
        <f>'[1]Seg Atletas'!$A769</f>
        <v>14430373</v>
      </c>
      <c r="C765" s="105">
        <f>'[1]Seg Atletas'!$B769</f>
        <v>824</v>
      </c>
      <c r="D765" s="132" t="str">
        <f>'[1]Seg Atletas'!$G769</f>
        <v>Dúnio Lourenço Viveiros Sá</v>
      </c>
      <c r="E765" s="132" t="str">
        <f>'[1]Seg Atletas'!$J769</f>
        <v>CAFH</v>
      </c>
      <c r="F765" s="105" t="str">
        <f>'[1]Seg Atletas'!$N769</f>
        <v>M</v>
      </c>
      <c r="G765" s="133">
        <f>'[1]Seg Atletas'!$P769</f>
        <v>33460</v>
      </c>
      <c r="H765" s="109">
        <f t="shared" si="22"/>
        <v>1991</v>
      </c>
      <c r="I765" s="104" t="str">
        <f t="shared" si="23"/>
        <v>Sénior /s23</v>
      </c>
    </row>
    <row r="766" spans="1:9" ht="12" customHeight="1">
      <c r="A766" s="131" t="str">
        <f>'[1]Seg Atletas'!$F770</f>
        <v>Edwin Nunes</v>
      </c>
      <c r="B766" s="105">
        <f>'[1]Seg Atletas'!$A770</f>
        <v>14582690</v>
      </c>
      <c r="C766" s="105">
        <f>'[1]Seg Atletas'!$B770</f>
        <v>853</v>
      </c>
      <c r="D766" s="132" t="str">
        <f>'[1]Seg Atletas'!$G770</f>
        <v>Edwin António Farias Nunes</v>
      </c>
      <c r="E766" s="132" t="str">
        <f>'[1]Seg Atletas'!$J770</f>
        <v>CAFH</v>
      </c>
      <c r="F766" s="105" t="str">
        <f>'[1]Seg Atletas'!$N770</f>
        <v>M</v>
      </c>
      <c r="G766" s="133">
        <f>'[1]Seg Atletas'!$P770</f>
        <v>32629</v>
      </c>
      <c r="H766" s="109">
        <f t="shared" si="22"/>
        <v>1989</v>
      </c>
      <c r="I766" s="104" t="str">
        <f t="shared" si="23"/>
        <v>Sénior</v>
      </c>
    </row>
    <row r="767" spans="1:9" ht="12" customHeight="1">
      <c r="A767" s="131" t="str">
        <f>'[1]Seg Atletas'!$F771</f>
        <v>Emanuel Costa</v>
      </c>
      <c r="B767" s="105">
        <f>'[1]Seg Atletas'!$A771</f>
        <v>11108978</v>
      </c>
      <c r="C767" s="105">
        <f>'[1]Seg Atletas'!$B771</f>
        <v>852</v>
      </c>
      <c r="D767" s="132" t="str">
        <f>'[1]Seg Atletas'!$G771</f>
        <v>Emanuel José Miranda da Costa</v>
      </c>
      <c r="E767" s="132" t="str">
        <f>'[1]Seg Atletas'!$J771</f>
        <v>CAFH</v>
      </c>
      <c r="F767" s="105" t="str">
        <f>'[1]Seg Atletas'!$N771</f>
        <v>M</v>
      </c>
      <c r="G767" s="133">
        <f>'[1]Seg Atletas'!$P771</f>
        <v>28262</v>
      </c>
      <c r="H767" s="109">
        <f t="shared" si="22"/>
        <v>1977</v>
      </c>
      <c r="I767" s="104" t="str">
        <f t="shared" si="23"/>
        <v>Sénior</v>
      </c>
    </row>
    <row r="768" spans="1:9" ht="12" customHeight="1">
      <c r="A768" s="131" t="str">
        <f>'[1]Seg Atletas'!$F772</f>
        <v>Emídio Rodrigues</v>
      </c>
      <c r="B768" s="105">
        <f>'[1]Seg Atletas'!$A772</f>
        <v>7333713</v>
      </c>
      <c r="C768" s="105">
        <f>'[1]Seg Atletas'!$B772</f>
        <v>851</v>
      </c>
      <c r="D768" s="132" t="str">
        <f>'[1]Seg Atletas'!$G772</f>
        <v>Emídio Gouveia Rodrigues</v>
      </c>
      <c r="E768" s="132" t="str">
        <f>'[1]Seg Atletas'!$J772</f>
        <v>CAFH</v>
      </c>
      <c r="F768" s="105" t="str">
        <f>'[1]Seg Atletas'!$N772</f>
        <v>M</v>
      </c>
      <c r="G768" s="133">
        <f>'[1]Seg Atletas'!$P772</f>
        <v>23789</v>
      </c>
      <c r="H768" s="109">
        <f t="shared" si="22"/>
        <v>1965</v>
      </c>
      <c r="I768" s="104" t="str">
        <f t="shared" si="23"/>
        <v>Sénior /vet</v>
      </c>
    </row>
    <row r="769" spans="1:9" ht="12" customHeight="1">
      <c r="A769" s="131" t="str">
        <f>'[1]Seg Atletas'!$F773</f>
        <v>Énio Silva</v>
      </c>
      <c r="B769" s="105">
        <f>'[1]Seg Atletas'!$A773</f>
        <v>13195127</v>
      </c>
      <c r="C769" s="105">
        <f>'[1]Seg Atletas'!$B773</f>
        <v>830</v>
      </c>
      <c r="D769" s="132" t="str">
        <f>'[1]Seg Atletas'!$G773</f>
        <v>Énio José Fernandes Silva</v>
      </c>
      <c r="E769" s="132" t="str">
        <f>'[1]Seg Atletas'!$J773</f>
        <v>CAFH</v>
      </c>
      <c r="F769" s="105" t="str">
        <f>'[1]Seg Atletas'!$N773</f>
        <v>M</v>
      </c>
      <c r="G769" s="133">
        <f>'[1]Seg Atletas'!$P773</f>
        <v>31837</v>
      </c>
      <c r="H769" s="109">
        <f t="shared" si="22"/>
        <v>1987</v>
      </c>
      <c r="I769" s="104" t="str">
        <f t="shared" si="23"/>
        <v>Sénior</v>
      </c>
    </row>
    <row r="770" spans="1:9" ht="12" customHeight="1">
      <c r="A770" s="131" t="str">
        <f>'[1]Seg Atletas'!$F774</f>
        <v>Matilde Sá</v>
      </c>
      <c r="B770" s="105">
        <f>'[1]Seg Atletas'!$A774</f>
        <v>14262378</v>
      </c>
      <c r="C770" s="105">
        <f>'[1]Seg Atletas'!$B774</f>
        <v>1457</v>
      </c>
      <c r="D770" s="132" t="str">
        <f>'[1]Seg Atletas'!$G774</f>
        <v>Helena Matilde Alves de Sá</v>
      </c>
      <c r="E770" s="132" t="str">
        <f>'[1]Seg Atletas'!$J774</f>
        <v>CAFH</v>
      </c>
      <c r="F770" s="105" t="str">
        <f>'[1]Seg Atletas'!$N774</f>
        <v>F</v>
      </c>
      <c r="G770" s="133">
        <f>'[1]Seg Atletas'!$P774</f>
        <v>36191</v>
      </c>
      <c r="H770" s="109">
        <f t="shared" ref="H770:H833" si="24">YEAR(G770)</f>
        <v>1999</v>
      </c>
      <c r="I770" s="104" t="str">
        <f t="shared" si="23"/>
        <v>Infantil</v>
      </c>
    </row>
    <row r="771" spans="1:9" ht="12" customHeight="1">
      <c r="A771" s="131" t="str">
        <f>'[1]Seg Atletas'!$F775</f>
        <v>Hélio Rodrigues</v>
      </c>
      <c r="B771" s="105">
        <f>'[1]Seg Atletas'!$A775</f>
        <v>10658914</v>
      </c>
      <c r="C771" s="105">
        <f>'[1]Seg Atletas'!$B775</f>
        <v>850</v>
      </c>
      <c r="D771" s="132" t="str">
        <f>'[1]Seg Atletas'!$G775</f>
        <v>Hélio Roberto de Melim Rodrigues</v>
      </c>
      <c r="E771" s="132" t="str">
        <f>'[1]Seg Atletas'!$J775</f>
        <v>CAFH</v>
      </c>
      <c r="F771" s="105" t="str">
        <f>'[1]Seg Atletas'!$N775</f>
        <v>M</v>
      </c>
      <c r="G771" s="133">
        <f>'[1]Seg Atletas'!$P775</f>
        <v>26357</v>
      </c>
      <c r="H771" s="109">
        <f t="shared" si="24"/>
        <v>1972</v>
      </c>
      <c r="I771" s="104" t="str">
        <f t="shared" ref="I771:I834" si="25">IF(H771&lt;=1966,"Sénior /vet",IF(H771&lt;=1989,"Sénior",IF(H771&lt;=1992,"Sénior /s23",IF(H771&lt;=1994,"Júnior",IF(H771&lt;=1996,"Juvenil",IF(H771&lt;=1998,"Iniciado",IF(H771&lt;=2000,"Infantil","Benjamim")))))))</f>
        <v>Sénior</v>
      </c>
    </row>
    <row r="772" spans="1:9" ht="12" customHeight="1">
      <c r="A772" s="131" t="str">
        <f>'[1]Seg Atletas'!$F776</f>
        <v>Humberto Gomez</v>
      </c>
      <c r="B772" s="105">
        <f>'[1]Seg Atletas'!$A776</f>
        <v>14049578</v>
      </c>
      <c r="C772" s="105">
        <f>'[1]Seg Atletas'!$B776</f>
        <v>866</v>
      </c>
      <c r="D772" s="132" t="str">
        <f>'[1]Seg Atletas'!$G776</f>
        <v>Humberto Carlos Pestana Gomez</v>
      </c>
      <c r="E772" s="132" t="str">
        <f>'[1]Seg Atletas'!$J776</f>
        <v>CAFH</v>
      </c>
      <c r="F772" s="105" t="str">
        <f>'[1]Seg Atletas'!$N776</f>
        <v>M</v>
      </c>
      <c r="G772" s="133">
        <f>'[1]Seg Atletas'!$P776</f>
        <v>33927</v>
      </c>
      <c r="H772" s="109">
        <f t="shared" si="24"/>
        <v>1992</v>
      </c>
      <c r="I772" s="104" t="str">
        <f t="shared" si="25"/>
        <v>Sénior /s23</v>
      </c>
    </row>
    <row r="773" spans="1:9" ht="12" customHeight="1">
      <c r="A773" s="131" t="str">
        <f>'[1]Seg Atletas'!$F777</f>
        <v>Humberto Barros</v>
      </c>
      <c r="B773" s="105">
        <f>'[1]Seg Atletas'!$A777</f>
        <v>11912604</v>
      </c>
      <c r="C773" s="105">
        <f>'[1]Seg Atletas'!$B777</f>
        <v>828</v>
      </c>
      <c r="D773" s="132" t="str">
        <f>'[1]Seg Atletas'!$G777</f>
        <v>Humberto José de Lima Barros</v>
      </c>
      <c r="E773" s="132" t="str">
        <f>'[1]Seg Atletas'!$J777</f>
        <v>CAFH</v>
      </c>
      <c r="F773" s="105" t="str">
        <f>'[1]Seg Atletas'!$N777</f>
        <v>M</v>
      </c>
      <c r="G773" s="133">
        <f>'[1]Seg Atletas'!$P777</f>
        <v>29599</v>
      </c>
      <c r="H773" s="109">
        <f t="shared" si="24"/>
        <v>1981</v>
      </c>
      <c r="I773" s="104" t="str">
        <f t="shared" si="25"/>
        <v>Sénior</v>
      </c>
    </row>
    <row r="774" spans="1:9" ht="12" customHeight="1">
      <c r="A774" s="131" t="str">
        <f>'[1]Seg Atletas'!$F778</f>
        <v>Samuel Gonçalves</v>
      </c>
      <c r="B774" s="105">
        <f>'[1]Seg Atletas'!$A778</f>
        <v>11723566</v>
      </c>
      <c r="C774" s="105">
        <f>'[1]Seg Atletas'!$B778</f>
        <v>825</v>
      </c>
      <c r="D774" s="132" t="str">
        <f>'[1]Seg Atletas'!$G778</f>
        <v>Humberto Samuel Gonçalves</v>
      </c>
      <c r="E774" s="132" t="str">
        <f>'[1]Seg Atletas'!$J778</f>
        <v>CAFH</v>
      </c>
      <c r="F774" s="105" t="str">
        <f>'[1]Seg Atletas'!$N778</f>
        <v>M</v>
      </c>
      <c r="G774" s="133">
        <f>'[1]Seg Atletas'!$P778</f>
        <v>29470</v>
      </c>
      <c r="H774" s="109">
        <f t="shared" si="24"/>
        <v>1980</v>
      </c>
      <c r="I774" s="104" t="str">
        <f t="shared" si="25"/>
        <v>Sénior</v>
      </c>
    </row>
    <row r="775" spans="1:9" ht="12" customHeight="1">
      <c r="A775" s="131" t="str">
        <f>'[1]Seg Atletas'!$F779</f>
        <v>Inês Rodrigues</v>
      </c>
      <c r="B775" s="105">
        <f>'[1]Seg Atletas'!$A779</f>
        <v>14598331</v>
      </c>
      <c r="C775" s="105">
        <f>'[1]Seg Atletas'!$B779</f>
        <v>246</v>
      </c>
      <c r="D775" s="132" t="str">
        <f>'[1]Seg Atletas'!$G779</f>
        <v>Inês Isabel Faria Lopes Gouveia Rodrigues</v>
      </c>
      <c r="E775" s="132" t="str">
        <f>'[1]Seg Atletas'!$J779</f>
        <v>CAFH</v>
      </c>
      <c r="F775" s="105" t="str">
        <f>'[1]Seg Atletas'!$N779</f>
        <v>F</v>
      </c>
      <c r="G775" s="133">
        <f>'[1]Seg Atletas'!$P779</f>
        <v>35000</v>
      </c>
      <c r="H775" s="109">
        <f t="shared" si="24"/>
        <v>1995</v>
      </c>
      <c r="I775" s="104" t="str">
        <f t="shared" si="25"/>
        <v>Juvenil</v>
      </c>
    </row>
    <row r="776" spans="1:9" ht="12" customHeight="1">
      <c r="A776" s="131" t="str">
        <f>'[1]Seg Atletas'!$F780</f>
        <v>Isidro Abreu</v>
      </c>
      <c r="B776" s="105">
        <f>'[1]Seg Atletas'!$A780</f>
        <v>11682610</v>
      </c>
      <c r="C776" s="105">
        <f>'[1]Seg Atletas'!$B780</f>
        <v>865</v>
      </c>
      <c r="D776" s="132" t="str">
        <f>'[1]Seg Atletas'!$G780</f>
        <v>Isidro Paulo Abreu</v>
      </c>
      <c r="E776" s="132" t="str">
        <f>'[1]Seg Atletas'!$J780</f>
        <v>CAFH</v>
      </c>
      <c r="F776" s="105" t="str">
        <f>'[1]Seg Atletas'!$N780</f>
        <v>M</v>
      </c>
      <c r="G776" s="133">
        <f>'[1]Seg Atletas'!$P780</f>
        <v>27555</v>
      </c>
      <c r="H776" s="109">
        <f t="shared" si="24"/>
        <v>1975</v>
      </c>
      <c r="I776" s="104" t="str">
        <f t="shared" si="25"/>
        <v>Sénior</v>
      </c>
    </row>
    <row r="777" spans="1:9" ht="12" customHeight="1">
      <c r="A777" s="131" t="str">
        <f>'[1]Seg Atletas'!$F781</f>
        <v>João Abel Melim</v>
      </c>
      <c r="B777" s="105">
        <f>'[1]Seg Atletas'!$A781</f>
        <v>6182327</v>
      </c>
      <c r="C777" s="105">
        <f>'[1]Seg Atletas'!$B781</f>
        <v>848</v>
      </c>
      <c r="D777" s="132" t="str">
        <f>'[1]Seg Atletas'!$G781</f>
        <v>João Abel Melim Gonçalves</v>
      </c>
      <c r="E777" s="132" t="str">
        <f>'[1]Seg Atletas'!$J781</f>
        <v>CAFH</v>
      </c>
      <c r="F777" s="105" t="str">
        <f>'[1]Seg Atletas'!$N781</f>
        <v>M</v>
      </c>
      <c r="G777" s="133">
        <f>'[1]Seg Atletas'!$P781</f>
        <v>21045</v>
      </c>
      <c r="H777" s="109">
        <f t="shared" si="24"/>
        <v>1957</v>
      </c>
      <c r="I777" s="104" t="str">
        <f t="shared" si="25"/>
        <v>Sénior /vet</v>
      </c>
    </row>
    <row r="778" spans="1:9" ht="12" customHeight="1">
      <c r="A778" s="131" t="str">
        <f>'[1]Seg Atletas'!$F782</f>
        <v>Afonso Sá</v>
      </c>
      <c r="B778" s="105">
        <f>'[1]Seg Atletas'!$A782</f>
        <v>13653382</v>
      </c>
      <c r="C778" s="105">
        <f>'[1]Seg Atletas'!$B782</f>
        <v>580</v>
      </c>
      <c r="D778" s="132" t="str">
        <f>'[1]Seg Atletas'!$G782</f>
        <v>João Afonso Alves de Sá</v>
      </c>
      <c r="E778" s="132" t="str">
        <f>'[1]Seg Atletas'!$J782</f>
        <v>CAFH</v>
      </c>
      <c r="F778" s="105" t="str">
        <f>'[1]Seg Atletas'!$N782</f>
        <v>M</v>
      </c>
      <c r="G778" s="133">
        <f>'[1]Seg Atletas'!$P782</f>
        <v>33216</v>
      </c>
      <c r="H778" s="109">
        <f t="shared" si="24"/>
        <v>1990</v>
      </c>
      <c r="I778" s="104" t="str">
        <f t="shared" si="25"/>
        <v>Sénior /s23</v>
      </c>
    </row>
    <row r="779" spans="1:9" ht="12" customHeight="1">
      <c r="A779" s="131" t="str">
        <f>'[1]Seg Atletas'!$F783</f>
        <v>Bernardo Martins</v>
      </c>
      <c r="B779" s="105">
        <f>'[1]Seg Atletas'!$A783</f>
        <v>13815009</v>
      </c>
      <c r="C779" s="105">
        <f>'[1]Seg Atletas'!$B783</f>
        <v>360</v>
      </c>
      <c r="D779" s="132" t="str">
        <f>'[1]Seg Atletas'!$G783</f>
        <v>João Bernardo Caldeira Pires Calaça Martins</v>
      </c>
      <c r="E779" s="132" t="str">
        <f>'[1]Seg Atletas'!$J783</f>
        <v>CAFH</v>
      </c>
      <c r="F779" s="105" t="str">
        <f>'[1]Seg Atletas'!$N783</f>
        <v>M</v>
      </c>
      <c r="G779" s="133">
        <f>'[1]Seg Atletas'!$P783</f>
        <v>34650</v>
      </c>
      <c r="H779" s="109">
        <f t="shared" si="24"/>
        <v>1994</v>
      </c>
      <c r="I779" s="104" t="str">
        <f t="shared" si="25"/>
        <v>Júnior</v>
      </c>
    </row>
    <row r="780" spans="1:9" ht="12" customHeight="1">
      <c r="A780" s="131" t="str">
        <f>'[1]Seg Atletas'!$F784</f>
        <v>João Fernandes</v>
      </c>
      <c r="B780" s="105">
        <f>'[1]Seg Atletas'!$A784</f>
        <v>11418973</v>
      </c>
      <c r="C780" s="105">
        <f>'[1]Seg Atletas'!$B784</f>
        <v>847</v>
      </c>
      <c r="D780" s="132" t="str">
        <f>'[1]Seg Atletas'!$G784</f>
        <v>João Germano Henriques Fernandes</v>
      </c>
      <c r="E780" s="132" t="str">
        <f>'[1]Seg Atletas'!$J784</f>
        <v>CAFH</v>
      </c>
      <c r="F780" s="105" t="str">
        <f>'[1]Seg Atletas'!$N784</f>
        <v>M</v>
      </c>
      <c r="G780" s="133">
        <f>'[1]Seg Atletas'!$P784</f>
        <v>28062</v>
      </c>
      <c r="H780" s="109">
        <f t="shared" si="24"/>
        <v>1976</v>
      </c>
      <c r="I780" s="104" t="str">
        <f t="shared" si="25"/>
        <v>Sénior</v>
      </c>
    </row>
    <row r="781" spans="1:9" ht="12" customHeight="1">
      <c r="A781" s="131" t="str">
        <f>'[1]Seg Atletas'!$F785</f>
        <v>João Freitas</v>
      </c>
      <c r="B781" s="105">
        <f>'[1]Seg Atletas'!$A785</f>
        <v>8083213</v>
      </c>
      <c r="C781" s="105">
        <f>'[1]Seg Atletas'!$B785</f>
        <v>846</v>
      </c>
      <c r="D781" s="132" t="str">
        <f>'[1]Seg Atletas'!$G785</f>
        <v>João Humberto de Freitas</v>
      </c>
      <c r="E781" s="132" t="str">
        <f>'[1]Seg Atletas'!$J785</f>
        <v>CAFH</v>
      </c>
      <c r="F781" s="105" t="str">
        <f>'[1]Seg Atletas'!$N785</f>
        <v>M</v>
      </c>
      <c r="G781" s="133">
        <f>'[1]Seg Atletas'!$P785</f>
        <v>25059</v>
      </c>
      <c r="H781" s="109">
        <f t="shared" si="24"/>
        <v>1968</v>
      </c>
      <c r="I781" s="104" t="str">
        <f t="shared" si="25"/>
        <v>Sénior</v>
      </c>
    </row>
    <row r="782" spans="1:9" ht="12" customHeight="1">
      <c r="A782" s="131" t="str">
        <f>'[1]Seg Atletas'!$F786</f>
        <v>João Sá</v>
      </c>
      <c r="B782" s="105">
        <f>'[1]Seg Atletas'!$A786</f>
        <v>11817818</v>
      </c>
      <c r="C782" s="105">
        <f>'[1]Seg Atletas'!$B786</f>
        <v>845</v>
      </c>
      <c r="D782" s="132" t="str">
        <f>'[1]Seg Atletas'!$G786</f>
        <v>João Manuel Pinto de Sá</v>
      </c>
      <c r="E782" s="132" t="str">
        <f>'[1]Seg Atletas'!$J786</f>
        <v>CAFH</v>
      </c>
      <c r="F782" s="105" t="str">
        <f>'[1]Seg Atletas'!$N786</f>
        <v>M</v>
      </c>
      <c r="G782" s="133">
        <f>'[1]Seg Atletas'!$P786</f>
        <v>29329</v>
      </c>
      <c r="H782" s="109">
        <f t="shared" si="24"/>
        <v>1980</v>
      </c>
      <c r="I782" s="104" t="str">
        <f t="shared" si="25"/>
        <v>Sénior</v>
      </c>
    </row>
    <row r="783" spans="1:9" ht="12" customHeight="1">
      <c r="A783" s="131" t="str">
        <f>'[1]Seg Atletas'!$F787</f>
        <v>Jorge Sá</v>
      </c>
      <c r="B783" s="105">
        <f>'[1]Seg Atletas'!$A787</f>
        <v>5538688</v>
      </c>
      <c r="C783" s="105">
        <f>'[1]Seg Atletas'!$B787</f>
        <v>844</v>
      </c>
      <c r="D783" s="132" t="str">
        <f>'[1]Seg Atletas'!$G787</f>
        <v>Jorge Cipriano da Silva Sá</v>
      </c>
      <c r="E783" s="132" t="str">
        <f>'[1]Seg Atletas'!$J787</f>
        <v>CAFH</v>
      </c>
      <c r="F783" s="105" t="str">
        <f>'[1]Seg Atletas'!$N787</f>
        <v>M</v>
      </c>
      <c r="G783" s="133">
        <f>'[1]Seg Atletas'!$P787</f>
        <v>22185</v>
      </c>
      <c r="H783" s="109">
        <f t="shared" si="24"/>
        <v>1960</v>
      </c>
      <c r="I783" s="104" t="str">
        <f t="shared" si="25"/>
        <v>Sénior /vet</v>
      </c>
    </row>
    <row r="784" spans="1:9" ht="12" customHeight="1">
      <c r="A784" s="131" t="str">
        <f>'[1]Seg Atletas'!$F788</f>
        <v>Jorge Pinto</v>
      </c>
      <c r="B784" s="105">
        <f>'[1]Seg Atletas'!$A788</f>
        <v>14388290</v>
      </c>
      <c r="C784" s="105">
        <f>'[1]Seg Atletas'!$B788</f>
        <v>680</v>
      </c>
      <c r="D784" s="132" t="str">
        <f>'[1]Seg Atletas'!$G788</f>
        <v>Jorge Gonçalo Fernandes Pinto</v>
      </c>
      <c r="E784" s="132" t="str">
        <f>'[1]Seg Atletas'!$J788</f>
        <v>CAFH</v>
      </c>
      <c r="F784" s="105" t="str">
        <f>'[1]Seg Atletas'!$N788</f>
        <v>M</v>
      </c>
      <c r="G784" s="133">
        <f>'[1]Seg Atletas'!$P788</f>
        <v>34004</v>
      </c>
      <c r="H784" s="109">
        <f t="shared" si="24"/>
        <v>1993</v>
      </c>
      <c r="I784" s="104" t="str">
        <f t="shared" si="25"/>
        <v>Júnior</v>
      </c>
    </row>
    <row r="785" spans="1:9" ht="12" customHeight="1">
      <c r="A785" s="131" t="str">
        <f>'[1]Seg Atletas'!$F789</f>
        <v>Jorge Botelho</v>
      </c>
      <c r="B785" s="105">
        <f>'[1]Seg Atletas'!$A789</f>
        <v>7295144</v>
      </c>
      <c r="C785" s="105">
        <f>'[1]Seg Atletas'!$B789</f>
        <v>842</v>
      </c>
      <c r="D785" s="132" t="str">
        <f>'[1]Seg Atletas'!$G789</f>
        <v>Jorge Manuel de Sousa Botelho</v>
      </c>
      <c r="E785" s="132" t="str">
        <f>'[1]Seg Atletas'!$J789</f>
        <v>CAFH</v>
      </c>
      <c r="F785" s="105" t="str">
        <f>'[1]Seg Atletas'!$N789</f>
        <v>M</v>
      </c>
      <c r="G785" s="133">
        <f>'[1]Seg Atletas'!$P789</f>
        <v>19910</v>
      </c>
      <c r="H785" s="109">
        <f t="shared" si="24"/>
        <v>1954</v>
      </c>
      <c r="I785" s="104" t="str">
        <f t="shared" si="25"/>
        <v>Sénior /vet</v>
      </c>
    </row>
    <row r="786" spans="1:9" ht="12" customHeight="1">
      <c r="A786" s="131" t="str">
        <f>'[1]Seg Atletas'!$F790</f>
        <v>José Carvalho</v>
      </c>
      <c r="B786" s="105">
        <f>'[1]Seg Atletas'!$A790</f>
        <v>5690868</v>
      </c>
      <c r="C786" s="105">
        <f>'[1]Seg Atletas'!$B790</f>
        <v>841</v>
      </c>
      <c r="D786" s="132" t="str">
        <f>'[1]Seg Atletas'!$G790</f>
        <v>José Bernardino Freitas de Carvalho</v>
      </c>
      <c r="E786" s="132" t="str">
        <f>'[1]Seg Atletas'!$J790</f>
        <v>CAFH</v>
      </c>
      <c r="F786" s="105" t="str">
        <f>'[1]Seg Atletas'!$N790</f>
        <v>M</v>
      </c>
      <c r="G786" s="133">
        <f>'[1]Seg Atletas'!$P790</f>
        <v>20685</v>
      </c>
      <c r="H786" s="109">
        <f t="shared" si="24"/>
        <v>1956</v>
      </c>
      <c r="I786" s="104" t="str">
        <f t="shared" si="25"/>
        <v>Sénior /vet</v>
      </c>
    </row>
    <row r="787" spans="1:9" ht="12" customHeight="1">
      <c r="A787" s="131" t="str">
        <f>'[1]Seg Atletas'!$F791</f>
        <v>José Mendes</v>
      </c>
      <c r="B787" s="105">
        <f>'[1]Seg Atletas'!$A791</f>
        <v>9940766</v>
      </c>
      <c r="C787" s="105">
        <f>'[1]Seg Atletas'!$B791</f>
        <v>840</v>
      </c>
      <c r="D787" s="132" t="str">
        <f>'[1]Seg Atletas'!$G791</f>
        <v>José Gilberto Pita Mendes</v>
      </c>
      <c r="E787" s="132" t="str">
        <f>'[1]Seg Atletas'!$J791</f>
        <v>CAFH</v>
      </c>
      <c r="F787" s="105" t="str">
        <f>'[1]Seg Atletas'!$N791</f>
        <v>M</v>
      </c>
      <c r="G787" s="133">
        <f>'[1]Seg Atletas'!$P791</f>
        <v>26009</v>
      </c>
      <c r="H787" s="109">
        <f t="shared" si="24"/>
        <v>1971</v>
      </c>
      <c r="I787" s="104" t="str">
        <f t="shared" si="25"/>
        <v>Sénior</v>
      </c>
    </row>
    <row r="788" spans="1:9" ht="12" customHeight="1">
      <c r="A788" s="131" t="str">
        <f>'[1]Seg Atletas'!$F792</f>
        <v>José Marques</v>
      </c>
      <c r="B788" s="105">
        <f>'[1]Seg Atletas'!$A792</f>
        <v>11323809</v>
      </c>
      <c r="C788" s="105">
        <f>'[1]Seg Atletas'!$B792</f>
        <v>769</v>
      </c>
      <c r="D788" s="132" t="str">
        <f>'[1]Seg Atletas'!$G792</f>
        <v>José Jorge Jesus Marques</v>
      </c>
      <c r="E788" s="132" t="str">
        <f>'[1]Seg Atletas'!$J792</f>
        <v>CAFH</v>
      </c>
      <c r="F788" s="105" t="str">
        <f>'[1]Seg Atletas'!$N792</f>
        <v>M</v>
      </c>
      <c r="G788" s="133">
        <f>'[1]Seg Atletas'!$P792</f>
        <v>27342</v>
      </c>
      <c r="H788" s="109">
        <f t="shared" si="24"/>
        <v>1974</v>
      </c>
      <c r="I788" s="104" t="str">
        <f t="shared" si="25"/>
        <v>Sénior</v>
      </c>
    </row>
    <row r="789" spans="1:9" ht="12" customHeight="1">
      <c r="A789" s="131" t="str">
        <f>'[1]Seg Atletas'!$F793</f>
        <v>Lino Teles</v>
      </c>
      <c r="B789" s="105">
        <f>'[1]Seg Atletas'!$A793</f>
        <v>13031122</v>
      </c>
      <c r="C789" s="105">
        <f>'[1]Seg Atletas'!$B793</f>
        <v>631</v>
      </c>
      <c r="D789" s="132" t="str">
        <f>'[1]Seg Atletas'!$G793</f>
        <v>José Lino Alves Teles</v>
      </c>
      <c r="E789" s="132" t="str">
        <f>'[1]Seg Atletas'!$J793</f>
        <v>CAFH</v>
      </c>
      <c r="F789" s="105" t="str">
        <f>'[1]Seg Atletas'!$N793</f>
        <v>M</v>
      </c>
      <c r="G789" s="133">
        <f>'[1]Seg Atletas'!$P793</f>
        <v>31490</v>
      </c>
      <c r="H789" s="109">
        <f t="shared" si="24"/>
        <v>1986</v>
      </c>
      <c r="I789" s="104" t="str">
        <f t="shared" si="25"/>
        <v>Sénior</v>
      </c>
    </row>
    <row r="790" spans="1:9" ht="12" customHeight="1">
      <c r="A790" s="131" t="str">
        <f>'[1]Seg Atletas'!$F794</f>
        <v>José Víctor Abreu</v>
      </c>
      <c r="B790" s="105">
        <f>'[1]Seg Atletas'!$A794</f>
        <v>14046767</v>
      </c>
      <c r="C790" s="105">
        <f>'[1]Seg Atletas'!$B794</f>
        <v>838</v>
      </c>
      <c r="D790" s="132" t="str">
        <f>'[1]Seg Atletas'!$G794</f>
        <v>José Víctor Gonçalves de Abreu</v>
      </c>
      <c r="E790" s="132" t="str">
        <f>'[1]Seg Atletas'!$J794</f>
        <v>CAFH</v>
      </c>
      <c r="F790" s="105" t="str">
        <f>'[1]Seg Atletas'!$N794</f>
        <v>M</v>
      </c>
      <c r="G790" s="133">
        <f>'[1]Seg Atletas'!$P794</f>
        <v>33306</v>
      </c>
      <c r="H790" s="109">
        <f t="shared" si="24"/>
        <v>1991</v>
      </c>
      <c r="I790" s="104" t="str">
        <f t="shared" si="25"/>
        <v>Sénior /s23</v>
      </c>
    </row>
    <row r="791" spans="1:9" ht="12" customHeight="1">
      <c r="A791" s="131" t="str">
        <f>'[1]Seg Atletas'!$F795</f>
        <v>Lara Duque</v>
      </c>
      <c r="B791" s="105">
        <f>'[1]Seg Atletas'!$A795</f>
        <v>10103754</v>
      </c>
      <c r="C791" s="105">
        <f>'[1]Seg Atletas'!$B795</f>
        <v>231</v>
      </c>
      <c r="D791" s="132" t="str">
        <f>'[1]Seg Atletas'!$G795</f>
        <v>Lara Maria de Jesus Duque</v>
      </c>
      <c r="E791" s="132" t="str">
        <f>'[1]Seg Atletas'!$J795</f>
        <v>CAFH</v>
      </c>
      <c r="F791" s="105" t="str">
        <f>'[1]Seg Atletas'!$N795</f>
        <v>F</v>
      </c>
      <c r="G791" s="133">
        <f>'[1]Seg Atletas'!$P795</f>
        <v>26824</v>
      </c>
      <c r="H791" s="109">
        <f t="shared" si="24"/>
        <v>1973</v>
      </c>
      <c r="I791" s="104" t="str">
        <f t="shared" si="25"/>
        <v>Sénior</v>
      </c>
    </row>
    <row r="792" spans="1:9" ht="12" customHeight="1">
      <c r="A792" s="131" t="str">
        <f>'[1]Seg Atletas'!$F796</f>
        <v>Lisandra Caires</v>
      </c>
      <c r="B792" s="105">
        <f>'[1]Seg Atletas'!$A796</f>
        <v>13274654</v>
      </c>
      <c r="C792" s="105">
        <f>'[1]Seg Atletas'!$B796</f>
        <v>265</v>
      </c>
      <c r="D792" s="132" t="str">
        <f>'[1]Seg Atletas'!$G796</f>
        <v>Lisandra Isabel Freitas Caires</v>
      </c>
      <c r="E792" s="132" t="str">
        <f>'[1]Seg Atletas'!$J796</f>
        <v>CAFH</v>
      </c>
      <c r="F792" s="105" t="str">
        <f>'[1]Seg Atletas'!$N796</f>
        <v>F</v>
      </c>
      <c r="G792" s="133">
        <f>'[1]Seg Atletas'!$P796</f>
        <v>31881</v>
      </c>
      <c r="H792" s="109">
        <f t="shared" si="24"/>
        <v>1987</v>
      </c>
      <c r="I792" s="104" t="str">
        <f t="shared" si="25"/>
        <v>Sénior</v>
      </c>
    </row>
    <row r="793" spans="1:9" ht="12" customHeight="1">
      <c r="A793" s="131" t="str">
        <f>'[1]Seg Atletas'!$F797</f>
        <v>Luís Ferreira</v>
      </c>
      <c r="B793" s="105">
        <f>'[1]Seg Atletas'!$A797</f>
        <v>9812265</v>
      </c>
      <c r="C793" s="105">
        <f>'[1]Seg Atletas'!$B797</f>
        <v>837</v>
      </c>
      <c r="D793" s="132" t="str">
        <f>'[1]Seg Atletas'!$G797</f>
        <v>Luís Gabriel Jardim Ferreira</v>
      </c>
      <c r="E793" s="132" t="str">
        <f>'[1]Seg Atletas'!$J797</f>
        <v>CAFH</v>
      </c>
      <c r="F793" s="105" t="str">
        <f>'[1]Seg Atletas'!$N797</f>
        <v>M</v>
      </c>
      <c r="G793" s="133">
        <f>'[1]Seg Atletas'!$P797</f>
        <v>26004</v>
      </c>
      <c r="H793" s="109">
        <f t="shared" si="24"/>
        <v>1971</v>
      </c>
      <c r="I793" s="104" t="str">
        <f t="shared" si="25"/>
        <v>Sénior</v>
      </c>
    </row>
    <row r="794" spans="1:9" ht="12" customHeight="1">
      <c r="A794" s="131" t="str">
        <f>'[1]Seg Atletas'!$F798</f>
        <v>Manuel Andrade</v>
      </c>
      <c r="B794" s="105">
        <f>'[1]Seg Atletas'!$A798</f>
        <v>7816891</v>
      </c>
      <c r="C794" s="105">
        <f>'[1]Seg Atletas'!$B798</f>
        <v>836</v>
      </c>
      <c r="D794" s="132" t="str">
        <f>'[1]Seg Atletas'!$G798</f>
        <v>Manuel Gomes de Andrade</v>
      </c>
      <c r="E794" s="132" t="str">
        <f>'[1]Seg Atletas'!$J798</f>
        <v>CAFH</v>
      </c>
      <c r="F794" s="105" t="str">
        <f>'[1]Seg Atletas'!$N798</f>
        <v>M</v>
      </c>
      <c r="G794" s="133">
        <f>'[1]Seg Atletas'!$P798</f>
        <v>23524</v>
      </c>
      <c r="H794" s="109">
        <f t="shared" si="24"/>
        <v>1964</v>
      </c>
      <c r="I794" s="104" t="str">
        <f t="shared" si="25"/>
        <v>Sénior /vet</v>
      </c>
    </row>
    <row r="795" spans="1:9" ht="12" customHeight="1">
      <c r="A795" s="131" t="str">
        <f>'[1]Seg Atletas'!$F799</f>
        <v>Marco Brás</v>
      </c>
      <c r="B795" s="105">
        <f>'[1]Seg Atletas'!$A799</f>
        <v>10866977</v>
      </c>
      <c r="C795" s="105">
        <f>'[1]Seg Atletas'!$B799</f>
        <v>665</v>
      </c>
      <c r="D795" s="132" t="str">
        <f>'[1]Seg Atletas'!$G799</f>
        <v>Marco António Gomes Brás</v>
      </c>
      <c r="E795" s="132" t="str">
        <f>'[1]Seg Atletas'!$J799</f>
        <v>CAFH</v>
      </c>
      <c r="F795" s="105" t="str">
        <f>'[1]Seg Atletas'!$N799</f>
        <v>M</v>
      </c>
      <c r="G795" s="133">
        <f>'[1]Seg Atletas'!$P799</f>
        <v>27356</v>
      </c>
      <c r="H795" s="109">
        <f t="shared" si="24"/>
        <v>1974</v>
      </c>
      <c r="I795" s="104" t="str">
        <f t="shared" si="25"/>
        <v>Sénior</v>
      </c>
    </row>
    <row r="796" spans="1:9" ht="12" customHeight="1">
      <c r="A796" s="131" t="str">
        <f>'[1]Seg Atletas'!$F800</f>
        <v>Graciela Joaquim</v>
      </c>
      <c r="B796" s="105">
        <f>'[1]Seg Atletas'!$A800</f>
        <v>10413537</v>
      </c>
      <c r="C796" s="105">
        <f>'[1]Seg Atletas'!$B800</f>
        <v>221</v>
      </c>
      <c r="D796" s="132" t="str">
        <f>'[1]Seg Atletas'!$G800</f>
        <v>Maria Graciela Joaquim</v>
      </c>
      <c r="E796" s="132" t="str">
        <f>'[1]Seg Atletas'!$J800</f>
        <v>CAFH</v>
      </c>
      <c r="F796" s="105" t="str">
        <f>'[1]Seg Atletas'!$N800</f>
        <v>F</v>
      </c>
      <c r="G796" s="133">
        <f>'[1]Seg Atletas'!$P800</f>
        <v>26713</v>
      </c>
      <c r="H796" s="109">
        <f t="shared" si="24"/>
        <v>1973</v>
      </c>
      <c r="I796" s="104" t="str">
        <f t="shared" si="25"/>
        <v>Sénior</v>
      </c>
    </row>
    <row r="797" spans="1:9" ht="12" customHeight="1">
      <c r="A797" s="131" t="str">
        <f>'[1]Seg Atletas'!$F801</f>
        <v>Maria José Jardim</v>
      </c>
      <c r="B797" s="105">
        <f>'[1]Seg Atletas'!$A801</f>
        <v>5499808</v>
      </c>
      <c r="C797" s="105">
        <f>'[1]Seg Atletas'!$B801</f>
        <v>264</v>
      </c>
      <c r="D797" s="132" t="str">
        <f>'[1]Seg Atletas'!$G801</f>
        <v>Maria José Gomes Jardim</v>
      </c>
      <c r="E797" s="132" t="str">
        <f>'[1]Seg Atletas'!$J801</f>
        <v>CAFH</v>
      </c>
      <c r="F797" s="105" t="str">
        <f>'[1]Seg Atletas'!$N801</f>
        <v>F</v>
      </c>
      <c r="G797" s="133">
        <f>'[1]Seg Atletas'!$P801</f>
        <v>21923</v>
      </c>
      <c r="H797" s="109">
        <f t="shared" si="24"/>
        <v>1960</v>
      </c>
      <c r="I797" s="104" t="str">
        <f t="shared" si="25"/>
        <v>Sénior /vet</v>
      </c>
    </row>
    <row r="798" spans="1:9" ht="12" customHeight="1">
      <c r="A798" s="131" t="str">
        <f>'[1]Seg Atletas'!$F802</f>
        <v>Nelson Prioste</v>
      </c>
      <c r="B798" s="105">
        <f>'[1]Seg Atletas'!$A802</f>
        <v>13599906</v>
      </c>
      <c r="C798" s="105">
        <f>'[1]Seg Atletas'!$B802</f>
        <v>835</v>
      </c>
      <c r="D798" s="132" t="str">
        <f>'[1]Seg Atletas'!$G802</f>
        <v>Nelson Filipe Rodrigues Vieira Prioste</v>
      </c>
      <c r="E798" s="132" t="str">
        <f>'[1]Seg Atletas'!$J802</f>
        <v>CAFH</v>
      </c>
      <c r="F798" s="105" t="str">
        <f>'[1]Seg Atletas'!$N802</f>
        <v>M</v>
      </c>
      <c r="G798" s="133">
        <f>'[1]Seg Atletas'!$P802</f>
        <v>32788</v>
      </c>
      <c r="H798" s="109">
        <f t="shared" si="24"/>
        <v>1989</v>
      </c>
      <c r="I798" s="104" t="str">
        <f t="shared" si="25"/>
        <v>Sénior</v>
      </c>
    </row>
    <row r="799" spans="1:9" ht="12" customHeight="1">
      <c r="A799" s="131" t="str">
        <f>'[1]Seg Atletas'!$F803</f>
        <v>Nelson Pinto</v>
      </c>
      <c r="B799" s="105">
        <f>'[1]Seg Atletas'!$A803</f>
        <v>10114830</v>
      </c>
      <c r="C799" s="105">
        <f>'[1]Seg Atletas'!$B803</f>
        <v>834</v>
      </c>
      <c r="D799" s="132" t="str">
        <f>'[1]Seg Atletas'!$G803</f>
        <v>Nelson Jesus Pinto</v>
      </c>
      <c r="E799" s="132" t="str">
        <f>'[1]Seg Atletas'!$J803</f>
        <v>CAFH</v>
      </c>
      <c r="F799" s="105" t="str">
        <f>'[1]Seg Atletas'!$N803</f>
        <v>M</v>
      </c>
      <c r="G799" s="133">
        <f>'[1]Seg Atletas'!$P803</f>
        <v>27030</v>
      </c>
      <c r="H799" s="109">
        <f t="shared" si="24"/>
        <v>1974</v>
      </c>
      <c r="I799" s="104" t="str">
        <f t="shared" si="25"/>
        <v>Sénior</v>
      </c>
    </row>
    <row r="800" spans="1:9" ht="12" customHeight="1">
      <c r="A800" s="131" t="str">
        <f>'[1]Seg Atletas'!$F804</f>
        <v>Nelson Gameiro</v>
      </c>
      <c r="B800" s="105">
        <f>'[1]Seg Atletas'!$A804</f>
        <v>10926431</v>
      </c>
      <c r="C800" s="105">
        <f>'[1]Seg Atletas'!$B804</f>
        <v>553</v>
      </c>
      <c r="D800" s="132" t="str">
        <f>'[1]Seg Atletas'!$G804</f>
        <v>Nelson Ricardo Ferreira Gameiro</v>
      </c>
      <c r="E800" s="132" t="str">
        <f>'[1]Seg Atletas'!$J804</f>
        <v>CAFH</v>
      </c>
      <c r="F800" s="105" t="str">
        <f>'[1]Seg Atletas'!$N804</f>
        <v>M</v>
      </c>
      <c r="G800" s="133">
        <f>'[1]Seg Atletas'!$P804</f>
        <v>26840</v>
      </c>
      <c r="H800" s="109">
        <f t="shared" si="24"/>
        <v>1973</v>
      </c>
      <c r="I800" s="104" t="str">
        <f t="shared" si="25"/>
        <v>Sénior</v>
      </c>
    </row>
    <row r="801" spans="1:9" ht="12" customHeight="1">
      <c r="A801" s="131" t="str">
        <f>'[1]Seg Atletas'!$F805</f>
        <v>Nuno Silva</v>
      </c>
      <c r="B801" s="105">
        <f>'[1]Seg Atletas'!$A805</f>
        <v>10816387</v>
      </c>
      <c r="C801" s="105">
        <f>'[1]Seg Atletas'!$B805</f>
        <v>833</v>
      </c>
      <c r="D801" s="132" t="str">
        <f>'[1]Seg Atletas'!$G805</f>
        <v>Nuno Dias da Silva</v>
      </c>
      <c r="E801" s="132" t="str">
        <f>'[1]Seg Atletas'!$J805</f>
        <v>CAFH</v>
      </c>
      <c r="F801" s="105" t="str">
        <f>'[1]Seg Atletas'!$N805</f>
        <v>M</v>
      </c>
      <c r="G801" s="133">
        <f>'[1]Seg Atletas'!$P805</f>
        <v>28078</v>
      </c>
      <c r="H801" s="109">
        <f t="shared" si="24"/>
        <v>1976</v>
      </c>
      <c r="I801" s="104" t="str">
        <f t="shared" si="25"/>
        <v>Sénior</v>
      </c>
    </row>
    <row r="802" spans="1:9" ht="12" customHeight="1">
      <c r="A802" s="131" t="str">
        <f>'[1]Seg Atletas'!$F806</f>
        <v>Osmar Sá</v>
      </c>
      <c r="B802" s="105">
        <f>'[1]Seg Atletas'!$A806</f>
        <v>14006255</v>
      </c>
      <c r="C802" s="105">
        <f>'[1]Seg Atletas'!$B806</f>
        <v>826</v>
      </c>
      <c r="D802" s="132" t="str">
        <f>'[1]Seg Atletas'!$G806</f>
        <v>Osmar José Viveiros Sá</v>
      </c>
      <c r="E802" s="132" t="str">
        <f>'[1]Seg Atletas'!$J806</f>
        <v>CAFH</v>
      </c>
      <c r="F802" s="105" t="str">
        <f>'[1]Seg Atletas'!$N806</f>
        <v>M</v>
      </c>
      <c r="G802" s="133">
        <f>'[1]Seg Atletas'!$P806</f>
        <v>32520</v>
      </c>
      <c r="H802" s="109">
        <f t="shared" si="24"/>
        <v>1989</v>
      </c>
      <c r="I802" s="104" t="str">
        <f t="shared" si="25"/>
        <v>Sénior</v>
      </c>
    </row>
    <row r="803" spans="1:9" ht="12" customHeight="1">
      <c r="A803" s="131" t="str">
        <f>'[1]Seg Atletas'!$F807</f>
        <v>Patrícia Caldeira</v>
      </c>
      <c r="B803" s="105">
        <f>'[1]Seg Atletas'!$A807</f>
        <v>11454704</v>
      </c>
      <c r="C803" s="105">
        <f>'[1]Seg Atletas'!$B807</f>
        <v>233</v>
      </c>
      <c r="D803" s="132" t="str">
        <f>'[1]Seg Atletas'!$G807</f>
        <v>Patrícia José Vieira Gomes Nóbrega Caldeira</v>
      </c>
      <c r="E803" s="132" t="str">
        <f>'[1]Seg Atletas'!$J807</f>
        <v>CAFH</v>
      </c>
      <c r="F803" s="105" t="str">
        <f>'[1]Seg Atletas'!$N807</f>
        <v>F</v>
      </c>
      <c r="G803" s="133">
        <f>'[1]Seg Atletas'!$P807</f>
        <v>29166</v>
      </c>
      <c r="H803" s="109">
        <f t="shared" si="24"/>
        <v>1979</v>
      </c>
      <c r="I803" s="104" t="str">
        <f t="shared" si="25"/>
        <v>Sénior</v>
      </c>
    </row>
    <row r="804" spans="1:9" ht="12" customHeight="1">
      <c r="A804" s="131" t="str">
        <f>'[1]Seg Atletas'!$F808</f>
        <v>Paula Gouveia</v>
      </c>
      <c r="B804" s="105">
        <f>'[1]Seg Atletas'!$A808</f>
        <v>10548268</v>
      </c>
      <c r="C804" s="105">
        <f>'[1]Seg Atletas'!$B808</f>
        <v>218</v>
      </c>
      <c r="D804" s="132" t="str">
        <f>'[1]Seg Atletas'!$G808</f>
        <v>Paula da Conceição Fernandes Gouveia</v>
      </c>
      <c r="E804" s="132" t="str">
        <f>'[1]Seg Atletas'!$J808</f>
        <v>CAFH</v>
      </c>
      <c r="F804" s="105" t="str">
        <f>'[1]Seg Atletas'!$N808</f>
        <v>F</v>
      </c>
      <c r="G804" s="133">
        <f>'[1]Seg Atletas'!$P808</f>
        <v>27754</v>
      </c>
      <c r="H804" s="109">
        <f t="shared" si="24"/>
        <v>1975</v>
      </c>
      <c r="I804" s="104" t="str">
        <f t="shared" si="25"/>
        <v>Sénior</v>
      </c>
    </row>
    <row r="805" spans="1:9" ht="12" customHeight="1">
      <c r="A805" s="131" t="str">
        <f>'[1]Seg Atletas'!$F809</f>
        <v>Paulino Abreu</v>
      </c>
      <c r="B805" s="105">
        <f>'[1]Seg Atletas'!$A809</f>
        <v>10505697</v>
      </c>
      <c r="C805" s="105">
        <f>'[1]Seg Atletas'!$B809</f>
        <v>658</v>
      </c>
      <c r="D805" s="132" t="str">
        <f>'[1]Seg Atletas'!$G809</f>
        <v>Paulino da Costa Abreu</v>
      </c>
      <c r="E805" s="132" t="str">
        <f>'[1]Seg Atletas'!$J809</f>
        <v>CAFH</v>
      </c>
      <c r="F805" s="105" t="str">
        <f>'[1]Seg Atletas'!$N809</f>
        <v>M</v>
      </c>
      <c r="G805" s="133">
        <f>'[1]Seg Atletas'!$P809</f>
        <v>27529</v>
      </c>
      <c r="H805" s="109">
        <f t="shared" si="24"/>
        <v>1975</v>
      </c>
      <c r="I805" s="104" t="str">
        <f t="shared" si="25"/>
        <v>Sénior</v>
      </c>
    </row>
    <row r="806" spans="1:9" ht="12" customHeight="1">
      <c r="A806" s="131" t="str">
        <f>'[1]Seg Atletas'!$F810</f>
        <v>Raquel Franco</v>
      </c>
      <c r="B806" s="105">
        <f>'[1]Seg Atletas'!$A810</f>
        <v>11028858</v>
      </c>
      <c r="C806" s="105">
        <f>'[1]Seg Atletas'!$B810</f>
        <v>263</v>
      </c>
      <c r="D806" s="132" t="str">
        <f>'[1]Seg Atletas'!$G810</f>
        <v>Raquel das Dores Spínola Franco</v>
      </c>
      <c r="E806" s="132" t="str">
        <f>'[1]Seg Atletas'!$J810</f>
        <v>CAFH</v>
      </c>
      <c r="F806" s="105" t="str">
        <f>'[1]Seg Atletas'!$N810</f>
        <v>F</v>
      </c>
      <c r="G806" s="133">
        <f>'[1]Seg Atletas'!$P810</f>
        <v>28383</v>
      </c>
      <c r="H806" s="109">
        <f t="shared" si="24"/>
        <v>1977</v>
      </c>
      <c r="I806" s="104" t="str">
        <f t="shared" si="25"/>
        <v>Sénior</v>
      </c>
    </row>
    <row r="807" spans="1:9" ht="12" customHeight="1">
      <c r="A807" s="131" t="str">
        <f>'[1]Seg Atletas'!$F811</f>
        <v>Ricardo H. Gouveia</v>
      </c>
      <c r="B807" s="105">
        <f>'[1]Seg Atletas'!$A811</f>
        <v>12217538</v>
      </c>
      <c r="C807" s="105">
        <f>'[1]Seg Atletas'!$B811</f>
        <v>645</v>
      </c>
      <c r="D807" s="132" t="str">
        <f>'[1]Seg Atletas'!$G811</f>
        <v>Ricardo Hernani da Costa Gouveia</v>
      </c>
      <c r="E807" s="132" t="str">
        <f>'[1]Seg Atletas'!$J811</f>
        <v>CAFH</v>
      </c>
      <c r="F807" s="105" t="str">
        <f>'[1]Seg Atletas'!$N811</f>
        <v>M</v>
      </c>
      <c r="G807" s="133">
        <f>'[1]Seg Atletas'!$P811</f>
        <v>30270</v>
      </c>
      <c r="H807" s="109">
        <f t="shared" si="24"/>
        <v>1982</v>
      </c>
      <c r="I807" s="104" t="str">
        <f t="shared" si="25"/>
        <v>Sénior</v>
      </c>
    </row>
    <row r="808" spans="1:9" ht="12" customHeight="1">
      <c r="A808" s="131" t="str">
        <f>'[1]Seg Atletas'!$F812</f>
        <v>Roberto Solano</v>
      </c>
      <c r="B808" s="105">
        <f>'[1]Seg Atletas'!$A812</f>
        <v>15444019</v>
      </c>
      <c r="C808" s="105">
        <f>'[1]Seg Atletas'!$B812</f>
        <v>862</v>
      </c>
      <c r="D808" s="132" t="str">
        <f>'[1]Seg Atletas'!$G812</f>
        <v>Roberto José Viloria Solano</v>
      </c>
      <c r="E808" s="132" t="str">
        <f>'[1]Seg Atletas'!$J812</f>
        <v>CAFH</v>
      </c>
      <c r="F808" s="105" t="str">
        <f>'[1]Seg Atletas'!$N812</f>
        <v>M</v>
      </c>
      <c r="G808" s="133">
        <f>'[1]Seg Atletas'!$P812</f>
        <v>25891</v>
      </c>
      <c r="H808" s="109">
        <f t="shared" si="24"/>
        <v>1970</v>
      </c>
      <c r="I808" s="104" t="str">
        <f t="shared" si="25"/>
        <v>Sénior</v>
      </c>
    </row>
    <row r="809" spans="1:9" ht="12" customHeight="1">
      <c r="A809" s="131" t="str">
        <f>'[1]Seg Atletas'!$F813</f>
        <v>Roberto Lúcio</v>
      </c>
      <c r="B809" s="105">
        <f>'[1]Seg Atletas'!$A813</f>
        <v>10544795</v>
      </c>
      <c r="C809" s="105">
        <f>'[1]Seg Atletas'!$B813</f>
        <v>832</v>
      </c>
      <c r="D809" s="132" t="str">
        <f>'[1]Seg Atletas'!$G813</f>
        <v>Roberto Nuno Gonçalves Pita Lúcio</v>
      </c>
      <c r="E809" s="132" t="str">
        <f>'[1]Seg Atletas'!$J813</f>
        <v>CAFH</v>
      </c>
      <c r="F809" s="105" t="str">
        <f>'[1]Seg Atletas'!$N813</f>
        <v>M</v>
      </c>
      <c r="G809" s="133">
        <f>'[1]Seg Atletas'!$P813</f>
        <v>27752</v>
      </c>
      <c r="H809" s="109">
        <f t="shared" si="24"/>
        <v>1975</v>
      </c>
      <c r="I809" s="104" t="str">
        <f t="shared" si="25"/>
        <v>Sénior</v>
      </c>
    </row>
    <row r="810" spans="1:9" ht="12" customHeight="1">
      <c r="A810" s="131" t="str">
        <f>'[1]Seg Atletas'!$F814</f>
        <v>Roberto Prioste</v>
      </c>
      <c r="B810" s="105">
        <f>'[1]Seg Atletas'!$A814</f>
        <v>12611748</v>
      </c>
      <c r="C810" s="105">
        <f>'[1]Seg Atletas'!$B814</f>
        <v>831</v>
      </c>
      <c r="D810" s="132" t="str">
        <f>'[1]Seg Atletas'!$G814</f>
        <v>Roberto Rodrigues Vieira Prioste</v>
      </c>
      <c r="E810" s="132" t="str">
        <f>'[1]Seg Atletas'!$J814</f>
        <v>CAFH</v>
      </c>
      <c r="F810" s="105" t="str">
        <f>'[1]Seg Atletas'!$N814</f>
        <v>M</v>
      </c>
      <c r="G810" s="133">
        <f>'[1]Seg Atletas'!$P814</f>
        <v>30512</v>
      </c>
      <c r="H810" s="109">
        <f t="shared" si="24"/>
        <v>1983</v>
      </c>
      <c r="I810" s="104" t="str">
        <f t="shared" si="25"/>
        <v>Sénior</v>
      </c>
    </row>
    <row r="811" spans="1:9" ht="12" customHeight="1">
      <c r="A811" s="131" t="str">
        <f>'[1]Seg Atletas'!$F815</f>
        <v>Rúben Nóbrega</v>
      </c>
      <c r="B811" s="105">
        <f>'[1]Seg Atletas'!$A815</f>
        <v>11767067</v>
      </c>
      <c r="C811" s="105">
        <f>'[1]Seg Atletas'!$B815</f>
        <v>543</v>
      </c>
      <c r="D811" s="132" t="str">
        <f>'[1]Seg Atletas'!$G815</f>
        <v>Rúben Ricardo Figueira de Nóbrega</v>
      </c>
      <c r="E811" s="132" t="str">
        <f>'[1]Seg Atletas'!$J815</f>
        <v>CAFH</v>
      </c>
      <c r="F811" s="105" t="str">
        <f>'[1]Seg Atletas'!$N815</f>
        <v>M</v>
      </c>
      <c r="G811" s="133">
        <f>'[1]Seg Atletas'!$P815</f>
        <v>29458</v>
      </c>
      <c r="H811" s="109">
        <f t="shared" si="24"/>
        <v>1980</v>
      </c>
      <c r="I811" s="104" t="str">
        <f t="shared" si="25"/>
        <v>Sénior</v>
      </c>
    </row>
    <row r="812" spans="1:9" ht="12" customHeight="1">
      <c r="A812" s="131" t="str">
        <f>'[1]Seg Atletas'!$F816</f>
        <v>Sara Pestana</v>
      </c>
      <c r="B812" s="105">
        <f>'[1]Seg Atletas'!$A816</f>
        <v>14474351</v>
      </c>
      <c r="C812" s="105">
        <f>'[1]Seg Atletas'!$B816</f>
        <v>1155</v>
      </c>
      <c r="D812" s="132" t="str">
        <f>'[1]Seg Atletas'!$G816</f>
        <v>Sara Carolina Afonseca Pestana</v>
      </c>
      <c r="E812" s="132" t="str">
        <f>'[1]Seg Atletas'!$J816</f>
        <v>CAFH</v>
      </c>
      <c r="F812" s="105" t="str">
        <f>'[1]Seg Atletas'!$N816</f>
        <v>F</v>
      </c>
      <c r="G812" s="133">
        <f>'[1]Seg Atletas'!$P816</f>
        <v>36142</v>
      </c>
      <c r="H812" s="109">
        <f t="shared" si="24"/>
        <v>1998</v>
      </c>
      <c r="I812" s="104" t="str">
        <f t="shared" si="25"/>
        <v>Iniciado</v>
      </c>
    </row>
    <row r="813" spans="1:9" ht="12" customHeight="1">
      <c r="A813" s="131" t="str">
        <f>'[1]Seg Atletas'!$F817</f>
        <v>Sílvio Franco</v>
      </c>
      <c r="B813" s="105">
        <f>'[1]Seg Atletas'!$A817</f>
        <v>12165134</v>
      </c>
      <c r="C813" s="105">
        <f>'[1]Seg Atletas'!$B817</f>
        <v>664</v>
      </c>
      <c r="D813" s="132" t="str">
        <f>'[1]Seg Atletas'!$G817</f>
        <v>Sílvio Spínola Franco</v>
      </c>
      <c r="E813" s="132" t="str">
        <f>'[1]Seg Atletas'!$J817</f>
        <v>CAFH</v>
      </c>
      <c r="F813" s="105" t="str">
        <f>'[1]Seg Atletas'!$N817</f>
        <v>M</v>
      </c>
      <c r="G813" s="133">
        <f>'[1]Seg Atletas'!$P817</f>
        <v>30094</v>
      </c>
      <c r="H813" s="109">
        <f t="shared" si="24"/>
        <v>1982</v>
      </c>
      <c r="I813" s="104" t="str">
        <f t="shared" si="25"/>
        <v>Sénior</v>
      </c>
    </row>
    <row r="814" spans="1:9" ht="12" customHeight="1">
      <c r="A814" s="131" t="str">
        <f>'[1]Seg Atletas'!$F818</f>
        <v>Susana G. Andrade</v>
      </c>
      <c r="B814" s="105">
        <f>'[1]Seg Atletas'!$A818</f>
        <v>9251946</v>
      </c>
      <c r="C814" s="105">
        <f>'[1]Seg Atletas'!$B818</f>
        <v>219</v>
      </c>
      <c r="D814" s="132" t="str">
        <f>'[1]Seg Atletas'!$G818</f>
        <v>Susana Gouveia Machado Vilhena Andrade</v>
      </c>
      <c r="E814" s="132" t="str">
        <f>'[1]Seg Atletas'!$J818</f>
        <v>CAFH</v>
      </c>
      <c r="F814" s="105" t="str">
        <f>'[1]Seg Atletas'!$N818</f>
        <v>F</v>
      </c>
      <c r="G814" s="133">
        <f>'[1]Seg Atletas'!$P818</f>
        <v>24837</v>
      </c>
      <c r="H814" s="109">
        <f t="shared" si="24"/>
        <v>1967</v>
      </c>
      <c r="I814" s="104" t="str">
        <f t="shared" si="25"/>
        <v>Sénior</v>
      </c>
    </row>
    <row r="815" spans="1:9" ht="12" customHeight="1">
      <c r="A815" s="131" t="str">
        <f>'[1]Seg Atletas'!$F819</f>
        <v>Tiago D. Rodrigues</v>
      </c>
      <c r="B815" s="105">
        <f>'[1]Seg Atletas'!$A819</f>
        <v>13712610</v>
      </c>
      <c r="C815" s="105">
        <f>'[1]Seg Atletas'!$B819</f>
        <v>539</v>
      </c>
      <c r="D815" s="132" t="str">
        <f>'[1]Seg Atletas'!$G819</f>
        <v>Tiago Dâmaso Rodrigues</v>
      </c>
      <c r="E815" s="132" t="str">
        <f>'[1]Seg Atletas'!$J819</f>
        <v>CAFH</v>
      </c>
      <c r="F815" s="105" t="str">
        <f>'[1]Seg Atletas'!$N819</f>
        <v>M</v>
      </c>
      <c r="G815" s="133">
        <f>'[1]Seg Atletas'!$P819</f>
        <v>32944</v>
      </c>
      <c r="H815" s="109">
        <f t="shared" si="24"/>
        <v>1990</v>
      </c>
      <c r="I815" s="104" t="str">
        <f t="shared" si="25"/>
        <v>Sénior /s23</v>
      </c>
    </row>
    <row r="816" spans="1:9" ht="12" customHeight="1">
      <c r="A816" s="131" t="str">
        <f>'[1]Seg Atletas'!$F820</f>
        <v>Vítor Fernandes</v>
      </c>
      <c r="B816" s="105">
        <f>'[1]Seg Atletas'!$A820</f>
        <v>13193181</v>
      </c>
      <c r="C816" s="105">
        <f>'[1]Seg Atletas'!$B820</f>
        <v>729</v>
      </c>
      <c r="D816" s="132" t="str">
        <f>'[1]Seg Atletas'!$G820</f>
        <v>Vítor Hugo Barros Fernandes</v>
      </c>
      <c r="E816" s="132" t="str">
        <f>'[1]Seg Atletas'!$J820</f>
        <v>CAFH</v>
      </c>
      <c r="F816" s="105" t="str">
        <f>'[1]Seg Atletas'!$N820</f>
        <v>M</v>
      </c>
      <c r="G816" s="133">
        <f>'[1]Seg Atletas'!$P820</f>
        <v>31947</v>
      </c>
      <c r="H816" s="109">
        <f t="shared" si="24"/>
        <v>1987</v>
      </c>
      <c r="I816" s="104" t="str">
        <f t="shared" si="25"/>
        <v>Sénior</v>
      </c>
    </row>
    <row r="817" spans="1:9" ht="12" customHeight="1">
      <c r="A817" s="131" t="str">
        <f>'[1]Seg Atletas'!$F821</f>
        <v>Egídio Rodrigues</v>
      </c>
      <c r="B817" s="105">
        <f>'[1]Seg Atletas'!$A821</f>
        <v>6207697</v>
      </c>
      <c r="C817" s="105">
        <f>'[1]Seg Atletas'!$B821</f>
        <v>904</v>
      </c>
      <c r="D817" s="132" t="str">
        <f>'[1]Seg Atletas'!$G821</f>
        <v>Egídio Leça Rodrigues</v>
      </c>
      <c r="E817" s="132" t="str">
        <f>'[1]Seg Atletas'!$J821</f>
        <v>CMOF</v>
      </c>
      <c r="F817" s="105" t="str">
        <f>'[1]Seg Atletas'!$N821</f>
        <v>M</v>
      </c>
      <c r="G817" s="133">
        <f>'[1]Seg Atletas'!$P821</f>
        <v>22015</v>
      </c>
      <c r="H817" s="109">
        <f t="shared" si="24"/>
        <v>1960</v>
      </c>
      <c r="I817" s="104" t="str">
        <f t="shared" si="25"/>
        <v>Sénior /vet</v>
      </c>
    </row>
    <row r="818" spans="1:9" ht="12" customHeight="1">
      <c r="A818" s="131" t="str">
        <f>'[1]Seg Atletas'!$F822</f>
        <v>José Luís Silva</v>
      </c>
      <c r="B818" s="105">
        <f>'[1]Seg Atletas'!$A822</f>
        <v>7624064</v>
      </c>
      <c r="C818" s="105">
        <f>'[1]Seg Atletas'!$B822</f>
        <v>902</v>
      </c>
      <c r="D818" s="132" t="str">
        <f>'[1]Seg Atletas'!$G822</f>
        <v>José Luís da Silva</v>
      </c>
      <c r="E818" s="132" t="str">
        <f>'[1]Seg Atletas'!$J822</f>
        <v>CMOF</v>
      </c>
      <c r="F818" s="105" t="str">
        <f>'[1]Seg Atletas'!$N822</f>
        <v>M</v>
      </c>
      <c r="G818" s="133">
        <f>'[1]Seg Atletas'!$P822</f>
        <v>23738</v>
      </c>
      <c r="H818" s="109">
        <f t="shared" si="24"/>
        <v>1964</v>
      </c>
      <c r="I818" s="104" t="str">
        <f t="shared" si="25"/>
        <v>Sénior /vet</v>
      </c>
    </row>
    <row r="819" spans="1:9" ht="12" customHeight="1">
      <c r="A819" s="131" t="str">
        <f>'[1]Seg Atletas'!$F823</f>
        <v>Júlio Abreu</v>
      </c>
      <c r="B819" s="105">
        <f>'[1]Seg Atletas'!$A823</f>
        <v>7273511</v>
      </c>
      <c r="C819" s="105">
        <f>'[1]Seg Atletas'!$B823</f>
        <v>626</v>
      </c>
      <c r="D819" s="132" t="str">
        <f>'[1]Seg Atletas'!$G823</f>
        <v>Júlio Miguel Vasconcelos de Abreu</v>
      </c>
      <c r="E819" s="132" t="str">
        <f>'[1]Seg Atletas'!$J823</f>
        <v>CMOF</v>
      </c>
      <c r="F819" s="105" t="str">
        <f>'[1]Seg Atletas'!$N823</f>
        <v>M</v>
      </c>
      <c r="G819" s="133">
        <f>'[1]Seg Atletas'!$P823</f>
        <v>24038</v>
      </c>
      <c r="H819" s="109">
        <f t="shared" si="24"/>
        <v>1965</v>
      </c>
      <c r="I819" s="104" t="str">
        <f t="shared" si="25"/>
        <v>Sénior /vet</v>
      </c>
    </row>
    <row r="820" spans="1:9" ht="12" customHeight="1">
      <c r="A820" s="131" t="str">
        <f>'[1]Seg Atletas'!$F824</f>
        <v>Justino Nóbrega</v>
      </c>
      <c r="B820" s="105">
        <f>'[1]Seg Atletas'!$A824</f>
        <v>4716278</v>
      </c>
      <c r="C820" s="105">
        <f>'[1]Seg Atletas'!$B824</f>
        <v>612</v>
      </c>
      <c r="D820" s="132" t="str">
        <f>'[1]Seg Atletas'!$G824</f>
        <v>Manuel Justino Ornelas Nóbrega</v>
      </c>
      <c r="E820" s="132" t="str">
        <f>'[1]Seg Atletas'!$J824</f>
        <v>CMOF</v>
      </c>
      <c r="F820" s="105" t="str">
        <f>'[1]Seg Atletas'!$N824</f>
        <v>M</v>
      </c>
      <c r="G820" s="133">
        <f>'[1]Seg Atletas'!$P824</f>
        <v>20435</v>
      </c>
      <c r="H820" s="109">
        <f t="shared" si="24"/>
        <v>1955</v>
      </c>
      <c r="I820" s="104" t="str">
        <f t="shared" si="25"/>
        <v>Sénior /vet</v>
      </c>
    </row>
    <row r="821" spans="1:9" ht="12" customHeight="1">
      <c r="A821" s="131" t="str">
        <f>'[1]Seg Atletas'!$F825</f>
        <v>Marco Vieira</v>
      </c>
      <c r="B821" s="105">
        <f>'[1]Seg Atletas'!$A825</f>
        <v>11289599</v>
      </c>
      <c r="C821" s="105">
        <f>'[1]Seg Atletas'!$B825</f>
        <v>625</v>
      </c>
      <c r="D821" s="132" t="str">
        <f>'[1]Seg Atletas'!$G825</f>
        <v>Marco Bruno Sá Vieira</v>
      </c>
      <c r="E821" s="132" t="str">
        <f>'[1]Seg Atletas'!$J825</f>
        <v>CMOF</v>
      </c>
      <c r="F821" s="105" t="str">
        <f>'[1]Seg Atletas'!$N825</f>
        <v>M</v>
      </c>
      <c r="G821" s="133">
        <f>'[1]Seg Atletas'!$P825</f>
        <v>28686</v>
      </c>
      <c r="H821" s="109">
        <f t="shared" si="24"/>
        <v>1978</v>
      </c>
      <c r="I821" s="104" t="str">
        <f t="shared" si="25"/>
        <v>Sénior</v>
      </c>
    </row>
    <row r="822" spans="1:9" ht="12" customHeight="1">
      <c r="A822" s="131" t="str">
        <f>'[1]Seg Atletas'!$F826</f>
        <v>Noel Perdigão</v>
      </c>
      <c r="B822" s="105">
        <f>'[1]Seg Atletas'!$A826</f>
        <v>10514906</v>
      </c>
      <c r="C822" s="105">
        <f>'[1]Seg Atletas'!$B826</f>
        <v>627</v>
      </c>
      <c r="D822" s="132" t="str">
        <f>'[1]Seg Atletas'!$G826</f>
        <v>Noel Vitor Nunes Perdigão</v>
      </c>
      <c r="E822" s="132" t="str">
        <f>'[1]Seg Atletas'!$J826</f>
        <v>CMOF</v>
      </c>
      <c r="F822" s="105" t="str">
        <f>'[1]Seg Atletas'!$N826</f>
        <v>M</v>
      </c>
      <c r="G822" s="133">
        <f>'[1]Seg Atletas'!$P826</f>
        <v>26959</v>
      </c>
      <c r="H822" s="109">
        <f t="shared" si="24"/>
        <v>1973</v>
      </c>
      <c r="I822" s="104" t="str">
        <f t="shared" si="25"/>
        <v>Sénior</v>
      </c>
    </row>
    <row r="823" spans="1:9" ht="12" customHeight="1">
      <c r="A823" s="131" t="str">
        <f>'[1]Seg Atletas'!$F827</f>
        <v>Nuno Gonçalves</v>
      </c>
      <c r="B823" s="105">
        <f>'[1]Seg Atletas'!$A827</f>
        <v>9960822</v>
      </c>
      <c r="C823" s="105">
        <f>'[1]Seg Atletas'!$B827</f>
        <v>901</v>
      </c>
      <c r="D823" s="132" t="str">
        <f>'[1]Seg Atletas'!$G827</f>
        <v>Nuno Conceição Faria Gonçalves</v>
      </c>
      <c r="E823" s="132" t="str">
        <f>'[1]Seg Atletas'!$J827</f>
        <v>CMOF</v>
      </c>
      <c r="F823" s="105" t="str">
        <f>'[1]Seg Atletas'!$N827</f>
        <v>M</v>
      </c>
      <c r="G823" s="133">
        <f>'[1]Seg Atletas'!$P827</f>
        <v>24449</v>
      </c>
      <c r="H823" s="109">
        <f t="shared" si="24"/>
        <v>1966</v>
      </c>
      <c r="I823" s="104" t="str">
        <f t="shared" si="25"/>
        <v>Sénior /vet</v>
      </c>
    </row>
    <row r="824" spans="1:9" ht="12" customHeight="1">
      <c r="A824" s="131" t="str">
        <f>'[1]Seg Atletas'!$F828</f>
        <v>Nuno Leal</v>
      </c>
      <c r="B824" s="105">
        <f>'[1]Seg Atletas'!$A828</f>
        <v>11096438</v>
      </c>
      <c r="C824" s="105">
        <f>'[1]Seg Atletas'!$B828</f>
        <v>613</v>
      </c>
      <c r="D824" s="132" t="str">
        <f>'[1]Seg Atletas'!$G828</f>
        <v>Nuno Filipe Leal de Oliveira Leal</v>
      </c>
      <c r="E824" s="132" t="str">
        <f>'[1]Seg Atletas'!$J828</f>
        <v>CMOF</v>
      </c>
      <c r="F824" s="105" t="str">
        <f>'[1]Seg Atletas'!$N828</f>
        <v>M</v>
      </c>
      <c r="G824" s="133">
        <f>'[1]Seg Atletas'!$P828</f>
        <v>28439</v>
      </c>
      <c r="H824" s="109">
        <f t="shared" si="24"/>
        <v>1977</v>
      </c>
      <c r="I824" s="104" t="str">
        <f t="shared" si="25"/>
        <v>Sénior</v>
      </c>
    </row>
    <row r="825" spans="1:9" ht="12" customHeight="1">
      <c r="A825" s="131" t="str">
        <f>'[1]Seg Atletas'!$F829</f>
        <v>Pedro Medeiros</v>
      </c>
      <c r="B825" s="105">
        <f>'[1]Seg Atletas'!$A829</f>
        <v>12588339</v>
      </c>
      <c r="C825" s="105">
        <f>'[1]Seg Atletas'!$B829</f>
        <v>629</v>
      </c>
      <c r="D825" s="132" t="str">
        <f>'[1]Seg Atletas'!$G829</f>
        <v>Pedro Nuno Franco Medeiros</v>
      </c>
      <c r="E825" s="132" t="str">
        <f>'[1]Seg Atletas'!$J829</f>
        <v>CMOF</v>
      </c>
      <c r="F825" s="105" t="str">
        <f>'[1]Seg Atletas'!$N829</f>
        <v>M</v>
      </c>
      <c r="G825" s="133">
        <f>'[1]Seg Atletas'!$P829</f>
        <v>31030</v>
      </c>
      <c r="H825" s="109">
        <f t="shared" si="24"/>
        <v>1984</v>
      </c>
      <c r="I825" s="104" t="str">
        <f t="shared" si="25"/>
        <v>Sénior</v>
      </c>
    </row>
    <row r="826" spans="1:9" ht="12" customHeight="1">
      <c r="A826" s="131" t="str">
        <f>'[1]Seg Atletas'!$F830</f>
        <v>Sérgio Perdigão</v>
      </c>
      <c r="B826" s="105">
        <f>'[1]Seg Atletas'!$A830</f>
        <v>10049105</v>
      </c>
      <c r="C826" s="105">
        <f>'[1]Seg Atletas'!$B830</f>
        <v>650</v>
      </c>
      <c r="D826" s="132" t="str">
        <f>'[1]Seg Atletas'!$G830</f>
        <v>Sérgio Miguel Nunes Perdigão</v>
      </c>
      <c r="E826" s="132" t="str">
        <f>'[1]Seg Atletas'!$J830</f>
        <v>CMOF</v>
      </c>
      <c r="F826" s="105" t="str">
        <f>'[1]Seg Atletas'!$N830</f>
        <v>M</v>
      </c>
      <c r="G826" s="133">
        <f>'[1]Seg Atletas'!$P830</f>
        <v>26516</v>
      </c>
      <c r="H826" s="109">
        <f t="shared" si="24"/>
        <v>1972</v>
      </c>
      <c r="I826" s="104" t="str">
        <f t="shared" si="25"/>
        <v>Sénior</v>
      </c>
    </row>
    <row r="827" spans="1:9" ht="12" customHeight="1">
      <c r="A827" s="131" t="str">
        <f>'[1]Seg Atletas'!$F831</f>
        <v>Sidónio Freitas</v>
      </c>
      <c r="B827" s="105">
        <f>'[1]Seg Atletas'!$A831</f>
        <v>10097135</v>
      </c>
      <c r="C827" s="105">
        <f>'[1]Seg Atletas'!$B831</f>
        <v>992</v>
      </c>
      <c r="D827" s="132" t="str">
        <f>'[1]Seg Atletas'!$G831</f>
        <v>Sidónio Sérgio Teixeira de Freitas</v>
      </c>
      <c r="E827" s="132" t="str">
        <f>'[1]Seg Atletas'!$J831</f>
        <v>CMOF</v>
      </c>
      <c r="F827" s="105" t="str">
        <f>'[1]Seg Atletas'!$N831</f>
        <v>M</v>
      </c>
      <c r="G827" s="133">
        <f>'[1]Seg Atletas'!$P831</f>
        <v>26888</v>
      </c>
      <c r="H827" s="109">
        <f t="shared" si="24"/>
        <v>1973</v>
      </c>
      <c r="I827" s="104" t="str">
        <f t="shared" si="25"/>
        <v>Sénior</v>
      </c>
    </row>
    <row r="828" spans="1:9" ht="12" customHeight="1">
      <c r="A828" s="131" t="str">
        <f>'[1]Seg Atletas'!$F832</f>
        <v>Valdemar Rodrigues</v>
      </c>
      <c r="B828" s="105">
        <f>'[1]Seg Atletas'!$A832</f>
        <v>7967559</v>
      </c>
      <c r="C828" s="105">
        <f>'[1]Seg Atletas'!$B832</f>
        <v>897</v>
      </c>
      <c r="D828" s="132" t="str">
        <f>'[1]Seg Atletas'!$G832</f>
        <v>Valdemar Gouveia Rodrigues</v>
      </c>
      <c r="E828" s="132" t="str">
        <f>'[1]Seg Atletas'!$J832</f>
        <v>CMOF</v>
      </c>
      <c r="F828" s="105" t="str">
        <f>'[1]Seg Atletas'!$N832</f>
        <v>M</v>
      </c>
      <c r="G828" s="133">
        <f>'[1]Seg Atletas'!$P832</f>
        <v>23043</v>
      </c>
      <c r="H828" s="109">
        <f t="shared" si="24"/>
        <v>1963</v>
      </c>
      <c r="I828" s="104" t="str">
        <f t="shared" si="25"/>
        <v>Sénior /vet</v>
      </c>
    </row>
    <row r="829" spans="1:9" ht="12" customHeight="1">
      <c r="A829" s="131" t="str">
        <f>'[1]Seg Atletas'!$F833</f>
        <v>Vítor Sousa</v>
      </c>
      <c r="B829" s="105">
        <f>'[1]Seg Atletas'!$A833</f>
        <v>10631300</v>
      </c>
      <c r="C829" s="105">
        <f>'[1]Seg Atletas'!$B833</f>
        <v>630</v>
      </c>
      <c r="D829" s="132" t="str">
        <f>'[1]Seg Atletas'!$G833</f>
        <v>Vitor Hugo Vieira de Sousa</v>
      </c>
      <c r="E829" s="132" t="str">
        <f>'[1]Seg Atletas'!$J833</f>
        <v>CMOF</v>
      </c>
      <c r="F829" s="105" t="str">
        <f>'[1]Seg Atletas'!$N833</f>
        <v>M</v>
      </c>
      <c r="G829" s="133">
        <f>'[1]Seg Atletas'!$P833</f>
        <v>27305</v>
      </c>
      <c r="H829" s="109">
        <f t="shared" si="24"/>
        <v>1974</v>
      </c>
      <c r="I829" s="104" t="str">
        <f t="shared" si="25"/>
        <v>Sénior</v>
      </c>
    </row>
    <row r="830" spans="1:9" ht="12" customHeight="1">
      <c r="A830" s="131" t="str">
        <f>'[1]Seg Atletas'!$F834</f>
        <v>Elisabete Gomes</v>
      </c>
      <c r="B830" s="105">
        <f>'[1]Seg Atletas'!$A834</f>
        <v>14394338</v>
      </c>
      <c r="C830" s="105">
        <f>'[1]Seg Atletas'!$B834</f>
        <v>148</v>
      </c>
      <c r="D830" s="132" t="str">
        <f>'[1]Seg Atletas'!$G834</f>
        <v>Elisabete José Mendonça Gomes</v>
      </c>
      <c r="E830" s="132" t="str">
        <f>'[1]Seg Atletas'!$J834</f>
        <v>CDRSJ</v>
      </c>
      <c r="F830" s="105" t="str">
        <f>'[1]Seg Atletas'!$N834</f>
        <v>F</v>
      </c>
      <c r="G830" s="133">
        <f>'[1]Seg Atletas'!$P834</f>
        <v>34100</v>
      </c>
      <c r="H830" s="109">
        <f t="shared" si="24"/>
        <v>1993</v>
      </c>
      <c r="I830" s="104" t="str">
        <f t="shared" si="25"/>
        <v>Júnior</v>
      </c>
    </row>
    <row r="831" spans="1:9" ht="12" customHeight="1">
      <c r="A831" s="131" t="str">
        <f>'[1]Seg Atletas'!$F835</f>
        <v>Rita Afonseca</v>
      </c>
      <c r="B831" s="105">
        <f>'[1]Seg Atletas'!$A835</f>
        <v>14393110</v>
      </c>
      <c r="C831" s="105">
        <f>'[1]Seg Atletas'!$B835</f>
        <v>151</v>
      </c>
      <c r="D831" s="132" t="str">
        <f>'[1]Seg Atletas'!$G835</f>
        <v>Rita Sofia Ferreira Afonseca</v>
      </c>
      <c r="E831" s="132" t="str">
        <f>'[1]Seg Atletas'!$J835</f>
        <v>CDRSJ</v>
      </c>
      <c r="F831" s="105" t="str">
        <f>'[1]Seg Atletas'!$N835</f>
        <v>F</v>
      </c>
      <c r="G831" s="133">
        <f>'[1]Seg Atletas'!$P835</f>
        <v>33975</v>
      </c>
      <c r="H831" s="109">
        <f t="shared" si="24"/>
        <v>1993</v>
      </c>
      <c r="I831" s="104" t="str">
        <f t="shared" si="25"/>
        <v>Júnior</v>
      </c>
    </row>
    <row r="832" spans="1:9" ht="12" customHeight="1">
      <c r="A832" s="131" t="str">
        <f>'[1]Seg Atletas'!$F836</f>
        <v>Teresinha Henriques</v>
      </c>
      <c r="B832" s="105">
        <f>'[1]Seg Atletas'!$A836</f>
        <v>1198653</v>
      </c>
      <c r="C832" s="105">
        <f>'[1]Seg Atletas'!$B836</f>
        <v>236</v>
      </c>
      <c r="D832" s="132" t="str">
        <f>'[1]Seg Atletas'!$G836</f>
        <v>Teresinha Rodrigues da Silva Henriques</v>
      </c>
      <c r="E832" s="132" t="str">
        <f>'[1]Seg Atletas'!$J836</f>
        <v>CDG</v>
      </c>
      <c r="F832" s="105" t="str">
        <f>'[1]Seg Atletas'!$N836</f>
        <v>F</v>
      </c>
      <c r="G832" s="133">
        <f>'[1]Seg Atletas'!$P836</f>
        <v>14754</v>
      </c>
      <c r="H832" s="109">
        <f t="shared" si="24"/>
        <v>1940</v>
      </c>
      <c r="I832" s="104" t="str">
        <f t="shared" si="25"/>
        <v>Sénior /vet</v>
      </c>
    </row>
    <row r="833" spans="1:9" ht="12" customHeight="1">
      <c r="A833" s="131" t="str">
        <f>'[1]Seg Atletas'!$F837</f>
        <v>Diogo Alves</v>
      </c>
      <c r="B833" s="105">
        <f>'[1]Seg Atletas'!$A837</f>
        <v>14472378</v>
      </c>
      <c r="C833" s="105">
        <f>'[1]Seg Atletas'!$B837</f>
        <v>1339</v>
      </c>
      <c r="D833" s="132" t="str">
        <f>'[1]Seg Atletas'!$G837</f>
        <v>André Diogo Ascensão Rodrigues Alves</v>
      </c>
      <c r="E833" s="132" t="str">
        <f>'[1]Seg Atletas'!$J837</f>
        <v>CEGZ</v>
      </c>
      <c r="F833" s="105" t="str">
        <f>'[1]Seg Atletas'!$N837</f>
        <v>M</v>
      </c>
      <c r="G833" s="133">
        <f>'[1]Seg Atletas'!$P837</f>
        <v>35417</v>
      </c>
      <c r="H833" s="109">
        <f t="shared" si="24"/>
        <v>1996</v>
      </c>
      <c r="I833" s="104" t="str">
        <f t="shared" si="25"/>
        <v>Juvenil</v>
      </c>
    </row>
    <row r="834" spans="1:9" ht="12" customHeight="1">
      <c r="A834" s="131" t="str">
        <f>'[1]Seg Atletas'!$F838</f>
        <v>André T. Ferreira</v>
      </c>
      <c r="B834" s="105">
        <f>'[1]Seg Atletas'!$A838</f>
        <v>14419840</v>
      </c>
      <c r="C834" s="105">
        <f>'[1]Seg Atletas'!$B838</f>
        <v>1340</v>
      </c>
      <c r="D834" s="132" t="str">
        <f>'[1]Seg Atletas'!$G838</f>
        <v>André Tomás Garcia Ferreira</v>
      </c>
      <c r="E834" s="132" t="str">
        <f>'[1]Seg Atletas'!$J838</f>
        <v>CEGZ</v>
      </c>
      <c r="F834" s="105" t="str">
        <f>'[1]Seg Atletas'!$N838</f>
        <v>M</v>
      </c>
      <c r="G834" s="133">
        <f>'[1]Seg Atletas'!$P838</f>
        <v>35896</v>
      </c>
      <c r="H834" s="109">
        <f t="shared" ref="H834:H897" si="26">YEAR(G834)</f>
        <v>1998</v>
      </c>
      <c r="I834" s="104" t="str">
        <f t="shared" si="25"/>
        <v>Iniciado</v>
      </c>
    </row>
    <row r="835" spans="1:9" ht="12" customHeight="1">
      <c r="A835" s="131" t="str">
        <f>'[1]Seg Atletas'!$F839</f>
        <v>Cassandra Nascimento</v>
      </c>
      <c r="B835" s="105">
        <f>'[1]Seg Atletas'!$A839</f>
        <v>14919864</v>
      </c>
      <c r="C835" s="105">
        <f>'[1]Seg Atletas'!$B839</f>
        <v>173</v>
      </c>
      <c r="D835" s="132" t="str">
        <f>'[1]Seg Atletas'!$G839</f>
        <v>Cassandra Soraia Ferreira do Nascimento</v>
      </c>
      <c r="E835" s="132" t="str">
        <f>'[1]Seg Atletas'!$J839</f>
        <v>CEGZ</v>
      </c>
      <c r="F835" s="105" t="str">
        <f>'[1]Seg Atletas'!$N839</f>
        <v>F</v>
      </c>
      <c r="G835" s="133">
        <f>'[1]Seg Atletas'!$P839</f>
        <v>34657</v>
      </c>
      <c r="H835" s="109">
        <f t="shared" si="26"/>
        <v>1994</v>
      </c>
      <c r="I835" s="104" t="str">
        <f t="shared" ref="I835:I898" si="27">IF(H835&lt;=1966,"Sénior /vet",IF(H835&lt;=1989,"Sénior",IF(H835&lt;=1992,"Sénior /s23",IF(H835&lt;=1994,"Júnior",IF(H835&lt;=1996,"Juvenil",IF(H835&lt;=1998,"Iniciado",IF(H835&lt;=2000,"Infantil","Benjamim")))))))</f>
        <v>Júnior</v>
      </c>
    </row>
    <row r="836" spans="1:9" ht="12" customHeight="1">
      <c r="A836" s="131" t="str">
        <f>'[1]Seg Atletas'!$F840</f>
        <v>Diogo Nunes</v>
      </c>
      <c r="B836" s="105">
        <f>'[1]Seg Atletas'!$A840</f>
        <v>14601702</v>
      </c>
      <c r="C836" s="105">
        <f>'[1]Seg Atletas'!$B840</f>
        <v>1341</v>
      </c>
      <c r="D836" s="132" t="str">
        <f>'[1]Seg Atletas'!$G840</f>
        <v>Diogo Aleixo Santos Nunes</v>
      </c>
      <c r="E836" s="132" t="str">
        <f>'[1]Seg Atletas'!$J840</f>
        <v>CEGZ</v>
      </c>
      <c r="F836" s="105" t="str">
        <f>'[1]Seg Atletas'!$N840</f>
        <v>M</v>
      </c>
      <c r="G836" s="133">
        <f>'[1]Seg Atletas'!$P840</f>
        <v>35364</v>
      </c>
      <c r="H836" s="109">
        <f t="shared" si="26"/>
        <v>1996</v>
      </c>
      <c r="I836" s="104" t="str">
        <f t="shared" si="27"/>
        <v>Juvenil</v>
      </c>
    </row>
    <row r="837" spans="1:9" ht="12" customHeight="1">
      <c r="A837" s="131" t="str">
        <f>'[1]Seg Atletas'!$F841</f>
        <v>Fábio Henriques</v>
      </c>
      <c r="B837" s="105">
        <f>'[1]Seg Atletas'!$A841</f>
        <v>14678742</v>
      </c>
      <c r="C837" s="105">
        <f>'[1]Seg Atletas'!$B841</f>
        <v>309</v>
      </c>
      <c r="D837" s="132" t="str">
        <f>'[1]Seg Atletas'!$G841</f>
        <v>Fábio André Freitas Henriques</v>
      </c>
      <c r="E837" s="132" t="str">
        <f>'[1]Seg Atletas'!$J841</f>
        <v>CEGZ</v>
      </c>
      <c r="F837" s="105" t="str">
        <f>'[1]Seg Atletas'!$N841</f>
        <v>M</v>
      </c>
      <c r="G837" s="133">
        <f>'[1]Seg Atletas'!$P841</f>
        <v>34051</v>
      </c>
      <c r="H837" s="109">
        <f t="shared" si="26"/>
        <v>1993</v>
      </c>
      <c r="I837" s="104" t="str">
        <f t="shared" si="27"/>
        <v>Júnior</v>
      </c>
    </row>
    <row r="838" spans="1:9" ht="12" customHeight="1">
      <c r="A838" s="131" t="str">
        <f>'[1]Seg Atletas'!$F842</f>
        <v>André Oliveira</v>
      </c>
      <c r="B838" s="105">
        <f>'[1]Seg Atletas'!$A842</f>
        <v>14949079</v>
      </c>
      <c r="C838" s="105">
        <f>'[1]Seg Atletas'!$B842</f>
        <v>1342</v>
      </c>
      <c r="D838" s="132" t="str">
        <f>'[1]Seg Atletas'!$G842</f>
        <v>Igor André Ferreira Oliveira</v>
      </c>
      <c r="E838" s="132" t="str">
        <f>'[1]Seg Atletas'!$J842</f>
        <v>CEGZ</v>
      </c>
      <c r="F838" s="105" t="str">
        <f>'[1]Seg Atletas'!$N842</f>
        <v>M</v>
      </c>
      <c r="G838" s="133">
        <f>'[1]Seg Atletas'!$P842</f>
        <v>34841</v>
      </c>
      <c r="H838" s="109">
        <f t="shared" si="26"/>
        <v>1995</v>
      </c>
      <c r="I838" s="104" t="str">
        <f t="shared" si="27"/>
        <v>Juvenil</v>
      </c>
    </row>
    <row r="839" spans="1:9" ht="12" customHeight="1">
      <c r="A839" s="131" t="str">
        <f>'[1]Seg Atletas'!$F843</f>
        <v>Ivo Camacho</v>
      </c>
      <c r="B839" s="105">
        <f>'[1]Seg Atletas'!$A843</f>
        <v>14529208</v>
      </c>
      <c r="C839" s="105">
        <f>'[1]Seg Atletas'!$B843</f>
        <v>308</v>
      </c>
      <c r="D839" s="132" t="str">
        <f>'[1]Seg Atletas'!$G843</f>
        <v>Ivo Miguel Travassos Camacho</v>
      </c>
      <c r="E839" s="132" t="str">
        <f>'[1]Seg Atletas'!$J843</f>
        <v>CEGZ</v>
      </c>
      <c r="F839" s="105" t="str">
        <f>'[1]Seg Atletas'!$N843</f>
        <v>M</v>
      </c>
      <c r="G839" s="133">
        <f>'[1]Seg Atletas'!$P843</f>
        <v>34510</v>
      </c>
      <c r="H839" s="109">
        <f t="shared" si="26"/>
        <v>1994</v>
      </c>
      <c r="I839" s="104" t="str">
        <f t="shared" si="27"/>
        <v>Júnior</v>
      </c>
    </row>
    <row r="840" spans="1:9" ht="12" customHeight="1">
      <c r="A840" s="131" t="str">
        <f>'[1]Seg Atletas'!$F844</f>
        <v>Leonardo Alves</v>
      </c>
      <c r="B840" s="105">
        <f>'[1]Seg Atletas'!$A844</f>
        <v>14472385</v>
      </c>
      <c r="C840" s="105">
        <f>'[1]Seg Atletas'!$B844</f>
        <v>1343</v>
      </c>
      <c r="D840" s="132" t="str">
        <f>'[1]Seg Atletas'!$G844</f>
        <v>João Leonardo Ascensão Rodrigues Alves</v>
      </c>
      <c r="E840" s="132" t="str">
        <f>'[1]Seg Atletas'!$J844</f>
        <v>CEGZ</v>
      </c>
      <c r="F840" s="105" t="str">
        <f>'[1]Seg Atletas'!$N844</f>
        <v>M</v>
      </c>
      <c r="G840" s="133">
        <f>'[1]Seg Atletas'!$P844</f>
        <v>35417</v>
      </c>
      <c r="H840" s="109">
        <f t="shared" si="26"/>
        <v>1996</v>
      </c>
      <c r="I840" s="104" t="str">
        <f t="shared" si="27"/>
        <v>Juvenil</v>
      </c>
    </row>
    <row r="841" spans="1:9" ht="12" customHeight="1">
      <c r="A841" s="131" t="str">
        <f>'[1]Seg Atletas'!$F845</f>
        <v>João Matos</v>
      </c>
      <c r="B841" s="105">
        <f>'[1]Seg Atletas'!$A845</f>
        <v>14311281</v>
      </c>
      <c r="C841" s="105">
        <f>'[1]Seg Atletas'!$B845</f>
        <v>307</v>
      </c>
      <c r="D841" s="132" t="str">
        <f>'[1]Seg Atletas'!$G845</f>
        <v>João Paulo Matos Gouveia</v>
      </c>
      <c r="E841" s="132" t="str">
        <f>'[1]Seg Atletas'!$J845</f>
        <v>CEGZ</v>
      </c>
      <c r="F841" s="105" t="str">
        <f>'[1]Seg Atletas'!$N845</f>
        <v>M</v>
      </c>
      <c r="G841" s="133">
        <f>'[1]Seg Atletas'!$P845</f>
        <v>33764</v>
      </c>
      <c r="H841" s="109">
        <f t="shared" si="26"/>
        <v>1992</v>
      </c>
      <c r="I841" s="104" t="str">
        <f t="shared" si="27"/>
        <v>Sénior /s23</v>
      </c>
    </row>
    <row r="842" spans="1:9" ht="12" customHeight="1">
      <c r="A842" s="131" t="str">
        <f>'[1]Seg Atletas'!$F846</f>
        <v>João Pedro Vieira</v>
      </c>
      <c r="B842" s="105">
        <f>'[1]Seg Atletas'!$A846</f>
        <v>14505038</v>
      </c>
      <c r="C842" s="105">
        <f>'[1]Seg Atletas'!$B846</f>
        <v>1344</v>
      </c>
      <c r="D842" s="132" t="str">
        <f>'[1]Seg Atletas'!$G846</f>
        <v>João Pedro Figueira Vieira</v>
      </c>
      <c r="E842" s="132" t="str">
        <f>'[1]Seg Atletas'!$J846</f>
        <v>CEGZ</v>
      </c>
      <c r="F842" s="105" t="str">
        <f>'[1]Seg Atletas'!$N846</f>
        <v>M</v>
      </c>
      <c r="G842" s="133">
        <f>'[1]Seg Atletas'!$P846</f>
        <v>35290</v>
      </c>
      <c r="H842" s="109">
        <f t="shared" si="26"/>
        <v>1996</v>
      </c>
      <c r="I842" s="104" t="str">
        <f t="shared" si="27"/>
        <v>Juvenil</v>
      </c>
    </row>
    <row r="843" spans="1:9" ht="12" customHeight="1">
      <c r="A843" s="131" t="str">
        <f>'[1]Seg Atletas'!$F847</f>
        <v>Pedro Rocha</v>
      </c>
      <c r="B843" s="105">
        <f>'[1]Seg Atletas'!$A847</f>
        <v>14529460</v>
      </c>
      <c r="C843" s="105">
        <f>'[1]Seg Atletas'!$B847</f>
        <v>306</v>
      </c>
      <c r="D843" s="132" t="str">
        <f>'[1]Seg Atletas'!$G847</f>
        <v>José Pedro da Silva Rocha</v>
      </c>
      <c r="E843" s="132" t="str">
        <f>'[1]Seg Atletas'!$J847</f>
        <v>CEGZ</v>
      </c>
      <c r="F843" s="105" t="str">
        <f>'[1]Seg Atletas'!$N847</f>
        <v>M</v>
      </c>
      <c r="G843" s="133">
        <f>'[1]Seg Atletas'!$P847</f>
        <v>34017</v>
      </c>
      <c r="H843" s="109">
        <f t="shared" si="26"/>
        <v>1993</v>
      </c>
      <c r="I843" s="104" t="str">
        <f t="shared" si="27"/>
        <v>Júnior</v>
      </c>
    </row>
    <row r="844" spans="1:9" ht="12" customHeight="1">
      <c r="A844" s="131" t="str">
        <f>'[1]Seg Atletas'!$F848</f>
        <v>M. Beatriz Alves</v>
      </c>
      <c r="B844" s="105">
        <f>'[1]Seg Atletas'!$A848</f>
        <v>14472379</v>
      </c>
      <c r="C844" s="105">
        <f>'[1]Seg Atletas'!$B848</f>
        <v>175</v>
      </c>
      <c r="D844" s="132" t="str">
        <f>'[1]Seg Atletas'!$G848</f>
        <v>Mariana Beatriz Ascensão Rodrigues Alves</v>
      </c>
      <c r="E844" s="132" t="str">
        <f>'[1]Seg Atletas'!$J848</f>
        <v>CEGZ</v>
      </c>
      <c r="F844" s="105" t="str">
        <f>'[1]Seg Atletas'!$N848</f>
        <v>F</v>
      </c>
      <c r="G844" s="133">
        <f>'[1]Seg Atletas'!$P848</f>
        <v>35417</v>
      </c>
      <c r="H844" s="109">
        <f t="shared" si="26"/>
        <v>1996</v>
      </c>
      <c r="I844" s="104" t="str">
        <f t="shared" si="27"/>
        <v>Juvenil</v>
      </c>
    </row>
    <row r="845" spans="1:9" ht="12" customHeight="1">
      <c r="A845" s="131" t="str">
        <f>'[1]Seg Atletas'!$F849</f>
        <v>Pedro Camacho</v>
      </c>
      <c r="B845" s="105">
        <f>'[1]Seg Atletas'!$A849</f>
        <v>15143611</v>
      </c>
      <c r="C845" s="105">
        <f>'[1]Seg Atletas'!$B849</f>
        <v>1345</v>
      </c>
      <c r="D845" s="132" t="str">
        <f>'[1]Seg Atletas'!$G849</f>
        <v>Pedro Alexandre Martins Camacho</v>
      </c>
      <c r="E845" s="132" t="str">
        <f>'[1]Seg Atletas'!$J849</f>
        <v>CEGZ</v>
      </c>
      <c r="F845" s="105" t="str">
        <f>'[1]Seg Atletas'!$N849</f>
        <v>M</v>
      </c>
      <c r="G845" s="133">
        <f>'[1]Seg Atletas'!$P849</f>
        <v>34796</v>
      </c>
      <c r="H845" s="109">
        <f t="shared" si="26"/>
        <v>1995</v>
      </c>
      <c r="I845" s="104" t="str">
        <f t="shared" si="27"/>
        <v>Juvenil</v>
      </c>
    </row>
    <row r="846" spans="1:9" ht="12" customHeight="1">
      <c r="A846" s="131" t="str">
        <f>'[1]Seg Atletas'!$F850</f>
        <v>Roberto Gomes</v>
      </c>
      <c r="B846" s="105">
        <f>'[1]Seg Atletas'!$A850</f>
        <v>14777490</v>
      </c>
      <c r="C846" s="105">
        <f>'[1]Seg Atletas'!$B850</f>
        <v>305</v>
      </c>
      <c r="D846" s="132" t="str">
        <f>'[1]Seg Atletas'!$G850</f>
        <v>Roberto Ignácio de Abreu Gomes</v>
      </c>
      <c r="E846" s="132" t="str">
        <f>'[1]Seg Atletas'!$J850</f>
        <v>CEGZ</v>
      </c>
      <c r="F846" s="105" t="str">
        <f>'[1]Seg Atletas'!$N850</f>
        <v>M</v>
      </c>
      <c r="G846" s="133">
        <f>'[1]Seg Atletas'!$P850</f>
        <v>34478</v>
      </c>
      <c r="H846" s="109">
        <f t="shared" si="26"/>
        <v>1994</v>
      </c>
      <c r="I846" s="104" t="str">
        <f t="shared" si="27"/>
        <v>Júnior</v>
      </c>
    </row>
    <row r="847" spans="1:9" ht="12" customHeight="1">
      <c r="A847" s="131" t="str">
        <f>'[1]Seg Atletas'!$F851</f>
        <v>Telmo Seabra</v>
      </c>
      <c r="B847" s="105">
        <f>'[1]Seg Atletas'!$A851</f>
        <v>14511967</v>
      </c>
      <c r="C847" s="105">
        <f>'[1]Seg Atletas'!$B851</f>
        <v>1346</v>
      </c>
      <c r="D847" s="132" t="str">
        <f>'[1]Seg Atletas'!$G851</f>
        <v>Telmo Fernandes Silveira Seabra</v>
      </c>
      <c r="E847" s="132" t="str">
        <f>'[1]Seg Atletas'!$J851</f>
        <v>CEGZ</v>
      </c>
      <c r="F847" s="105" t="str">
        <f>'[1]Seg Atletas'!$N851</f>
        <v>M</v>
      </c>
      <c r="G847" s="133">
        <f>'[1]Seg Atletas'!$P851</f>
        <v>34986</v>
      </c>
      <c r="H847" s="109">
        <f t="shared" si="26"/>
        <v>1995</v>
      </c>
      <c r="I847" s="104" t="str">
        <f t="shared" si="27"/>
        <v>Juvenil</v>
      </c>
    </row>
    <row r="848" spans="1:9" ht="12" customHeight="1">
      <c r="A848" s="131" t="str">
        <f>'[1]Seg Atletas'!$F852</f>
        <v>Adelino Camacho</v>
      </c>
      <c r="B848" s="105">
        <f>'[1]Seg Atletas'!$A852</f>
        <v>8993089</v>
      </c>
      <c r="C848" s="105">
        <f>'[1]Seg Atletas'!$B852</f>
        <v>731</v>
      </c>
      <c r="D848" s="132" t="str">
        <f>'[1]Seg Atletas'!$G852</f>
        <v>Adelino Oliveira Camacho</v>
      </c>
      <c r="E848" s="132" t="str">
        <f>'[1]Seg Atletas'!$J852</f>
        <v>CFA-M</v>
      </c>
      <c r="F848" s="105" t="str">
        <f>'[1]Seg Atletas'!$N852</f>
        <v>M</v>
      </c>
      <c r="G848" s="133">
        <f>'[1]Seg Atletas'!$P852</f>
        <v>24969</v>
      </c>
      <c r="H848" s="109">
        <f t="shared" si="26"/>
        <v>1968</v>
      </c>
      <c r="I848" s="104" t="str">
        <f t="shared" si="27"/>
        <v>Sénior</v>
      </c>
    </row>
    <row r="849" spans="1:9" ht="12" customHeight="1">
      <c r="A849" s="131" t="str">
        <f>'[1]Seg Atletas'!$F853</f>
        <v>Ana Sofia Henriques</v>
      </c>
      <c r="B849" s="105">
        <f>'[1]Seg Atletas'!$A853</f>
        <v>14458861</v>
      </c>
      <c r="C849" s="105">
        <f>'[1]Seg Atletas'!$B853</f>
        <v>1732</v>
      </c>
      <c r="D849" s="132" t="str">
        <f>'[1]Seg Atletas'!$G853</f>
        <v>Ana Sofia Oliveira Henriques</v>
      </c>
      <c r="E849" s="132" t="str">
        <f>'[1]Seg Atletas'!$J853</f>
        <v>CFA-M</v>
      </c>
      <c r="F849" s="105" t="str">
        <f>'[1]Seg Atletas'!$N853</f>
        <v>F</v>
      </c>
      <c r="G849" s="133">
        <f>'[1]Seg Atletas'!$P853</f>
        <v>36653</v>
      </c>
      <c r="H849" s="109">
        <f t="shared" si="26"/>
        <v>2000</v>
      </c>
      <c r="I849" s="104" t="str">
        <f t="shared" si="27"/>
        <v>Infantil</v>
      </c>
    </row>
    <row r="850" spans="1:9" ht="12" customHeight="1">
      <c r="A850" s="131" t="str">
        <f>'[1]Seg Atletas'!$F854</f>
        <v>António Bettencourt</v>
      </c>
      <c r="B850" s="105">
        <f>'[1]Seg Atletas'!$A854</f>
        <v>9905852</v>
      </c>
      <c r="C850" s="105">
        <f>'[1]Seg Atletas'!$B854</f>
        <v>633</v>
      </c>
      <c r="D850" s="132" t="str">
        <f>'[1]Seg Atletas'!$G854</f>
        <v>António Jorge Gouveia Bettencourt</v>
      </c>
      <c r="E850" s="132" t="str">
        <f>'[1]Seg Atletas'!$J854</f>
        <v>CFA-M</v>
      </c>
      <c r="F850" s="105" t="str">
        <f>'[1]Seg Atletas'!$N854</f>
        <v>M</v>
      </c>
      <c r="G850" s="133">
        <f>'[1]Seg Atletas'!$P854</f>
        <v>25561</v>
      </c>
      <c r="H850" s="109">
        <f t="shared" si="26"/>
        <v>1969</v>
      </c>
      <c r="I850" s="104" t="str">
        <f t="shared" si="27"/>
        <v>Sénior</v>
      </c>
    </row>
    <row r="851" spans="1:9" ht="12" customHeight="1">
      <c r="A851" s="131" t="str">
        <f>'[1]Seg Atletas'!$F855</f>
        <v>Beatriz Henriques</v>
      </c>
      <c r="B851" s="105">
        <f>'[1]Seg Atletas'!$A855</f>
        <v>14690100</v>
      </c>
      <c r="C851" s="105">
        <f>'[1]Seg Atletas'!$B855</f>
        <v>1733</v>
      </c>
      <c r="D851" s="132" t="str">
        <f>'[1]Seg Atletas'!$G855</f>
        <v>Beatriz Oliveira Henriques</v>
      </c>
      <c r="E851" s="132" t="str">
        <f>'[1]Seg Atletas'!$J855</f>
        <v>CFA-M</v>
      </c>
      <c r="F851" s="105" t="str">
        <f>'[1]Seg Atletas'!$N855</f>
        <v>F</v>
      </c>
      <c r="G851" s="133">
        <f>'[1]Seg Atletas'!$P855</f>
        <v>37445</v>
      </c>
      <c r="H851" s="109">
        <f t="shared" si="26"/>
        <v>2002</v>
      </c>
      <c r="I851" s="104" t="str">
        <f t="shared" si="27"/>
        <v>Benjamim</v>
      </c>
    </row>
    <row r="852" spans="1:9" ht="12" customHeight="1">
      <c r="A852" s="131" t="str">
        <f>'[1]Seg Atletas'!$F856</f>
        <v>Bernardo Meneses</v>
      </c>
      <c r="B852" s="105">
        <f>'[1]Seg Atletas'!$A856</f>
        <v>14224812</v>
      </c>
      <c r="C852" s="105">
        <f>'[1]Seg Atletas'!$B856</f>
        <v>1873</v>
      </c>
      <c r="D852" s="132" t="str">
        <f>'[1]Seg Atletas'!$G856</f>
        <v>Bernardo Teixeira Meneses</v>
      </c>
      <c r="E852" s="132" t="str">
        <f>'[1]Seg Atletas'!$J856</f>
        <v>CFA-M</v>
      </c>
      <c r="F852" s="105" t="str">
        <f>'[1]Seg Atletas'!$N856</f>
        <v>M</v>
      </c>
      <c r="G852" s="133">
        <f>'[1]Seg Atletas'!$P856</f>
        <v>36632</v>
      </c>
      <c r="H852" s="109">
        <f t="shared" si="26"/>
        <v>2000</v>
      </c>
      <c r="I852" s="104" t="str">
        <f t="shared" si="27"/>
        <v>Infantil</v>
      </c>
    </row>
    <row r="853" spans="1:9" ht="12" customHeight="1">
      <c r="A853" s="131" t="str">
        <f>'[1]Seg Atletas'!$F857</f>
        <v>Carlos Ramos</v>
      </c>
      <c r="B853" s="105">
        <f>'[1]Seg Atletas'!$A857</f>
        <v>7325476</v>
      </c>
      <c r="C853" s="105">
        <f>'[1]Seg Atletas'!$B857</f>
        <v>740</v>
      </c>
      <c r="D853" s="132" t="str">
        <f>'[1]Seg Atletas'!$G857</f>
        <v>Carlos Óscar Duarte Ramos</v>
      </c>
      <c r="E853" s="132" t="str">
        <f>'[1]Seg Atletas'!$J857</f>
        <v>CFA-M</v>
      </c>
      <c r="F853" s="105" t="str">
        <f>'[1]Seg Atletas'!$N857</f>
        <v>M</v>
      </c>
      <c r="G853" s="133">
        <f>'[1]Seg Atletas'!$P857</f>
        <v>24264</v>
      </c>
      <c r="H853" s="109">
        <f t="shared" si="26"/>
        <v>1966</v>
      </c>
      <c r="I853" s="104" t="str">
        <f t="shared" si="27"/>
        <v>Sénior /vet</v>
      </c>
    </row>
    <row r="854" spans="1:9" ht="12" customHeight="1">
      <c r="A854" s="131" t="str">
        <f>'[1]Seg Atletas'!$F858</f>
        <v>Fernando Teles</v>
      </c>
      <c r="B854" s="105">
        <f>'[1]Seg Atletas'!$A858</f>
        <v>4549459</v>
      </c>
      <c r="C854" s="105">
        <f>'[1]Seg Atletas'!$B858</f>
        <v>723</v>
      </c>
      <c r="D854" s="132" t="str">
        <f>'[1]Seg Atletas'!$G858</f>
        <v>Fernando Pestana Teles</v>
      </c>
      <c r="E854" s="132" t="str">
        <f>'[1]Seg Atletas'!$J858</f>
        <v>CFA-M</v>
      </c>
      <c r="F854" s="105" t="str">
        <f>'[1]Seg Atletas'!$N858</f>
        <v>M</v>
      </c>
      <c r="G854" s="133">
        <f>'[1]Seg Atletas'!$P858</f>
        <v>18874</v>
      </c>
      <c r="H854" s="109">
        <f t="shared" si="26"/>
        <v>1951</v>
      </c>
      <c r="I854" s="104" t="str">
        <f t="shared" si="27"/>
        <v>Sénior /vet</v>
      </c>
    </row>
    <row r="855" spans="1:9" ht="12" customHeight="1">
      <c r="A855" s="131" t="str">
        <f>'[1]Seg Atletas'!$F859</f>
        <v>Filipe M. Gonçalves</v>
      </c>
      <c r="B855" s="105">
        <f>'[1]Seg Atletas'!$A859</f>
        <v>14898742</v>
      </c>
      <c r="C855" s="105">
        <f>'[1]Seg Atletas'!$B859</f>
        <v>1924</v>
      </c>
      <c r="D855" s="132" t="str">
        <f>'[1]Seg Atletas'!$G859</f>
        <v>Filipe Miguel Gonçalves</v>
      </c>
      <c r="E855" s="132" t="str">
        <f>'[1]Seg Atletas'!$J859</f>
        <v>CFA-M</v>
      </c>
      <c r="F855" s="105" t="str">
        <f>'[1]Seg Atletas'!$N859</f>
        <v>M</v>
      </c>
      <c r="G855" s="133">
        <f>'[1]Seg Atletas'!$P859</f>
        <v>37361</v>
      </c>
      <c r="H855" s="109">
        <f t="shared" si="26"/>
        <v>2002</v>
      </c>
      <c r="I855" s="104" t="str">
        <f t="shared" si="27"/>
        <v>Benjamim</v>
      </c>
    </row>
    <row r="856" spans="1:9" ht="12" customHeight="1">
      <c r="A856" s="131" t="str">
        <f>'[1]Seg Atletas'!$F860</f>
        <v>Gabriel de Freitas</v>
      </c>
      <c r="B856" s="105">
        <f>'[1]Seg Atletas'!$A860</f>
        <v>7118512</v>
      </c>
      <c r="C856" s="105">
        <f>'[1]Seg Atletas'!$B860</f>
        <v>981</v>
      </c>
      <c r="D856" s="132" t="str">
        <f>'[1]Seg Atletas'!$G860</f>
        <v>Gabriel João Abreu de Freitas</v>
      </c>
      <c r="E856" s="132" t="str">
        <f>'[1]Seg Atletas'!$J860</f>
        <v>CFA-M</v>
      </c>
      <c r="F856" s="105" t="str">
        <f>'[1]Seg Atletas'!$N860</f>
        <v>M</v>
      </c>
      <c r="G856" s="133">
        <f>'[1]Seg Atletas'!$P860</f>
        <v>23591</v>
      </c>
      <c r="H856" s="109">
        <f t="shared" si="26"/>
        <v>1964</v>
      </c>
      <c r="I856" s="104" t="str">
        <f t="shared" si="27"/>
        <v>Sénior /vet</v>
      </c>
    </row>
    <row r="857" spans="1:9" ht="12" customHeight="1">
      <c r="A857" s="131" t="str">
        <f>'[1]Seg Atletas'!$F861</f>
        <v>Gilberto Pinto</v>
      </c>
      <c r="B857" s="105">
        <f>'[1]Seg Atletas'!$A861</f>
        <v>5639979</v>
      </c>
      <c r="C857" s="105">
        <f>'[1]Seg Atletas'!$B861</f>
        <v>993</v>
      </c>
      <c r="D857" s="132" t="str">
        <f>'[1]Seg Atletas'!$G861</f>
        <v>Gilberto de Freitas Pinto</v>
      </c>
      <c r="E857" s="132" t="str">
        <f>'[1]Seg Atletas'!$J861</f>
        <v>CFA-M</v>
      </c>
      <c r="F857" s="105" t="str">
        <f>'[1]Seg Atletas'!$N861</f>
        <v>M</v>
      </c>
      <c r="G857" s="133">
        <f>'[1]Seg Atletas'!$P861</f>
        <v>22313</v>
      </c>
      <c r="H857" s="109">
        <f t="shared" si="26"/>
        <v>1961</v>
      </c>
      <c r="I857" s="104" t="str">
        <f t="shared" si="27"/>
        <v>Sénior /vet</v>
      </c>
    </row>
    <row r="858" spans="1:9" ht="12" customHeight="1">
      <c r="A858" s="131" t="str">
        <f>'[1]Seg Atletas'!$F862</f>
        <v>Henrique Ferro</v>
      </c>
      <c r="B858" s="105">
        <f>'[1]Seg Atletas'!$A862</f>
        <v>14628605</v>
      </c>
      <c r="C858" s="105">
        <f>'[1]Seg Atletas'!$B862</f>
        <v>1927</v>
      </c>
      <c r="D858" s="132" t="str">
        <f>'[1]Seg Atletas'!$G862</f>
        <v>Henrique Martins Ferro</v>
      </c>
      <c r="E858" s="132" t="str">
        <f>'[1]Seg Atletas'!$J862</f>
        <v>CFA-M</v>
      </c>
      <c r="F858" s="105" t="str">
        <f>'[1]Seg Atletas'!$N862</f>
        <v>M</v>
      </c>
      <c r="G858" s="133">
        <f>'[1]Seg Atletas'!$P862</f>
        <v>36985</v>
      </c>
      <c r="H858" s="109">
        <f t="shared" si="26"/>
        <v>2001</v>
      </c>
      <c r="I858" s="104" t="str">
        <f t="shared" si="27"/>
        <v>Benjamim</v>
      </c>
    </row>
    <row r="859" spans="1:9" ht="12" customHeight="1">
      <c r="A859" s="131" t="str">
        <f>'[1]Seg Atletas'!$F863</f>
        <v>Iolanda Henriques</v>
      </c>
      <c r="B859" s="105">
        <f>'[1]Seg Atletas'!$A863</f>
        <v>7812105</v>
      </c>
      <c r="C859" s="105">
        <f>'[1]Seg Atletas'!$B863</f>
        <v>62</v>
      </c>
      <c r="D859" s="132" t="str">
        <f>'[1]Seg Atletas'!$G863</f>
        <v>Iolanda Maria Pereira Oliveira Henriques</v>
      </c>
      <c r="E859" s="132" t="str">
        <f>'[1]Seg Atletas'!$J863</f>
        <v>CFA-M</v>
      </c>
      <c r="F859" s="105" t="str">
        <f>'[1]Seg Atletas'!$N863</f>
        <v>F</v>
      </c>
      <c r="G859" s="133">
        <f>'[1]Seg Atletas'!$P863</f>
        <v>24257</v>
      </c>
      <c r="H859" s="109">
        <f t="shared" si="26"/>
        <v>1966</v>
      </c>
      <c r="I859" s="104" t="str">
        <f t="shared" si="27"/>
        <v>Sénior /vet</v>
      </c>
    </row>
    <row r="860" spans="1:9" ht="12" customHeight="1">
      <c r="A860" s="131" t="str">
        <f>'[1]Seg Atletas'!$F864</f>
        <v>João Ramalho</v>
      </c>
      <c r="B860" s="105">
        <f>'[1]Seg Atletas'!$A864</f>
        <v>14460548</v>
      </c>
      <c r="C860" s="105">
        <f>'[1]Seg Atletas'!$B864</f>
        <v>1967</v>
      </c>
      <c r="D860" s="132" t="str">
        <f>'[1]Seg Atletas'!$G864</f>
        <v>João Caires da Luz Afonso Ramalho</v>
      </c>
      <c r="E860" s="132" t="str">
        <f>'[1]Seg Atletas'!$J864</f>
        <v>CFA-M</v>
      </c>
      <c r="F860" s="105" t="str">
        <f>'[1]Seg Atletas'!$N864</f>
        <v>M</v>
      </c>
      <c r="G860" s="133">
        <f>'[1]Seg Atletas'!$P864</f>
        <v>37313</v>
      </c>
      <c r="H860" s="109">
        <f t="shared" si="26"/>
        <v>2002</v>
      </c>
      <c r="I860" s="104" t="str">
        <f t="shared" si="27"/>
        <v>Benjamim</v>
      </c>
    </row>
    <row r="861" spans="1:9" ht="12" customHeight="1">
      <c r="A861" s="131" t="str">
        <f>'[1]Seg Atletas'!$F865</f>
        <v>Carlos Henriques</v>
      </c>
      <c r="B861" s="105">
        <f>'[1]Seg Atletas'!$A865</f>
        <v>9877093</v>
      </c>
      <c r="C861" s="105">
        <f>'[1]Seg Atletas'!$B865</f>
        <v>361</v>
      </c>
      <c r="D861" s="132" t="str">
        <f>'[1]Seg Atletas'!$G865</f>
        <v>João Carlos Henriques</v>
      </c>
      <c r="E861" s="132" t="str">
        <f>'[1]Seg Atletas'!$J865</f>
        <v>CFA-M</v>
      </c>
      <c r="F861" s="105" t="str">
        <f>'[1]Seg Atletas'!$N865</f>
        <v>M</v>
      </c>
      <c r="G861" s="133">
        <f>'[1]Seg Atletas'!$P865</f>
        <v>26484</v>
      </c>
      <c r="H861" s="109">
        <f t="shared" si="26"/>
        <v>1972</v>
      </c>
      <c r="I861" s="104" t="str">
        <f t="shared" si="27"/>
        <v>Sénior</v>
      </c>
    </row>
    <row r="862" spans="1:9" ht="12" customHeight="1">
      <c r="A862" s="131" t="str">
        <f>'[1]Seg Atletas'!$F866</f>
        <v>João P. Faria</v>
      </c>
      <c r="B862" s="105">
        <f>'[1]Seg Atletas'!$A866</f>
        <v>15383600</v>
      </c>
      <c r="C862" s="105">
        <f>'[1]Seg Atletas'!$B866</f>
        <v>1989</v>
      </c>
      <c r="D862" s="132" t="str">
        <f>'[1]Seg Atletas'!$G866</f>
        <v>João Pedro Góis de Faria</v>
      </c>
      <c r="E862" s="132" t="str">
        <f>'[1]Seg Atletas'!$J866</f>
        <v>CFA-M</v>
      </c>
      <c r="F862" s="105" t="str">
        <f>'[1]Seg Atletas'!$N866</f>
        <v>M</v>
      </c>
      <c r="G862" s="133">
        <f>'[1]Seg Atletas'!$P866</f>
        <v>37802</v>
      </c>
      <c r="H862" s="109">
        <f t="shared" si="26"/>
        <v>2003</v>
      </c>
      <c r="I862" s="104" t="str">
        <f t="shared" si="27"/>
        <v>Benjamim</v>
      </c>
    </row>
    <row r="863" spans="1:9" ht="12" customHeight="1">
      <c r="A863" s="131" t="str">
        <f>'[1]Seg Atletas'!$F867</f>
        <v>João Ricardo Abreu</v>
      </c>
      <c r="B863" s="105">
        <f>'[1]Seg Atletas'!$A867</f>
        <v>14935653</v>
      </c>
      <c r="C863" s="105">
        <f>'[1]Seg Atletas'!$B867</f>
        <v>574</v>
      </c>
      <c r="D863" s="132" t="str">
        <f>'[1]Seg Atletas'!$G867</f>
        <v>João Ricardo Soares de Abreu</v>
      </c>
      <c r="E863" s="132" t="str">
        <f>'[1]Seg Atletas'!$J867</f>
        <v>CFA-M</v>
      </c>
      <c r="F863" s="105" t="str">
        <f>'[1]Seg Atletas'!$N867</f>
        <v>M</v>
      </c>
      <c r="G863" s="133">
        <f>'[1]Seg Atletas'!$P867</f>
        <v>35130</v>
      </c>
      <c r="H863" s="109">
        <f t="shared" si="26"/>
        <v>1996</v>
      </c>
      <c r="I863" s="104" t="str">
        <f t="shared" si="27"/>
        <v>Juvenil</v>
      </c>
    </row>
    <row r="864" spans="1:9" ht="12" customHeight="1">
      <c r="A864" s="131" t="str">
        <f>'[1]Seg Atletas'!$F868</f>
        <v>José Custódio</v>
      </c>
      <c r="B864" s="105">
        <f>'[1]Seg Atletas'!$A868</f>
        <v>7827634</v>
      </c>
      <c r="C864" s="105">
        <f>'[1]Seg Atletas'!$B868</f>
        <v>635</v>
      </c>
      <c r="D864" s="132" t="str">
        <f>'[1]Seg Atletas'!$G868</f>
        <v>José Carlos da Costa Custódio</v>
      </c>
      <c r="E864" s="132" t="str">
        <f>'[1]Seg Atletas'!$J868</f>
        <v>CFA-M</v>
      </c>
      <c r="F864" s="105" t="str">
        <f>'[1]Seg Atletas'!$N868</f>
        <v>M</v>
      </c>
      <c r="G864" s="133">
        <f>'[1]Seg Atletas'!$P868</f>
        <v>24348</v>
      </c>
      <c r="H864" s="109">
        <f t="shared" si="26"/>
        <v>1966</v>
      </c>
      <c r="I864" s="104" t="str">
        <f t="shared" si="27"/>
        <v>Sénior /vet</v>
      </c>
    </row>
    <row r="865" spans="1:9" ht="12" customHeight="1">
      <c r="A865" s="131" t="str">
        <f>'[1]Seg Atletas'!$F869</f>
        <v>Diamantino Ornelas</v>
      </c>
      <c r="B865" s="105">
        <f>'[1]Seg Atletas'!$A869</f>
        <v>10279758</v>
      </c>
      <c r="C865" s="105">
        <f>'[1]Seg Atletas'!$B869</f>
        <v>926</v>
      </c>
      <c r="D865" s="132" t="str">
        <f>'[1]Seg Atletas'!$G869</f>
        <v>José Diamantino Silva Ornelas</v>
      </c>
      <c r="E865" s="132" t="str">
        <f>'[1]Seg Atletas'!$J869</f>
        <v>CFA-M</v>
      </c>
      <c r="F865" s="105" t="str">
        <f>'[1]Seg Atletas'!$N869</f>
        <v>M</v>
      </c>
      <c r="G865" s="133">
        <f>'[1]Seg Atletas'!$P869</f>
        <v>26021</v>
      </c>
      <c r="H865" s="109">
        <f t="shared" si="26"/>
        <v>1971</v>
      </c>
      <c r="I865" s="104" t="str">
        <f t="shared" si="27"/>
        <v>Sénior</v>
      </c>
    </row>
    <row r="866" spans="1:9" ht="12" customHeight="1">
      <c r="A866" s="131" t="str">
        <f>'[1]Seg Atletas'!$F870</f>
        <v>Luís Pedro Pinto</v>
      </c>
      <c r="B866" s="105">
        <f>'[1]Seg Atletas'!$A870</f>
        <v>15325904</v>
      </c>
      <c r="C866" s="105">
        <f>'[1]Seg Atletas'!$B870</f>
        <v>1928</v>
      </c>
      <c r="D866" s="132" t="str">
        <f>'[1]Seg Atletas'!$G870</f>
        <v>Luís Pedro da Silva Pinto</v>
      </c>
      <c r="E866" s="132" t="str">
        <f>'[1]Seg Atletas'!$J870</f>
        <v>CFA-M</v>
      </c>
      <c r="F866" s="105" t="str">
        <f>'[1]Seg Atletas'!$N870</f>
        <v>M</v>
      </c>
      <c r="G866" s="133">
        <f>'[1]Seg Atletas'!$P870</f>
        <v>38004</v>
      </c>
      <c r="H866" s="109">
        <f t="shared" si="26"/>
        <v>2004</v>
      </c>
      <c r="I866" s="104" t="str">
        <f t="shared" si="27"/>
        <v>Benjamim</v>
      </c>
    </row>
    <row r="867" spans="1:9" ht="12" customHeight="1">
      <c r="A867" s="131" t="str">
        <f>'[1]Seg Atletas'!$F871</f>
        <v>Mariana Vargem</v>
      </c>
      <c r="B867" s="105">
        <f>'[1]Seg Atletas'!$A871</f>
        <v>14847858</v>
      </c>
      <c r="C867" s="105">
        <f>'[1]Seg Atletas'!$B871</f>
        <v>1738</v>
      </c>
      <c r="D867" s="132" t="str">
        <f>'[1]Seg Atletas'!$G871</f>
        <v>Mariana Malheiro Vargem</v>
      </c>
      <c r="E867" s="132" t="str">
        <f>'[1]Seg Atletas'!$J871</f>
        <v>CFA-M</v>
      </c>
      <c r="F867" s="105" t="str">
        <f>'[1]Seg Atletas'!$N871</f>
        <v>F</v>
      </c>
      <c r="G867" s="133">
        <f>'[1]Seg Atletas'!$P871</f>
        <v>36921</v>
      </c>
      <c r="H867" s="109">
        <f t="shared" si="26"/>
        <v>2001</v>
      </c>
      <c r="I867" s="104" t="str">
        <f t="shared" si="27"/>
        <v>Benjamim</v>
      </c>
    </row>
    <row r="868" spans="1:9" ht="12" customHeight="1">
      <c r="A868" s="131" t="str">
        <f>'[1]Seg Atletas'!$F872</f>
        <v>Rui Castro</v>
      </c>
      <c r="B868" s="105">
        <f>'[1]Seg Atletas'!$A872</f>
        <v>5016411</v>
      </c>
      <c r="C868" s="105">
        <f>'[1]Seg Atletas'!$B872</f>
        <v>786</v>
      </c>
      <c r="D868" s="132" t="str">
        <f>'[1]Seg Atletas'!$G872</f>
        <v>Mário Rui Fernandes de Castro</v>
      </c>
      <c r="E868" s="132" t="str">
        <f>'[1]Seg Atletas'!$J872</f>
        <v>CFA-M</v>
      </c>
      <c r="F868" s="105" t="str">
        <f>'[1]Seg Atletas'!$N872</f>
        <v>M</v>
      </c>
      <c r="G868" s="133">
        <f>'[1]Seg Atletas'!$P872</f>
        <v>21057</v>
      </c>
      <c r="H868" s="109">
        <f t="shared" si="26"/>
        <v>1957</v>
      </c>
      <c r="I868" s="104" t="str">
        <f t="shared" si="27"/>
        <v>Sénior /vet</v>
      </c>
    </row>
    <row r="869" spans="1:9" ht="12" customHeight="1">
      <c r="A869" s="131" t="str">
        <f>'[1]Seg Atletas'!$F873</f>
        <v>Nuno G. Gonçalves</v>
      </c>
      <c r="B869" s="105">
        <f>'[1]Seg Atletas'!$A873</f>
        <v>14898738</v>
      </c>
      <c r="C869" s="105">
        <f>'[1]Seg Atletas'!$B873</f>
        <v>1929</v>
      </c>
      <c r="D869" s="132" t="str">
        <f>'[1]Seg Atletas'!$G873</f>
        <v>Nuno Guilherme Gonçalves</v>
      </c>
      <c r="E869" s="132" t="str">
        <f>'[1]Seg Atletas'!$J873</f>
        <v>CFA-M</v>
      </c>
      <c r="F869" s="105" t="str">
        <f>'[1]Seg Atletas'!$N873</f>
        <v>M</v>
      </c>
      <c r="G869" s="133">
        <f>'[1]Seg Atletas'!$P873</f>
        <v>38121</v>
      </c>
      <c r="H869" s="109">
        <f t="shared" si="26"/>
        <v>2004</v>
      </c>
      <c r="I869" s="104" t="str">
        <f t="shared" si="27"/>
        <v>Benjamim</v>
      </c>
    </row>
    <row r="870" spans="1:9" ht="12" customHeight="1">
      <c r="A870" s="131" t="str">
        <f>'[1]Seg Atletas'!$F874</f>
        <v>Nuno Vargem</v>
      </c>
      <c r="B870" s="105">
        <f>'[1]Seg Atletas'!$A874</f>
        <v>14292383</v>
      </c>
      <c r="C870" s="105">
        <f>'[1]Seg Atletas'!$B874</f>
        <v>1269</v>
      </c>
      <c r="D870" s="132" t="str">
        <f>'[1]Seg Atletas'!$G874</f>
        <v>Nuno Guilherme Malheiro Vargem</v>
      </c>
      <c r="E870" s="132" t="str">
        <f>'[1]Seg Atletas'!$J874</f>
        <v>CFA-M</v>
      </c>
      <c r="F870" s="105" t="str">
        <f>'[1]Seg Atletas'!$N874</f>
        <v>M</v>
      </c>
      <c r="G870" s="133">
        <f>'[1]Seg Atletas'!$P874</f>
        <v>35073</v>
      </c>
      <c r="H870" s="109">
        <f t="shared" si="26"/>
        <v>1996</v>
      </c>
      <c r="I870" s="104" t="str">
        <f t="shared" si="27"/>
        <v>Juvenil</v>
      </c>
    </row>
    <row r="871" spans="1:9" ht="12" customHeight="1">
      <c r="A871" s="131" t="str">
        <f>'[1]Seg Atletas'!$F875</f>
        <v>Nuno Dias</v>
      </c>
      <c r="B871" s="105">
        <f>'[1]Seg Atletas'!$A875</f>
        <v>10403596</v>
      </c>
      <c r="C871" s="105">
        <f>'[1]Seg Atletas'!$B875</f>
        <v>739</v>
      </c>
      <c r="D871" s="132" t="str">
        <f>'[1]Seg Atletas'!$G875</f>
        <v>Nuno Miguel Gouveia Dias</v>
      </c>
      <c r="E871" s="132" t="str">
        <f>'[1]Seg Atletas'!$J875</f>
        <v>CFA-M</v>
      </c>
      <c r="F871" s="105" t="str">
        <f>'[1]Seg Atletas'!$N875</f>
        <v>M</v>
      </c>
      <c r="G871" s="133">
        <f>'[1]Seg Atletas'!$P875</f>
        <v>26906</v>
      </c>
      <c r="H871" s="109">
        <f t="shared" si="26"/>
        <v>1973</v>
      </c>
      <c r="I871" s="104" t="str">
        <f t="shared" si="27"/>
        <v>Sénior</v>
      </c>
    </row>
    <row r="872" spans="1:9" ht="12" customHeight="1">
      <c r="A872" s="131" t="str">
        <f>'[1]Seg Atletas'!$F876</f>
        <v>Pedro Velosa</v>
      </c>
      <c r="B872" s="105">
        <f>'[1]Seg Atletas'!$A876</f>
        <v>14740715</v>
      </c>
      <c r="C872" s="105">
        <f>'[1]Seg Atletas'!$B876</f>
        <v>1576</v>
      </c>
      <c r="D872" s="132" t="str">
        <f>'[1]Seg Atletas'!$G876</f>
        <v>Pedro Miguel Araújo Velosa</v>
      </c>
      <c r="E872" s="132" t="str">
        <f>'[1]Seg Atletas'!$J876</f>
        <v>CFA-M</v>
      </c>
      <c r="F872" s="105" t="str">
        <f>'[1]Seg Atletas'!$N876</f>
        <v>M</v>
      </c>
      <c r="G872" s="133">
        <f>'[1]Seg Atletas'!$P876</f>
        <v>36427</v>
      </c>
      <c r="H872" s="109">
        <f t="shared" si="26"/>
        <v>1999</v>
      </c>
      <c r="I872" s="104" t="str">
        <f t="shared" si="27"/>
        <v>Infantil</v>
      </c>
    </row>
    <row r="873" spans="1:9" ht="12" customHeight="1">
      <c r="A873" s="131" t="str">
        <f>'[1]Seg Atletas'!$F877</f>
        <v>Roberto Bento</v>
      </c>
      <c r="B873" s="105">
        <f>'[1]Seg Atletas'!$A877</f>
        <v>10508529</v>
      </c>
      <c r="C873" s="105">
        <f>'[1]Seg Atletas'!$B877</f>
        <v>728</v>
      </c>
      <c r="D873" s="132" t="str">
        <f>'[1]Seg Atletas'!$G877</f>
        <v>Roberto Bruno Gomes Bento</v>
      </c>
      <c r="E873" s="132" t="str">
        <f>'[1]Seg Atletas'!$J877</f>
        <v>CFA-M</v>
      </c>
      <c r="F873" s="105" t="str">
        <f>'[1]Seg Atletas'!$N877</f>
        <v>M</v>
      </c>
      <c r="G873" s="133">
        <f>'[1]Seg Atletas'!$P877</f>
        <v>27446</v>
      </c>
      <c r="H873" s="109">
        <f t="shared" si="26"/>
        <v>1975</v>
      </c>
      <c r="I873" s="104" t="str">
        <f t="shared" si="27"/>
        <v>Sénior</v>
      </c>
    </row>
    <row r="874" spans="1:9" ht="12" customHeight="1">
      <c r="A874" s="131" t="str">
        <f>'[1]Seg Atletas'!$F878</f>
        <v>Sandra Pestana</v>
      </c>
      <c r="B874" s="105">
        <f>'[1]Seg Atletas'!$A878</f>
        <v>12525981</v>
      </c>
      <c r="C874" s="105">
        <f>'[1]Seg Atletas'!$B878</f>
        <v>255</v>
      </c>
      <c r="D874" s="132" t="str">
        <f>'[1]Seg Atletas'!$G878</f>
        <v>Sandra Helena Mata Pestana</v>
      </c>
      <c r="E874" s="132" t="str">
        <f>'[1]Seg Atletas'!$J878</f>
        <v>CFA-M</v>
      </c>
      <c r="F874" s="105" t="str">
        <f>'[1]Seg Atletas'!$N878</f>
        <v>F</v>
      </c>
      <c r="G874" s="133">
        <f>'[1]Seg Atletas'!$P878</f>
        <v>25959</v>
      </c>
      <c r="H874" s="109">
        <f t="shared" si="26"/>
        <v>1971</v>
      </c>
      <c r="I874" s="104" t="str">
        <f t="shared" si="27"/>
        <v>Sénior</v>
      </c>
    </row>
    <row r="875" spans="1:9" ht="12" customHeight="1">
      <c r="A875" s="131" t="str">
        <f>'[1]Seg Atletas'!$F879</f>
        <v>Ulisses Nascimento</v>
      </c>
      <c r="B875" s="105">
        <f>'[1]Seg Atletas'!$A879</f>
        <v>15138944</v>
      </c>
      <c r="C875" s="105">
        <f>'[1]Seg Atletas'!$B879</f>
        <v>1990</v>
      </c>
      <c r="D875" s="132" t="str">
        <f>'[1]Seg Atletas'!$G879</f>
        <v>Ulisses Sá Nascimento</v>
      </c>
      <c r="E875" s="132" t="str">
        <f>'[1]Seg Atletas'!$J879</f>
        <v>CFA-M</v>
      </c>
      <c r="F875" s="105" t="str">
        <f>'[1]Seg Atletas'!$N879</f>
        <v>M</v>
      </c>
      <c r="G875" s="133">
        <f>'[1]Seg Atletas'!$P879</f>
        <v>38028</v>
      </c>
      <c r="H875" s="109">
        <f t="shared" si="26"/>
        <v>2004</v>
      </c>
      <c r="I875" s="104" t="str">
        <f t="shared" si="27"/>
        <v>Benjamim</v>
      </c>
    </row>
    <row r="876" spans="1:9" ht="12" customHeight="1">
      <c r="A876" s="131" t="str">
        <f>'[1]Seg Atletas'!$F880</f>
        <v>Vadim Parkhomchuk</v>
      </c>
      <c r="B876" s="105" t="str">
        <f>'[1]Seg Atletas'!$A880</f>
        <v>L24L15205</v>
      </c>
      <c r="C876" s="105">
        <f>'[1]Seg Atletas'!$B880</f>
        <v>1315</v>
      </c>
      <c r="D876" s="132" t="str">
        <f>'[1]Seg Atletas'!$G880</f>
        <v>Vadim Parkhomchuk</v>
      </c>
      <c r="E876" s="132" t="str">
        <f>'[1]Seg Atletas'!$J880</f>
        <v>CFA-M</v>
      </c>
      <c r="F876" s="105" t="str">
        <f>'[1]Seg Atletas'!$N880</f>
        <v>M</v>
      </c>
      <c r="G876" s="133">
        <f>'[1]Seg Atletas'!$P880</f>
        <v>36016</v>
      </c>
      <c r="H876" s="109">
        <f t="shared" si="26"/>
        <v>1998</v>
      </c>
      <c r="I876" s="104" t="str">
        <f t="shared" si="27"/>
        <v>Iniciado</v>
      </c>
    </row>
    <row r="877" spans="1:9" ht="12" customHeight="1">
      <c r="A877" s="131" t="str">
        <f>'[1]Seg Atletas'!$F881</f>
        <v>Carlos Carichas</v>
      </c>
      <c r="B877" s="105">
        <f>'[1]Seg Atletas'!$A881</f>
        <v>8912831</v>
      </c>
      <c r="C877" s="105">
        <f>'[1]Seg Atletas'!$B881</f>
        <v>882</v>
      </c>
      <c r="D877" s="132" t="str">
        <f>'[1]Seg Atletas'!$G881</f>
        <v>Carlos Eduardo da Rocha Natário Carichas</v>
      </c>
      <c r="E877" s="132" t="str">
        <f>'[1]Seg Atletas'!$J881</f>
        <v>DRA</v>
      </c>
      <c r="F877" s="105" t="str">
        <f>'[1]Seg Atletas'!$N881</f>
        <v>M</v>
      </c>
      <c r="G877" s="133">
        <f>'[1]Seg Atletas'!$P881</f>
        <v>25529</v>
      </c>
      <c r="H877" s="109">
        <f t="shared" si="26"/>
        <v>1969</v>
      </c>
      <c r="I877" s="104" t="str">
        <f t="shared" si="27"/>
        <v>Sénior</v>
      </c>
    </row>
    <row r="878" spans="1:9" ht="12" customHeight="1">
      <c r="A878" s="131" t="str">
        <f>'[1]Seg Atletas'!$F882</f>
        <v>Carlos Miranda</v>
      </c>
      <c r="B878" s="105">
        <f>'[1]Seg Atletas'!$A882</f>
        <v>10393516</v>
      </c>
      <c r="C878" s="105">
        <f>'[1]Seg Atletas'!$B882</f>
        <v>752</v>
      </c>
      <c r="D878" s="132" t="str">
        <f>'[1]Seg Atletas'!$G882</f>
        <v>Carlos Romeu Gonçalves Miranda</v>
      </c>
      <c r="E878" s="132" t="str">
        <f>'[1]Seg Atletas'!$J882</f>
        <v>DRA</v>
      </c>
      <c r="F878" s="105" t="str">
        <f>'[1]Seg Atletas'!$N882</f>
        <v>M</v>
      </c>
      <c r="G878" s="133">
        <f>'[1]Seg Atletas'!$P882</f>
        <v>27283</v>
      </c>
      <c r="H878" s="109">
        <f t="shared" si="26"/>
        <v>1974</v>
      </c>
      <c r="I878" s="104" t="str">
        <f t="shared" si="27"/>
        <v>Sénior</v>
      </c>
    </row>
    <row r="879" spans="1:9" ht="12" customHeight="1">
      <c r="A879" s="131" t="str">
        <f>'[1]Seg Atletas'!$F883</f>
        <v>Catarina Dinis</v>
      </c>
      <c r="B879" s="105">
        <f>'[1]Seg Atletas'!$A883</f>
        <v>13095954</v>
      </c>
      <c r="C879" s="105">
        <f>'[1]Seg Atletas'!$B883</f>
        <v>205</v>
      </c>
      <c r="D879" s="132" t="str">
        <f>'[1]Seg Atletas'!$G883</f>
        <v>Catarina Raquel Fernandes Dinis</v>
      </c>
      <c r="E879" s="132" t="str">
        <f>'[1]Seg Atletas'!$J883</f>
        <v>DRA</v>
      </c>
      <c r="F879" s="105" t="str">
        <f>'[1]Seg Atletas'!$N883</f>
        <v>F</v>
      </c>
      <c r="G879" s="133">
        <f>'[1]Seg Atletas'!$P883</f>
        <v>32132</v>
      </c>
      <c r="H879" s="109">
        <f t="shared" si="26"/>
        <v>1987</v>
      </c>
      <c r="I879" s="104" t="str">
        <f t="shared" si="27"/>
        <v>Sénior</v>
      </c>
    </row>
    <row r="880" spans="1:9" ht="12" customHeight="1">
      <c r="A880" s="131" t="str">
        <f>'[1]Seg Atletas'!$F884</f>
        <v>Césaro Pinto</v>
      </c>
      <c r="B880" s="105">
        <f>'[1]Seg Atletas'!$A884</f>
        <v>12463644</v>
      </c>
      <c r="C880" s="105">
        <f>'[1]Seg Atletas'!$B884</f>
        <v>881</v>
      </c>
      <c r="D880" s="132" t="str">
        <f>'[1]Seg Atletas'!$G884</f>
        <v>Césaro Souto Moreira Pinto</v>
      </c>
      <c r="E880" s="132" t="str">
        <f>'[1]Seg Atletas'!$J884</f>
        <v>DRA</v>
      </c>
      <c r="F880" s="105" t="str">
        <f>'[1]Seg Atletas'!$N884</f>
        <v>M</v>
      </c>
      <c r="G880" s="133">
        <f>'[1]Seg Atletas'!$P884</f>
        <v>24336</v>
      </c>
      <c r="H880" s="109">
        <f t="shared" si="26"/>
        <v>1966</v>
      </c>
      <c r="I880" s="104" t="str">
        <f t="shared" si="27"/>
        <v>Sénior /vet</v>
      </c>
    </row>
    <row r="881" spans="1:9" ht="12" customHeight="1">
      <c r="A881" s="131" t="str">
        <f>'[1]Seg Atletas'!$F885</f>
        <v>Custódia Teles</v>
      </c>
      <c r="B881" s="105">
        <f>'[1]Seg Atletas'!$A885</f>
        <v>11734578</v>
      </c>
      <c r="C881" s="105">
        <f>'[1]Seg Atletas'!$B885</f>
        <v>235</v>
      </c>
      <c r="D881" s="132" t="str">
        <f>'[1]Seg Atletas'!$G885</f>
        <v>Custódia José Gouveia Nunes Teles</v>
      </c>
      <c r="E881" s="132" t="str">
        <f>'[1]Seg Atletas'!$J885</f>
        <v>DRA</v>
      </c>
      <c r="F881" s="105" t="str">
        <f>'[1]Seg Atletas'!$N885</f>
        <v>F</v>
      </c>
      <c r="G881" s="133">
        <f>'[1]Seg Atletas'!$P885</f>
        <v>29391</v>
      </c>
      <c r="H881" s="109">
        <f t="shared" si="26"/>
        <v>1980</v>
      </c>
      <c r="I881" s="104" t="str">
        <f t="shared" si="27"/>
        <v>Sénior</v>
      </c>
    </row>
    <row r="882" spans="1:9" ht="12" customHeight="1">
      <c r="A882" s="131" t="str">
        <f>'[1]Seg Atletas'!$F886</f>
        <v>Dinarte Pereira</v>
      </c>
      <c r="B882" s="105">
        <f>'[1]Seg Atletas'!$A886</f>
        <v>7916543</v>
      </c>
      <c r="C882" s="105">
        <f>'[1]Seg Atletas'!$B886</f>
        <v>929</v>
      </c>
      <c r="D882" s="132" t="str">
        <f>'[1]Seg Atletas'!$G886</f>
        <v>Dinarte Santos Pereira</v>
      </c>
      <c r="E882" s="132" t="str">
        <f>'[1]Seg Atletas'!$J886</f>
        <v>DRA</v>
      </c>
      <c r="F882" s="105" t="str">
        <f>'[1]Seg Atletas'!$N886</f>
        <v>M</v>
      </c>
      <c r="G882" s="133">
        <f>'[1]Seg Atletas'!$P886</f>
        <v>21855</v>
      </c>
      <c r="H882" s="109">
        <f t="shared" si="26"/>
        <v>1959</v>
      </c>
      <c r="I882" s="104" t="str">
        <f t="shared" si="27"/>
        <v>Sénior /vet</v>
      </c>
    </row>
    <row r="883" spans="1:9" ht="12" customHeight="1">
      <c r="A883" s="131" t="str">
        <f>'[1]Seg Atletas'!$F887</f>
        <v>Duarte Câmara</v>
      </c>
      <c r="B883" s="105">
        <f>'[1]Seg Atletas'!$A887</f>
        <v>10532867</v>
      </c>
      <c r="C883" s="105">
        <f>'[1]Seg Atletas'!$B887</f>
        <v>879</v>
      </c>
      <c r="D883" s="132" t="str">
        <f>'[1]Seg Atletas'!$G887</f>
        <v>Duarte Miguel Pereira Correia da Silva Câmara</v>
      </c>
      <c r="E883" s="132" t="str">
        <f>'[1]Seg Atletas'!$J887</f>
        <v>DRA</v>
      </c>
      <c r="F883" s="105" t="str">
        <f>'[1]Seg Atletas'!$N887</f>
        <v>M</v>
      </c>
      <c r="G883" s="133">
        <f>'[1]Seg Atletas'!$P887</f>
        <v>27609</v>
      </c>
      <c r="H883" s="109">
        <f t="shared" si="26"/>
        <v>1975</v>
      </c>
      <c r="I883" s="104" t="str">
        <f t="shared" si="27"/>
        <v>Sénior</v>
      </c>
    </row>
    <row r="884" spans="1:9" ht="12" customHeight="1">
      <c r="A884" s="131" t="str">
        <f>'[1]Seg Atletas'!$F888</f>
        <v>Eleutério Luís</v>
      </c>
      <c r="B884" s="105">
        <f>'[1]Seg Atletas'!$A888</f>
        <v>6679050</v>
      </c>
      <c r="C884" s="105">
        <f>'[1]Seg Atletas'!$B888</f>
        <v>692</v>
      </c>
      <c r="D884" s="132" t="str">
        <f>'[1]Seg Atletas'!$G888</f>
        <v>Eleutério Fernandes Luís</v>
      </c>
      <c r="E884" s="132" t="str">
        <f>'[1]Seg Atletas'!$J888</f>
        <v>DRA</v>
      </c>
      <c r="F884" s="105" t="str">
        <f>'[1]Seg Atletas'!$N888</f>
        <v>M</v>
      </c>
      <c r="G884" s="133">
        <f>'[1]Seg Atletas'!$P888</f>
        <v>21986</v>
      </c>
      <c r="H884" s="109">
        <f t="shared" si="26"/>
        <v>1960</v>
      </c>
      <c r="I884" s="104" t="str">
        <f t="shared" si="27"/>
        <v>Sénior /vet</v>
      </c>
    </row>
    <row r="885" spans="1:9" ht="12" customHeight="1">
      <c r="A885" s="131" t="str">
        <f>'[1]Seg Atletas'!$F889</f>
        <v>Eunice Pinto</v>
      </c>
      <c r="B885" s="105">
        <f>'[1]Seg Atletas'!$A889</f>
        <v>1399426</v>
      </c>
      <c r="C885" s="105">
        <f>'[1]Seg Atletas'!$B889</f>
        <v>290</v>
      </c>
      <c r="D885" s="132" t="str">
        <f>'[1]Seg Atletas'!$G889</f>
        <v>Eunice Rodrigues de Freitas Pinto</v>
      </c>
      <c r="E885" s="132" t="str">
        <f>'[1]Seg Atletas'!$J889</f>
        <v>DRA</v>
      </c>
      <c r="F885" s="105" t="str">
        <f>'[1]Seg Atletas'!$N889</f>
        <v>F</v>
      </c>
      <c r="G885" s="133">
        <f>'[1]Seg Atletas'!$P889</f>
        <v>18867</v>
      </c>
      <c r="H885" s="109">
        <f t="shared" si="26"/>
        <v>1951</v>
      </c>
      <c r="I885" s="104" t="str">
        <f t="shared" si="27"/>
        <v>Sénior /vet</v>
      </c>
    </row>
    <row r="886" spans="1:9" ht="12" customHeight="1">
      <c r="A886" s="131" t="str">
        <f>'[1]Seg Atletas'!$F890</f>
        <v>Felicidade Soares</v>
      </c>
      <c r="B886" s="105">
        <f>'[1]Seg Atletas'!$A890</f>
        <v>7864634</v>
      </c>
      <c r="C886" s="105">
        <f>'[1]Seg Atletas'!$B890</f>
        <v>299</v>
      </c>
      <c r="D886" s="132" t="str">
        <f>'[1]Seg Atletas'!$G890</f>
        <v>Felicidade da Conceição Soares</v>
      </c>
      <c r="E886" s="132" t="str">
        <f>'[1]Seg Atletas'!$J890</f>
        <v>DRA</v>
      </c>
      <c r="F886" s="105" t="str">
        <f>'[1]Seg Atletas'!$N890</f>
        <v>F</v>
      </c>
      <c r="G886" s="133">
        <f>'[1]Seg Atletas'!$P890</f>
        <v>23782</v>
      </c>
      <c r="H886" s="109">
        <f t="shared" si="26"/>
        <v>1965</v>
      </c>
      <c r="I886" s="104" t="str">
        <f t="shared" si="27"/>
        <v>Sénior /vet</v>
      </c>
    </row>
    <row r="887" spans="1:9" ht="12" customHeight="1">
      <c r="A887" s="131" t="str">
        <f>'[1]Seg Atletas'!$F891</f>
        <v>Fernando Sá</v>
      </c>
      <c r="B887" s="105">
        <f>'[1]Seg Atletas'!$A891</f>
        <v>4557520</v>
      </c>
      <c r="C887" s="105">
        <f>'[1]Seg Atletas'!$B891</f>
        <v>968</v>
      </c>
      <c r="D887" s="132" t="str">
        <f>'[1]Seg Atletas'!$G891</f>
        <v>Fernando Ferreira de Sá</v>
      </c>
      <c r="E887" s="132" t="str">
        <f>'[1]Seg Atletas'!$J891</f>
        <v>DRA</v>
      </c>
      <c r="F887" s="105" t="str">
        <f>'[1]Seg Atletas'!$N891</f>
        <v>M</v>
      </c>
      <c r="G887" s="133">
        <f>'[1]Seg Atletas'!$P891</f>
        <v>17049</v>
      </c>
      <c r="H887" s="109">
        <f t="shared" si="26"/>
        <v>1946</v>
      </c>
      <c r="I887" s="104" t="str">
        <f t="shared" si="27"/>
        <v>Sénior /vet</v>
      </c>
    </row>
    <row r="888" spans="1:9" ht="12" customHeight="1">
      <c r="A888" s="131" t="str">
        <f>'[1]Seg Atletas'!$F892</f>
        <v>Germano Gouveia</v>
      </c>
      <c r="B888" s="105">
        <f>'[1]Seg Atletas'!$A892</f>
        <v>5062505</v>
      </c>
      <c r="C888" s="105">
        <f>'[1]Seg Atletas'!$B892</f>
        <v>966</v>
      </c>
      <c r="D888" s="132" t="str">
        <f>'[1]Seg Atletas'!$G892</f>
        <v>Germano Abreu Gouveia</v>
      </c>
      <c r="E888" s="132" t="str">
        <f>'[1]Seg Atletas'!$J892</f>
        <v>DRA</v>
      </c>
      <c r="F888" s="105" t="str">
        <f>'[1]Seg Atletas'!$N892</f>
        <v>M</v>
      </c>
      <c r="G888" s="133">
        <f>'[1]Seg Atletas'!$P892</f>
        <v>18412</v>
      </c>
      <c r="H888" s="109">
        <f t="shared" si="26"/>
        <v>1950</v>
      </c>
      <c r="I888" s="104" t="str">
        <f t="shared" si="27"/>
        <v>Sénior /vet</v>
      </c>
    </row>
    <row r="889" spans="1:9" ht="12" customHeight="1">
      <c r="A889" s="131" t="str">
        <f>'[1]Seg Atletas'!$F893</f>
        <v>Guida Gomes</v>
      </c>
      <c r="B889" s="105">
        <f>'[1]Seg Atletas'!$A893</f>
        <v>10397950</v>
      </c>
      <c r="C889" s="105">
        <f>'[1]Seg Atletas'!$B893</f>
        <v>242</v>
      </c>
      <c r="D889" s="132" t="str">
        <f>'[1]Seg Atletas'!$G893</f>
        <v>Guida Maria Faria Gomes</v>
      </c>
      <c r="E889" s="132" t="str">
        <f>'[1]Seg Atletas'!$J893</f>
        <v>DRA</v>
      </c>
      <c r="F889" s="105" t="str">
        <f>'[1]Seg Atletas'!$N893</f>
        <v>F</v>
      </c>
      <c r="G889" s="133">
        <f>'[1]Seg Atletas'!$P893</f>
        <v>27097</v>
      </c>
      <c r="H889" s="109">
        <f t="shared" si="26"/>
        <v>1974</v>
      </c>
      <c r="I889" s="104" t="str">
        <f t="shared" si="27"/>
        <v>Sénior</v>
      </c>
    </row>
    <row r="890" spans="1:9" ht="12" customHeight="1">
      <c r="A890" s="131" t="str">
        <f>'[1]Seg Atletas'!$F894</f>
        <v>Iva Branco</v>
      </c>
      <c r="B890" s="105">
        <f>'[1]Seg Atletas'!$A894</f>
        <v>9920051</v>
      </c>
      <c r="C890" s="105">
        <f>'[1]Seg Atletas'!$B894</f>
        <v>289</v>
      </c>
      <c r="D890" s="132" t="str">
        <f>'[1]Seg Atletas'!$G894</f>
        <v>Iva Maria Gonçalves Branco</v>
      </c>
      <c r="E890" s="132" t="str">
        <f>'[1]Seg Atletas'!$J894</f>
        <v>DRA</v>
      </c>
      <c r="F890" s="105" t="str">
        <f>'[1]Seg Atletas'!$N894</f>
        <v>F</v>
      </c>
      <c r="G890" s="133">
        <f>'[1]Seg Atletas'!$P894</f>
        <v>26101</v>
      </c>
      <c r="H890" s="109">
        <f t="shared" si="26"/>
        <v>1971</v>
      </c>
      <c r="I890" s="104" t="str">
        <f t="shared" si="27"/>
        <v>Sénior</v>
      </c>
    </row>
    <row r="891" spans="1:9" ht="12" customHeight="1">
      <c r="A891" s="131" t="str">
        <f>'[1]Seg Atletas'!$F895</f>
        <v>Jacinto Santos</v>
      </c>
      <c r="B891" s="105">
        <f>'[1]Seg Atletas'!$A895</f>
        <v>4719966</v>
      </c>
      <c r="C891" s="105">
        <f>'[1]Seg Atletas'!$B895</f>
        <v>903</v>
      </c>
      <c r="D891" s="132" t="str">
        <f>'[1]Seg Atletas'!$G895</f>
        <v>Jacinto da Conceição Abreu dos Santos</v>
      </c>
      <c r="E891" s="132" t="str">
        <f>'[1]Seg Atletas'!$J895</f>
        <v>DRA</v>
      </c>
      <c r="F891" s="105" t="str">
        <f>'[1]Seg Atletas'!$N895</f>
        <v>M</v>
      </c>
      <c r="G891" s="133">
        <f>'[1]Seg Atletas'!$P895</f>
        <v>20607</v>
      </c>
      <c r="H891" s="109">
        <f t="shared" si="26"/>
        <v>1956</v>
      </c>
      <c r="I891" s="104" t="str">
        <f t="shared" si="27"/>
        <v>Sénior /vet</v>
      </c>
    </row>
    <row r="892" spans="1:9" ht="12" customHeight="1">
      <c r="A892" s="131" t="str">
        <f>'[1]Seg Atletas'!$F896</f>
        <v>João F. Conceição</v>
      </c>
      <c r="B892" s="105">
        <f>'[1]Seg Atletas'!$A896</f>
        <v>5461373</v>
      </c>
      <c r="C892" s="105">
        <f>'[1]Seg Atletas'!$B896</f>
        <v>576</v>
      </c>
      <c r="D892" s="132" t="str">
        <f>'[1]Seg Atletas'!$G896</f>
        <v>João Fernandes da Conceição</v>
      </c>
      <c r="E892" s="132" t="str">
        <f>'[1]Seg Atletas'!$J896</f>
        <v>DRA</v>
      </c>
      <c r="F892" s="105" t="str">
        <f>'[1]Seg Atletas'!$N896</f>
        <v>M</v>
      </c>
      <c r="G892" s="133">
        <f>'[1]Seg Atletas'!$P896</f>
        <v>20855</v>
      </c>
      <c r="H892" s="109">
        <f t="shared" si="26"/>
        <v>1957</v>
      </c>
      <c r="I892" s="104" t="str">
        <f t="shared" si="27"/>
        <v>Sénior /vet</v>
      </c>
    </row>
    <row r="893" spans="1:9" ht="12" customHeight="1">
      <c r="A893" s="131" t="str">
        <f>'[1]Seg Atletas'!$F897</f>
        <v>João Reis</v>
      </c>
      <c r="B893" s="105">
        <f>'[1]Seg Atletas'!$A897</f>
        <v>5361146</v>
      </c>
      <c r="C893" s="105">
        <f>'[1]Seg Atletas'!$B897</f>
        <v>927</v>
      </c>
      <c r="D893" s="132" t="str">
        <f>'[1]Seg Atletas'!$G897</f>
        <v>João Mateus Gonçalves dos Reis</v>
      </c>
      <c r="E893" s="132" t="str">
        <f>'[1]Seg Atletas'!$J897</f>
        <v>DRA</v>
      </c>
      <c r="F893" s="105" t="str">
        <f>'[1]Seg Atletas'!$N897</f>
        <v>M</v>
      </c>
      <c r="G893" s="133">
        <f>'[1]Seg Atletas'!$P897</f>
        <v>21946</v>
      </c>
      <c r="H893" s="109">
        <f t="shared" si="26"/>
        <v>1960</v>
      </c>
      <c r="I893" s="104" t="str">
        <f t="shared" si="27"/>
        <v>Sénior /vet</v>
      </c>
    </row>
    <row r="894" spans="1:9" ht="12" customHeight="1">
      <c r="A894" s="131" t="str">
        <f>'[1]Seg Atletas'!$F898</f>
        <v>João Paulo Vieira</v>
      </c>
      <c r="B894" s="105">
        <f>'[1]Seg Atletas'!$A898</f>
        <v>2103460</v>
      </c>
      <c r="C894" s="105">
        <f>'[1]Seg Atletas'!$B898</f>
        <v>960</v>
      </c>
      <c r="D894" s="132" t="str">
        <f>'[1]Seg Atletas'!$G898</f>
        <v>João Paulo Ribeiro Vieira</v>
      </c>
      <c r="E894" s="132" t="str">
        <f>'[1]Seg Atletas'!$J898</f>
        <v>DRA</v>
      </c>
      <c r="F894" s="105" t="str">
        <f>'[1]Seg Atletas'!$N898</f>
        <v>M</v>
      </c>
      <c r="G894" s="133">
        <f>'[1]Seg Atletas'!$P898</f>
        <v>16891</v>
      </c>
      <c r="H894" s="109">
        <f t="shared" si="26"/>
        <v>1946</v>
      </c>
      <c r="I894" s="104" t="str">
        <f t="shared" si="27"/>
        <v>Sénior /vet</v>
      </c>
    </row>
    <row r="895" spans="1:9" ht="12" customHeight="1">
      <c r="A895" s="131" t="str">
        <f>'[1]Seg Atletas'!$F899</f>
        <v>Jorge Gonçalves</v>
      </c>
      <c r="B895" s="105">
        <f>'[1]Seg Atletas'!$A899</f>
        <v>3137659</v>
      </c>
      <c r="C895" s="105">
        <f>'[1]Seg Atletas'!$B899</f>
        <v>727</v>
      </c>
      <c r="D895" s="132" t="str">
        <f>'[1]Seg Atletas'!$G899</f>
        <v>Jorge Fernando Silva de Jesus Gonçalves</v>
      </c>
      <c r="E895" s="132" t="str">
        <f>'[1]Seg Atletas'!$J899</f>
        <v>DRA</v>
      </c>
      <c r="F895" s="105" t="str">
        <f>'[1]Seg Atletas'!$N899</f>
        <v>M</v>
      </c>
      <c r="G895" s="133">
        <f>'[1]Seg Atletas'!$P899</f>
        <v>18768</v>
      </c>
      <c r="H895" s="109">
        <f t="shared" si="26"/>
        <v>1951</v>
      </c>
      <c r="I895" s="104" t="str">
        <f t="shared" si="27"/>
        <v>Sénior /vet</v>
      </c>
    </row>
    <row r="896" spans="1:9" ht="12" customHeight="1">
      <c r="A896" s="131" t="str">
        <f>'[1]Seg Atletas'!$F900</f>
        <v>Agostinho Fernandes</v>
      </c>
      <c r="B896" s="105">
        <f>'[1]Seg Atletas'!$A900</f>
        <v>5297305</v>
      </c>
      <c r="C896" s="105">
        <f>'[1]Seg Atletas'!$B900</f>
        <v>956</v>
      </c>
      <c r="D896" s="132" t="str">
        <f>'[1]Seg Atletas'!$G900</f>
        <v>José Agostinho Fernandes</v>
      </c>
      <c r="E896" s="132" t="str">
        <f>'[1]Seg Atletas'!$J900</f>
        <v>DRA</v>
      </c>
      <c r="F896" s="105" t="str">
        <f>'[1]Seg Atletas'!$N900</f>
        <v>M</v>
      </c>
      <c r="G896" s="133">
        <f>'[1]Seg Atletas'!$P900</f>
        <v>20329</v>
      </c>
      <c r="H896" s="109">
        <f t="shared" si="26"/>
        <v>1955</v>
      </c>
      <c r="I896" s="104" t="str">
        <f t="shared" si="27"/>
        <v>Sénior /vet</v>
      </c>
    </row>
    <row r="897" spans="1:9" ht="12" customHeight="1">
      <c r="A897" s="131" t="str">
        <f>'[1]Seg Atletas'!$F901</f>
        <v>José António Spínola</v>
      </c>
      <c r="B897" s="105">
        <f>'[1]Seg Atletas'!$A901</f>
        <v>4545958</v>
      </c>
      <c r="C897" s="105">
        <f>'[1]Seg Atletas'!$B901</f>
        <v>670</v>
      </c>
      <c r="D897" s="132" t="str">
        <f>'[1]Seg Atletas'!$G901</f>
        <v>José António de Freitas Spínola</v>
      </c>
      <c r="E897" s="132" t="str">
        <f>'[1]Seg Atletas'!$J901</f>
        <v>DRA</v>
      </c>
      <c r="F897" s="105" t="str">
        <f>'[1]Seg Atletas'!$N901</f>
        <v>M</v>
      </c>
      <c r="G897" s="133">
        <f>'[1]Seg Atletas'!$P901</f>
        <v>20032</v>
      </c>
      <c r="H897" s="109">
        <f t="shared" si="26"/>
        <v>1954</v>
      </c>
      <c r="I897" s="104" t="str">
        <f t="shared" si="27"/>
        <v>Sénior /vet</v>
      </c>
    </row>
    <row r="898" spans="1:9" ht="12" customHeight="1">
      <c r="A898" s="131" t="str">
        <f>'[1]Seg Atletas'!$F902</f>
        <v>Cipriano Correia</v>
      </c>
      <c r="B898" s="105">
        <f>'[1]Seg Atletas'!$A902</f>
        <v>7815787</v>
      </c>
      <c r="C898" s="105">
        <f>'[1]Seg Atletas'!$B902</f>
        <v>757</v>
      </c>
      <c r="D898" s="132" t="str">
        <f>'[1]Seg Atletas'!$G902</f>
        <v>José Cipriano Caetano Correia</v>
      </c>
      <c r="E898" s="132" t="str">
        <f>'[1]Seg Atletas'!$J902</f>
        <v>DRA</v>
      </c>
      <c r="F898" s="105" t="str">
        <f>'[1]Seg Atletas'!$N902</f>
        <v>M</v>
      </c>
      <c r="G898" s="133">
        <f>'[1]Seg Atletas'!$P902</f>
        <v>24366</v>
      </c>
      <c r="H898" s="109">
        <f t="shared" ref="H898:H961" si="28">YEAR(G898)</f>
        <v>1966</v>
      </c>
      <c r="I898" s="104" t="str">
        <f t="shared" si="27"/>
        <v>Sénior /vet</v>
      </c>
    </row>
    <row r="899" spans="1:9" ht="12" customHeight="1">
      <c r="A899" s="131" t="str">
        <f>'[1]Seg Atletas'!$F903</f>
        <v>Décio Pereira</v>
      </c>
      <c r="B899" s="105">
        <f>'[1]Seg Atletas'!$A903</f>
        <v>8162619</v>
      </c>
      <c r="C899" s="105">
        <f>'[1]Seg Atletas'!$B903</f>
        <v>952</v>
      </c>
      <c r="D899" s="132" t="str">
        <f>'[1]Seg Atletas'!$G903</f>
        <v>José Décio Gomes Pereira</v>
      </c>
      <c r="E899" s="132" t="str">
        <f>'[1]Seg Atletas'!$J903</f>
        <v>DRA</v>
      </c>
      <c r="F899" s="105" t="str">
        <f>'[1]Seg Atletas'!$N903</f>
        <v>M</v>
      </c>
      <c r="G899" s="133">
        <f>'[1]Seg Atletas'!$P903</f>
        <v>19063</v>
      </c>
      <c r="H899" s="109">
        <f t="shared" si="28"/>
        <v>1952</v>
      </c>
      <c r="I899" s="104" t="str">
        <f t="shared" ref="I899:I962" si="29">IF(H899&lt;=1966,"Sénior /vet",IF(H899&lt;=1989,"Sénior",IF(H899&lt;=1992,"Sénior /s23",IF(H899&lt;=1994,"Júnior",IF(H899&lt;=1996,"Juvenil",IF(H899&lt;=1998,"Iniciado",IF(H899&lt;=2000,"Infantil","Benjamim")))))))</f>
        <v>Sénior /vet</v>
      </c>
    </row>
    <row r="900" spans="1:9" ht="12" customHeight="1">
      <c r="A900" s="131" t="str">
        <f>'[1]Seg Atletas'!$F904</f>
        <v>José Sérgio Silva</v>
      </c>
      <c r="B900" s="105">
        <f>'[1]Seg Atletas'!$A904</f>
        <v>4864067</v>
      </c>
      <c r="C900" s="105">
        <f>'[1]Seg Atletas'!$B904</f>
        <v>788</v>
      </c>
      <c r="D900" s="132" t="str">
        <f>'[1]Seg Atletas'!$G904</f>
        <v>José Sérgio da Silva</v>
      </c>
      <c r="E900" s="132" t="str">
        <f>'[1]Seg Atletas'!$J904</f>
        <v>DRA</v>
      </c>
      <c r="F900" s="105" t="str">
        <f>'[1]Seg Atletas'!$N904</f>
        <v>M</v>
      </c>
      <c r="G900" s="133">
        <f>'[1]Seg Atletas'!$P904</f>
        <v>20624</v>
      </c>
      <c r="H900" s="109">
        <f t="shared" si="28"/>
        <v>1956</v>
      </c>
      <c r="I900" s="104" t="str">
        <f t="shared" si="29"/>
        <v>Sénior /vet</v>
      </c>
    </row>
    <row r="901" spans="1:9" ht="12" customHeight="1">
      <c r="A901" s="131" t="str">
        <f>'[1]Seg Atletas'!$F905</f>
        <v>Laura Faia</v>
      </c>
      <c r="B901" s="105">
        <f>'[1]Seg Atletas'!$A905</f>
        <v>6559226</v>
      </c>
      <c r="C901" s="105">
        <f>'[1]Seg Atletas'!$B905</f>
        <v>274</v>
      </c>
      <c r="D901" s="132" t="str">
        <f>'[1]Seg Atletas'!$G905</f>
        <v>Laurinda de Jesus Faia</v>
      </c>
      <c r="E901" s="132" t="str">
        <f>'[1]Seg Atletas'!$J905</f>
        <v>DRA</v>
      </c>
      <c r="F901" s="105" t="str">
        <f>'[1]Seg Atletas'!$N905</f>
        <v>F</v>
      </c>
      <c r="G901" s="133">
        <f>'[1]Seg Atletas'!$P905</f>
        <v>23235</v>
      </c>
      <c r="H901" s="109">
        <f t="shared" si="28"/>
        <v>1963</v>
      </c>
      <c r="I901" s="104" t="str">
        <f t="shared" si="29"/>
        <v>Sénior /vet</v>
      </c>
    </row>
    <row r="902" spans="1:9" ht="12" customHeight="1">
      <c r="A902" s="131" t="str">
        <f>'[1]Seg Atletas'!$F906</f>
        <v>Luís Rocha</v>
      </c>
      <c r="B902" s="105">
        <f>'[1]Seg Atletas'!$A906</f>
        <v>10982507</v>
      </c>
      <c r="C902" s="105">
        <f>'[1]Seg Atletas'!$B906</f>
        <v>754</v>
      </c>
      <c r="D902" s="132" t="str">
        <f>'[1]Seg Atletas'!$G906</f>
        <v>Luís Filipe Parente Rocha</v>
      </c>
      <c r="E902" s="132" t="str">
        <f>'[1]Seg Atletas'!$J906</f>
        <v>DRA</v>
      </c>
      <c r="F902" s="105" t="str">
        <f>'[1]Seg Atletas'!$N906</f>
        <v>M</v>
      </c>
      <c r="G902" s="133">
        <f>'[1]Seg Atletas'!$P906</f>
        <v>28295</v>
      </c>
      <c r="H902" s="109">
        <f t="shared" si="28"/>
        <v>1977</v>
      </c>
      <c r="I902" s="104" t="str">
        <f t="shared" si="29"/>
        <v>Sénior</v>
      </c>
    </row>
    <row r="903" spans="1:9" ht="12" customHeight="1">
      <c r="A903" s="131" t="str">
        <f>'[1]Seg Atletas'!$F907</f>
        <v>Manuel Carvalho</v>
      </c>
      <c r="B903" s="105">
        <f>'[1]Seg Atletas'!$A907</f>
        <v>3167408</v>
      </c>
      <c r="C903" s="105">
        <f>'[1]Seg Atletas'!$B907</f>
        <v>751</v>
      </c>
      <c r="D903" s="132" t="str">
        <f>'[1]Seg Atletas'!$G907</f>
        <v>Manuel Adelino Pereira Carvalho</v>
      </c>
      <c r="E903" s="132" t="str">
        <f>'[1]Seg Atletas'!$J907</f>
        <v>DRA</v>
      </c>
      <c r="F903" s="105" t="str">
        <f>'[1]Seg Atletas'!$N907</f>
        <v>M</v>
      </c>
      <c r="G903" s="133">
        <f>'[1]Seg Atletas'!$P907</f>
        <v>20174</v>
      </c>
      <c r="H903" s="109">
        <f t="shared" si="28"/>
        <v>1955</v>
      </c>
      <c r="I903" s="104" t="str">
        <f t="shared" si="29"/>
        <v>Sénior /vet</v>
      </c>
    </row>
    <row r="904" spans="1:9" ht="12" customHeight="1">
      <c r="A904" s="131" t="str">
        <f>'[1]Seg Atletas'!$F908</f>
        <v>Márcia Melim</v>
      </c>
      <c r="B904" s="105">
        <f>'[1]Seg Atletas'!$A908</f>
        <v>10265174</v>
      </c>
      <c r="C904" s="105">
        <f>'[1]Seg Atletas'!$B908</f>
        <v>239</v>
      </c>
      <c r="D904" s="132" t="str">
        <f>'[1]Seg Atletas'!$G908</f>
        <v>Márcia Encarnação dos Santos Melim</v>
      </c>
      <c r="E904" s="132" t="str">
        <f>'[1]Seg Atletas'!$J908</f>
        <v>DRA</v>
      </c>
      <c r="F904" s="105" t="str">
        <f>'[1]Seg Atletas'!$N908</f>
        <v>F</v>
      </c>
      <c r="G904" s="133">
        <f>'[1]Seg Atletas'!$P908</f>
        <v>27317</v>
      </c>
      <c r="H904" s="109">
        <f t="shared" si="28"/>
        <v>1974</v>
      </c>
      <c r="I904" s="104" t="str">
        <f t="shared" si="29"/>
        <v>Sénior</v>
      </c>
    </row>
    <row r="905" spans="1:9" ht="12" customHeight="1">
      <c r="A905" s="131" t="str">
        <f>'[1]Seg Atletas'!$F909</f>
        <v>Marco Gomes</v>
      </c>
      <c r="B905" s="105">
        <f>'[1]Seg Atletas'!$A909</f>
        <v>10491506</v>
      </c>
      <c r="C905" s="105">
        <f>'[1]Seg Atletas'!$B909</f>
        <v>944</v>
      </c>
      <c r="D905" s="132" t="str">
        <f>'[1]Seg Atletas'!$G909</f>
        <v>Marco Paulo Ferreira Gomes</v>
      </c>
      <c r="E905" s="132" t="str">
        <f>'[1]Seg Atletas'!$J909</f>
        <v>DRA</v>
      </c>
      <c r="F905" s="105" t="str">
        <f>'[1]Seg Atletas'!$N909</f>
        <v>M</v>
      </c>
      <c r="G905" s="133">
        <f>'[1]Seg Atletas'!$P909</f>
        <v>27343</v>
      </c>
      <c r="H905" s="109">
        <f t="shared" si="28"/>
        <v>1974</v>
      </c>
      <c r="I905" s="104" t="str">
        <f t="shared" si="29"/>
        <v>Sénior</v>
      </c>
    </row>
    <row r="906" spans="1:9" ht="12" customHeight="1">
      <c r="A906" s="131" t="str">
        <f>'[1]Seg Atletas'!$F910</f>
        <v>Maria Silva</v>
      </c>
      <c r="B906" s="105">
        <f>'[1]Seg Atletas'!$A910</f>
        <v>6137089</v>
      </c>
      <c r="C906" s="105">
        <f>'[1]Seg Atletas'!$B910</f>
        <v>256</v>
      </c>
      <c r="D906" s="132" t="str">
        <f>'[1]Seg Atletas'!$G910</f>
        <v>Maria da Encarnação Figueira de Faria Silva</v>
      </c>
      <c r="E906" s="132" t="str">
        <f>'[1]Seg Atletas'!$J910</f>
        <v>DRA</v>
      </c>
      <c r="F906" s="105" t="str">
        <f>'[1]Seg Atletas'!$N910</f>
        <v>F</v>
      </c>
      <c r="G906" s="133">
        <f>'[1]Seg Atletas'!$P910</f>
        <v>21270</v>
      </c>
      <c r="H906" s="109">
        <f t="shared" si="28"/>
        <v>1958</v>
      </c>
      <c r="I906" s="104" t="str">
        <f t="shared" si="29"/>
        <v>Sénior /vet</v>
      </c>
    </row>
    <row r="907" spans="1:9" ht="12" customHeight="1">
      <c r="A907" s="131" t="str">
        <f>'[1]Seg Atletas'!$F911</f>
        <v>Luz Soares</v>
      </c>
      <c r="B907" s="105">
        <f>'[1]Seg Atletas'!$A911</f>
        <v>10061552</v>
      </c>
      <c r="C907" s="105">
        <f>'[1]Seg Atletas'!$B911</f>
        <v>237</v>
      </c>
      <c r="D907" s="132" t="str">
        <f>'[1]Seg Atletas'!$G911</f>
        <v>Maria da Luz Abreu Soares</v>
      </c>
      <c r="E907" s="132" t="str">
        <f>'[1]Seg Atletas'!$J911</f>
        <v>DRA</v>
      </c>
      <c r="F907" s="105" t="str">
        <f>'[1]Seg Atletas'!$N911</f>
        <v>F</v>
      </c>
      <c r="G907" s="133">
        <f>'[1]Seg Atletas'!$P911</f>
        <v>25217</v>
      </c>
      <c r="H907" s="109">
        <f t="shared" si="28"/>
        <v>1969</v>
      </c>
      <c r="I907" s="104" t="str">
        <f t="shared" si="29"/>
        <v>Sénior</v>
      </c>
    </row>
    <row r="908" spans="1:9" ht="12" customHeight="1">
      <c r="A908" s="131" t="str">
        <f>'[1]Seg Atletas'!$F912</f>
        <v>Paz Silva</v>
      </c>
      <c r="B908" s="105">
        <f>'[1]Seg Atletas'!$A912</f>
        <v>6478973</v>
      </c>
      <c r="C908" s="105">
        <f>'[1]Seg Atletas'!$B912</f>
        <v>285</v>
      </c>
      <c r="D908" s="132" t="str">
        <f>'[1]Seg Atletas'!$G912</f>
        <v>Maria da Paz Gouveia Gomes da Silva</v>
      </c>
      <c r="E908" s="132" t="str">
        <f>'[1]Seg Atletas'!$J912</f>
        <v>DRA</v>
      </c>
      <c r="F908" s="105" t="str">
        <f>'[1]Seg Atletas'!$N912</f>
        <v>F</v>
      </c>
      <c r="G908" s="133">
        <f>'[1]Seg Atletas'!$P912</f>
        <v>22512</v>
      </c>
      <c r="H908" s="109">
        <f t="shared" si="28"/>
        <v>1961</v>
      </c>
      <c r="I908" s="104" t="str">
        <f t="shared" si="29"/>
        <v>Sénior /vet</v>
      </c>
    </row>
    <row r="909" spans="1:9" ht="12" customHeight="1">
      <c r="A909" s="131" t="str">
        <f>'[1]Seg Atletas'!$F913</f>
        <v>Miguel Passos</v>
      </c>
      <c r="B909" s="105">
        <f>'[1]Seg Atletas'!$A913</f>
        <v>10508420</v>
      </c>
      <c r="C909" s="105">
        <f>'[1]Seg Atletas'!$B913</f>
        <v>943</v>
      </c>
      <c r="D909" s="132" t="str">
        <f>'[1]Seg Atletas'!$G913</f>
        <v>Miguel José Mendonça Passos</v>
      </c>
      <c r="E909" s="132" t="str">
        <f>'[1]Seg Atletas'!$J913</f>
        <v>DRA</v>
      </c>
      <c r="F909" s="105" t="str">
        <f>'[1]Seg Atletas'!$N913</f>
        <v>M</v>
      </c>
      <c r="G909" s="133">
        <f>'[1]Seg Atletas'!$P913</f>
        <v>27753</v>
      </c>
      <c r="H909" s="109">
        <f t="shared" si="28"/>
        <v>1975</v>
      </c>
      <c r="I909" s="104" t="str">
        <f t="shared" si="29"/>
        <v>Sénior</v>
      </c>
    </row>
    <row r="910" spans="1:9" ht="12" customHeight="1">
      <c r="A910" s="131" t="str">
        <f>'[1]Seg Atletas'!$F914</f>
        <v>Nelson Rosário</v>
      </c>
      <c r="B910" s="105">
        <f>'[1]Seg Atletas'!$A914</f>
        <v>13113567</v>
      </c>
      <c r="C910" s="105">
        <f>'[1]Seg Atletas'!$B914</f>
        <v>942</v>
      </c>
      <c r="D910" s="132" t="str">
        <f>'[1]Seg Atletas'!$G914</f>
        <v>Nelson Freitas Rosário</v>
      </c>
      <c r="E910" s="132" t="str">
        <f>'[1]Seg Atletas'!$J914</f>
        <v>DRA</v>
      </c>
      <c r="F910" s="105" t="str">
        <f>'[1]Seg Atletas'!$N914</f>
        <v>M</v>
      </c>
      <c r="G910" s="133">
        <f>'[1]Seg Atletas'!$P914</f>
        <v>25827</v>
      </c>
      <c r="H910" s="109">
        <f t="shared" si="28"/>
        <v>1970</v>
      </c>
      <c r="I910" s="104" t="str">
        <f t="shared" si="29"/>
        <v>Sénior</v>
      </c>
    </row>
    <row r="911" spans="1:9" ht="12" customHeight="1">
      <c r="A911" s="131" t="str">
        <f>'[1]Seg Atletas'!$F915</f>
        <v>Óscar Pereira</v>
      </c>
      <c r="B911" s="105">
        <f>'[1]Seg Atletas'!$A915</f>
        <v>6198604</v>
      </c>
      <c r="C911" s="105">
        <f>'[1]Seg Atletas'!$B915</f>
        <v>939</v>
      </c>
      <c r="D911" s="132" t="str">
        <f>'[1]Seg Atletas'!$G915</f>
        <v>Óscar Cândido Pereira</v>
      </c>
      <c r="E911" s="132" t="str">
        <f>'[1]Seg Atletas'!$J915</f>
        <v>DRA</v>
      </c>
      <c r="F911" s="105" t="str">
        <f>'[1]Seg Atletas'!$N915</f>
        <v>M</v>
      </c>
      <c r="G911" s="133">
        <f>'[1]Seg Atletas'!$P915</f>
        <v>22268</v>
      </c>
      <c r="H911" s="109">
        <f t="shared" si="28"/>
        <v>1960</v>
      </c>
      <c r="I911" s="104" t="str">
        <f t="shared" si="29"/>
        <v>Sénior /vet</v>
      </c>
    </row>
    <row r="912" spans="1:9" ht="12" customHeight="1">
      <c r="A912" s="131" t="str">
        <f>'[1]Seg Atletas'!$F916</f>
        <v>Paulo Silva</v>
      </c>
      <c r="B912" s="105">
        <f>'[1]Seg Atletas'!$A916</f>
        <v>5662460</v>
      </c>
      <c r="C912" s="105">
        <f>'[1]Seg Atletas'!$B916</f>
        <v>938</v>
      </c>
      <c r="D912" s="132" t="str">
        <f>'[1]Seg Atletas'!$G916</f>
        <v>Paulo Jorge de Sousa Gomes da Silva</v>
      </c>
      <c r="E912" s="132" t="str">
        <f>'[1]Seg Atletas'!$J916</f>
        <v>DRA</v>
      </c>
      <c r="F912" s="105" t="str">
        <f>'[1]Seg Atletas'!$N916</f>
        <v>M</v>
      </c>
      <c r="G912" s="133">
        <f>'[1]Seg Atletas'!$P916</f>
        <v>22704</v>
      </c>
      <c r="H912" s="109">
        <f t="shared" si="28"/>
        <v>1962</v>
      </c>
      <c r="I912" s="104" t="str">
        <f t="shared" si="29"/>
        <v>Sénior /vet</v>
      </c>
    </row>
    <row r="913" spans="1:9" ht="12" customHeight="1">
      <c r="A913" s="131" t="str">
        <f>'[1]Seg Atletas'!$F917</f>
        <v>Ricardo N. Melim</v>
      </c>
      <c r="B913" s="105">
        <f>'[1]Seg Atletas'!$A917</f>
        <v>10539070</v>
      </c>
      <c r="C913" s="105">
        <f>'[1]Seg Atletas'!$B917</f>
        <v>657</v>
      </c>
      <c r="D913" s="132" t="str">
        <f>'[1]Seg Atletas'!$G917</f>
        <v>Ricardo Nuno Gonçalves Melim</v>
      </c>
      <c r="E913" s="132" t="str">
        <f>'[1]Seg Atletas'!$J917</f>
        <v>DRA</v>
      </c>
      <c r="F913" s="105" t="str">
        <f>'[1]Seg Atletas'!$N917</f>
        <v>M</v>
      </c>
      <c r="G913" s="133">
        <f>'[1]Seg Atletas'!$P917</f>
        <v>27001</v>
      </c>
      <c r="H913" s="109">
        <f t="shared" si="28"/>
        <v>1973</v>
      </c>
      <c r="I913" s="104" t="str">
        <f t="shared" si="29"/>
        <v>Sénior</v>
      </c>
    </row>
    <row r="914" spans="1:9" ht="12" customHeight="1">
      <c r="A914" s="131" t="str">
        <f>'[1]Seg Atletas'!$F918</f>
        <v>Sérgio Freitas</v>
      </c>
      <c r="B914" s="105">
        <f>'[1]Seg Atletas'!$A918</f>
        <v>10705906</v>
      </c>
      <c r="C914" s="105">
        <f>'[1]Seg Atletas'!$B918</f>
        <v>651</v>
      </c>
      <c r="D914" s="132" t="str">
        <f>'[1]Seg Atletas'!$G918</f>
        <v>Sérgio Martinho Zequiel Faria de Freitas</v>
      </c>
      <c r="E914" s="132" t="str">
        <f>'[1]Seg Atletas'!$J918</f>
        <v>DRA</v>
      </c>
      <c r="F914" s="105" t="str">
        <f>'[1]Seg Atletas'!$N918</f>
        <v>M</v>
      </c>
      <c r="G914" s="133">
        <f>'[1]Seg Atletas'!$P918</f>
        <v>27239</v>
      </c>
      <c r="H914" s="109">
        <f t="shared" si="28"/>
        <v>1974</v>
      </c>
      <c r="I914" s="104" t="str">
        <f t="shared" si="29"/>
        <v>Sénior</v>
      </c>
    </row>
    <row r="915" spans="1:9" ht="12" customHeight="1">
      <c r="A915" s="131" t="str">
        <f>'[1]Seg Atletas'!$F919</f>
        <v>Adriano Nascimento</v>
      </c>
      <c r="B915" s="105">
        <f>'[1]Seg Atletas'!$A919</f>
        <v>15131405</v>
      </c>
      <c r="C915" s="105">
        <f>'[1]Seg Atletas'!$B919</f>
        <v>1588</v>
      </c>
      <c r="D915" s="132" t="str">
        <f>'[1]Seg Atletas'!$G919</f>
        <v>Adriano Andrade Nascimento</v>
      </c>
      <c r="E915" s="132" t="str">
        <f>'[1]Seg Atletas'!$J919</f>
        <v>GDE</v>
      </c>
      <c r="F915" s="105" t="str">
        <f>'[1]Seg Atletas'!$N919</f>
        <v>M</v>
      </c>
      <c r="G915" s="133">
        <f>'[1]Seg Atletas'!$P919</f>
        <v>36175</v>
      </c>
      <c r="H915" s="109">
        <f t="shared" si="28"/>
        <v>1999</v>
      </c>
      <c r="I915" s="104" t="str">
        <f t="shared" si="29"/>
        <v>Infantil</v>
      </c>
    </row>
    <row r="916" spans="1:9" ht="12" customHeight="1">
      <c r="A916" s="131" t="str">
        <f>'[1]Seg Atletas'!$F920</f>
        <v>Alberto Fraga</v>
      </c>
      <c r="B916" s="105">
        <f>'[1]Seg Atletas'!$A920</f>
        <v>11792334</v>
      </c>
      <c r="C916" s="105">
        <f>'[1]Seg Atletas'!$B920</f>
        <v>436</v>
      </c>
      <c r="D916" s="132" t="str">
        <f>'[1]Seg Atletas'!$G920</f>
        <v>Alberto Miguel Sousa Fraga</v>
      </c>
      <c r="E916" s="132" t="str">
        <f>'[1]Seg Atletas'!$J920</f>
        <v>GDE</v>
      </c>
      <c r="F916" s="105" t="str">
        <f>'[1]Seg Atletas'!$N920</f>
        <v>M</v>
      </c>
      <c r="G916" s="133">
        <f>'[1]Seg Atletas'!$P920</f>
        <v>29280</v>
      </c>
      <c r="H916" s="109">
        <f t="shared" si="28"/>
        <v>1980</v>
      </c>
      <c r="I916" s="104" t="str">
        <f t="shared" si="29"/>
        <v>Sénior</v>
      </c>
    </row>
    <row r="917" spans="1:9" ht="12" customHeight="1">
      <c r="A917" s="131" t="str">
        <f>'[1]Seg Atletas'!$F921</f>
        <v>A. Beatriz Correia</v>
      </c>
      <c r="B917" s="105">
        <f>'[1]Seg Atletas'!$A921</f>
        <v>15170816</v>
      </c>
      <c r="C917" s="105">
        <f>'[1]Seg Atletas'!$B921</f>
        <v>1815</v>
      </c>
      <c r="D917" s="132" t="str">
        <f>'[1]Seg Atletas'!$G921</f>
        <v>Ana Beatriz Abreu Correia</v>
      </c>
      <c r="E917" s="132" t="str">
        <f>'[1]Seg Atletas'!$J921</f>
        <v>GDE</v>
      </c>
      <c r="F917" s="105" t="str">
        <f>'[1]Seg Atletas'!$N921</f>
        <v>F</v>
      </c>
      <c r="G917" s="133">
        <f>'[1]Seg Atletas'!$P921</f>
        <v>37391</v>
      </c>
      <c r="H917" s="109">
        <f t="shared" si="28"/>
        <v>2002</v>
      </c>
      <c r="I917" s="104" t="str">
        <f t="shared" si="29"/>
        <v>Benjamim</v>
      </c>
    </row>
    <row r="918" spans="1:9" ht="12" customHeight="1">
      <c r="A918" s="131" t="str">
        <f>'[1]Seg Atletas'!$F922</f>
        <v>Ana Filipa Serrão</v>
      </c>
      <c r="B918" s="105">
        <f>'[1]Seg Atletas'!$A922</f>
        <v>14353328</v>
      </c>
      <c r="C918" s="105">
        <f>'[1]Seg Atletas'!$B922</f>
        <v>169</v>
      </c>
      <c r="D918" s="132" t="str">
        <f>'[1]Seg Atletas'!$G922</f>
        <v>Ana Filipa Freitas Serrão</v>
      </c>
      <c r="E918" s="132" t="str">
        <f>'[1]Seg Atletas'!$J922</f>
        <v>GDE</v>
      </c>
      <c r="F918" s="105" t="str">
        <f>'[1]Seg Atletas'!$N922</f>
        <v>F</v>
      </c>
      <c r="G918" s="133">
        <f>'[1]Seg Atletas'!$P922</f>
        <v>35059</v>
      </c>
      <c r="H918" s="109">
        <f t="shared" si="28"/>
        <v>1995</v>
      </c>
      <c r="I918" s="104" t="str">
        <f t="shared" si="29"/>
        <v>Juvenil</v>
      </c>
    </row>
    <row r="919" spans="1:9" ht="12" customHeight="1">
      <c r="A919" s="131" t="str">
        <f>'[1]Seg Atletas'!$F923</f>
        <v>Luísa Martins</v>
      </c>
      <c r="B919" s="105">
        <f>'[1]Seg Atletas'!$A923</f>
        <v>15152643</v>
      </c>
      <c r="C919" s="105">
        <f>'[1]Seg Atletas'!$B923</f>
        <v>1816</v>
      </c>
      <c r="D919" s="132" t="str">
        <f>'[1]Seg Atletas'!$G923</f>
        <v>Ana Luísa Rodrigues Martins</v>
      </c>
      <c r="E919" s="132" t="str">
        <f>'[1]Seg Atletas'!$J923</f>
        <v>GDE</v>
      </c>
      <c r="F919" s="105" t="str">
        <f>'[1]Seg Atletas'!$N923</f>
        <v>F</v>
      </c>
      <c r="G919" s="133">
        <f>'[1]Seg Atletas'!$P923</f>
        <v>37447</v>
      </c>
      <c r="H919" s="109">
        <f t="shared" si="28"/>
        <v>2002</v>
      </c>
      <c r="I919" s="104" t="str">
        <f t="shared" si="29"/>
        <v>Benjamim</v>
      </c>
    </row>
    <row r="920" spans="1:9" ht="12" customHeight="1">
      <c r="A920" s="131" t="str">
        <f>'[1]Seg Atletas'!$F924</f>
        <v>Ana Mafalda Ferreira</v>
      </c>
      <c r="B920" s="105">
        <f>'[1]Seg Atletas'!$A924</f>
        <v>13357684</v>
      </c>
      <c r="C920" s="105">
        <f>'[1]Seg Atletas'!$B924</f>
        <v>121</v>
      </c>
      <c r="D920" s="132" t="str">
        <f>'[1]Seg Atletas'!$G924</f>
        <v>Ana Mafalda Cunha Ferreira</v>
      </c>
      <c r="E920" s="132" t="str">
        <f>'[1]Seg Atletas'!$J924</f>
        <v>GDE</v>
      </c>
      <c r="F920" s="105" t="str">
        <f>'[1]Seg Atletas'!$N924</f>
        <v>F</v>
      </c>
      <c r="G920" s="133">
        <f>'[1]Seg Atletas'!$P924</f>
        <v>32255</v>
      </c>
      <c r="H920" s="109">
        <f t="shared" si="28"/>
        <v>1988</v>
      </c>
      <c r="I920" s="104" t="str">
        <f t="shared" si="29"/>
        <v>Sénior</v>
      </c>
    </row>
    <row r="921" spans="1:9" ht="12" customHeight="1">
      <c r="A921" s="131" t="str">
        <f>'[1]Seg Atletas'!$F925</f>
        <v>André Moreira</v>
      </c>
      <c r="B921" s="105">
        <f>'[1]Seg Atletas'!$A925</f>
        <v>15155318</v>
      </c>
      <c r="C921" s="105">
        <f>'[1]Seg Atletas'!$B925</f>
        <v>1290</v>
      </c>
      <c r="D921" s="132" t="str">
        <f>'[1]Seg Atletas'!$G925</f>
        <v>André Henrique Fernandes Moreira</v>
      </c>
      <c r="E921" s="132" t="str">
        <f>'[1]Seg Atletas'!$J925</f>
        <v>GDE</v>
      </c>
      <c r="F921" s="105" t="str">
        <f>'[1]Seg Atletas'!$N925</f>
        <v>M</v>
      </c>
      <c r="G921" s="133">
        <f>'[1]Seg Atletas'!$P925</f>
        <v>35237</v>
      </c>
      <c r="H921" s="109">
        <f t="shared" si="28"/>
        <v>1996</v>
      </c>
      <c r="I921" s="104" t="str">
        <f t="shared" si="29"/>
        <v>Juvenil</v>
      </c>
    </row>
    <row r="922" spans="1:9" ht="12" customHeight="1">
      <c r="A922" s="131" t="str">
        <f>'[1]Seg Atletas'!$F926</f>
        <v>Andreia Rodrigues</v>
      </c>
      <c r="B922" s="105">
        <f>'[1]Seg Atletas'!$A926</f>
        <v>15405410</v>
      </c>
      <c r="C922" s="105">
        <f>'[1]Seg Atletas'!$B926</f>
        <v>1817</v>
      </c>
      <c r="D922" s="132" t="str">
        <f>'[1]Seg Atletas'!$G926</f>
        <v>Andreia Filipa Silva Rodrigues</v>
      </c>
      <c r="E922" s="132" t="str">
        <f>'[1]Seg Atletas'!$J926</f>
        <v>GDE</v>
      </c>
      <c r="F922" s="105" t="str">
        <f>'[1]Seg Atletas'!$N926</f>
        <v>F</v>
      </c>
      <c r="G922" s="133">
        <f>'[1]Seg Atletas'!$P926</f>
        <v>37623</v>
      </c>
      <c r="H922" s="109">
        <f t="shared" si="28"/>
        <v>2003</v>
      </c>
      <c r="I922" s="104" t="str">
        <f t="shared" si="29"/>
        <v>Benjamim</v>
      </c>
    </row>
    <row r="923" spans="1:9" ht="12" customHeight="1">
      <c r="A923" s="131" t="str">
        <f>'[1]Seg Atletas'!$F927</f>
        <v>Andreia Costa</v>
      </c>
      <c r="B923" s="105">
        <f>'[1]Seg Atletas'!$A927</f>
        <v>14504168</v>
      </c>
      <c r="C923" s="105">
        <f>'[1]Seg Atletas'!$B927</f>
        <v>1149</v>
      </c>
      <c r="D923" s="132" t="str">
        <f>'[1]Seg Atletas'!$G927</f>
        <v>Andreia Patrícia Abreu Costa</v>
      </c>
      <c r="E923" s="132" t="str">
        <f>'[1]Seg Atletas'!$J927</f>
        <v>GDE</v>
      </c>
      <c r="F923" s="105" t="str">
        <f>'[1]Seg Atletas'!$N927</f>
        <v>F</v>
      </c>
      <c r="G923" s="133">
        <f>'[1]Seg Atletas'!$P927</f>
        <v>35397</v>
      </c>
      <c r="H923" s="109">
        <f t="shared" si="28"/>
        <v>1996</v>
      </c>
      <c r="I923" s="104" t="str">
        <f t="shared" si="29"/>
        <v>Juvenil</v>
      </c>
    </row>
    <row r="924" spans="1:9" ht="12" customHeight="1">
      <c r="A924" s="131" t="str">
        <f>'[1]Seg Atletas'!$F928</f>
        <v>Aloísio Teixeira</v>
      </c>
      <c r="B924" s="105">
        <f>'[1]Seg Atletas'!$A928</f>
        <v>14419202</v>
      </c>
      <c r="C924" s="105">
        <f>'[1]Seg Atletas'!$B928</f>
        <v>1618</v>
      </c>
      <c r="D924" s="132" t="str">
        <f>'[1]Seg Atletas'!$G928</f>
        <v>António Aloísio Barros Teixeira</v>
      </c>
      <c r="E924" s="132" t="str">
        <f>'[1]Seg Atletas'!$J928</f>
        <v>GDE</v>
      </c>
      <c r="F924" s="105" t="str">
        <f>'[1]Seg Atletas'!$N928</f>
        <v>M</v>
      </c>
      <c r="G924" s="133">
        <f>'[1]Seg Atletas'!$P928</f>
        <v>36588</v>
      </c>
      <c r="H924" s="109">
        <f t="shared" si="28"/>
        <v>2000</v>
      </c>
      <c r="I924" s="104" t="str">
        <f t="shared" si="29"/>
        <v>Infantil</v>
      </c>
    </row>
    <row r="925" spans="1:9" ht="12" customHeight="1">
      <c r="A925" s="131" t="str">
        <f>'[1]Seg Atletas'!$F929</f>
        <v>Edgar Catanho</v>
      </c>
      <c r="B925" s="105">
        <f>'[1]Seg Atletas'!$A929</f>
        <v>14747097</v>
      </c>
      <c r="C925" s="105">
        <f>'[1]Seg Atletas'!$B929</f>
        <v>490</v>
      </c>
      <c r="D925" s="132" t="str">
        <f>'[1]Seg Atletas'!$G929</f>
        <v>António Edgar Ferreira Catanho</v>
      </c>
      <c r="E925" s="132" t="str">
        <f>'[1]Seg Atletas'!$J929</f>
        <v>GDE</v>
      </c>
      <c r="F925" s="105" t="str">
        <f>'[1]Seg Atletas'!$N929</f>
        <v>M</v>
      </c>
      <c r="G925" s="133">
        <f>'[1]Seg Atletas'!$P929</f>
        <v>35115</v>
      </c>
      <c r="H925" s="109">
        <f t="shared" si="28"/>
        <v>1996</v>
      </c>
      <c r="I925" s="104" t="str">
        <f t="shared" si="29"/>
        <v>Juvenil</v>
      </c>
    </row>
    <row r="926" spans="1:9" ht="12" customHeight="1">
      <c r="A926" s="131" t="str">
        <f>'[1]Seg Atletas'!$F930</f>
        <v>Antº Miguel Pinto</v>
      </c>
      <c r="B926" s="105">
        <f>'[1]Seg Atletas'!$A930</f>
        <v>12569500</v>
      </c>
      <c r="C926" s="105">
        <f>'[1]Seg Atletas'!$B930</f>
        <v>367</v>
      </c>
      <c r="D926" s="132" t="str">
        <f>'[1]Seg Atletas'!$G930</f>
        <v>António Miguel Romão Pinto</v>
      </c>
      <c r="E926" s="132" t="str">
        <f>'[1]Seg Atletas'!$J930</f>
        <v>GDE</v>
      </c>
      <c r="F926" s="105" t="str">
        <f>'[1]Seg Atletas'!$N930</f>
        <v>M</v>
      </c>
      <c r="G926" s="133">
        <f>'[1]Seg Atletas'!$P930</f>
        <v>30846</v>
      </c>
      <c r="H926" s="109">
        <f t="shared" si="28"/>
        <v>1984</v>
      </c>
      <c r="I926" s="104" t="str">
        <f t="shared" si="29"/>
        <v>Sénior</v>
      </c>
    </row>
    <row r="927" spans="1:9" ht="12" customHeight="1">
      <c r="A927" s="131" t="str">
        <f>'[1]Seg Atletas'!$F931</f>
        <v>António Castro</v>
      </c>
      <c r="B927" s="105">
        <f>'[1]Seg Atletas'!$A931</f>
        <v>14865144</v>
      </c>
      <c r="C927" s="105">
        <f>'[1]Seg Atletas'!$B931</f>
        <v>392</v>
      </c>
      <c r="D927" s="132" t="str">
        <f>'[1]Seg Atletas'!$G931</f>
        <v>António Rafael Jardim Castro</v>
      </c>
      <c r="E927" s="132" t="str">
        <f>'[1]Seg Atletas'!$J931</f>
        <v>GDE</v>
      </c>
      <c r="F927" s="105" t="str">
        <f>'[1]Seg Atletas'!$N931</f>
        <v>M</v>
      </c>
      <c r="G927" s="133">
        <f>'[1]Seg Atletas'!$P931</f>
        <v>34686</v>
      </c>
      <c r="H927" s="109">
        <f t="shared" si="28"/>
        <v>1994</v>
      </c>
      <c r="I927" s="104" t="str">
        <f t="shared" si="29"/>
        <v>Júnior</v>
      </c>
    </row>
    <row r="928" spans="1:9" ht="12" customHeight="1">
      <c r="A928" s="131" t="str">
        <f>'[1]Seg Atletas'!$F932</f>
        <v>Bianca António</v>
      </c>
      <c r="B928" s="105">
        <f>'[1]Seg Atletas'!$A932</f>
        <v>14813588</v>
      </c>
      <c r="C928" s="105">
        <f>'[1]Seg Atletas'!$B932</f>
        <v>1763</v>
      </c>
      <c r="D928" s="132" t="str">
        <f>'[1]Seg Atletas'!$G932</f>
        <v>Bianca Abigail de Afonseca António</v>
      </c>
      <c r="E928" s="132" t="str">
        <f>'[1]Seg Atletas'!$J932</f>
        <v>GDE</v>
      </c>
      <c r="F928" s="105" t="str">
        <f>'[1]Seg Atletas'!$N932</f>
        <v>F</v>
      </c>
      <c r="G928" s="133">
        <f>'[1]Seg Atletas'!$P932</f>
        <v>37604</v>
      </c>
      <c r="H928" s="109">
        <f t="shared" si="28"/>
        <v>2002</v>
      </c>
      <c r="I928" s="104" t="str">
        <f t="shared" si="29"/>
        <v>Benjamim</v>
      </c>
    </row>
    <row r="929" spans="1:9" ht="12" customHeight="1">
      <c r="A929" s="131" t="str">
        <f>'[1]Seg Atletas'!$F933</f>
        <v>Bruno Moreira</v>
      </c>
      <c r="B929" s="105">
        <f>'[1]Seg Atletas'!$A933</f>
        <v>13273398</v>
      </c>
      <c r="C929" s="105">
        <f>'[1]Seg Atletas'!$B933</f>
        <v>593</v>
      </c>
      <c r="D929" s="132" t="str">
        <f>'[1]Seg Atletas'!$G933</f>
        <v>Bruno Miguel de Jesus Moreira</v>
      </c>
      <c r="E929" s="132" t="str">
        <f>'[1]Seg Atletas'!$J933</f>
        <v>GDE</v>
      </c>
      <c r="F929" s="105" t="str">
        <f>'[1]Seg Atletas'!$N933</f>
        <v>M</v>
      </c>
      <c r="G929" s="133">
        <f>'[1]Seg Atletas'!$P933</f>
        <v>31844</v>
      </c>
      <c r="H929" s="109">
        <f t="shared" si="28"/>
        <v>1987</v>
      </c>
      <c r="I929" s="104" t="str">
        <f t="shared" si="29"/>
        <v>Sénior</v>
      </c>
    </row>
    <row r="930" spans="1:9" ht="12" customHeight="1">
      <c r="A930" s="131" t="str">
        <f>'[1]Seg Atletas'!$F934</f>
        <v>Camila Lucena</v>
      </c>
      <c r="B930" s="105">
        <f>'[1]Seg Atletas'!$A934</f>
        <v>14546430</v>
      </c>
      <c r="C930" s="105">
        <f>'[1]Seg Atletas'!$B934</f>
        <v>70</v>
      </c>
      <c r="D930" s="132" t="str">
        <f>'[1]Seg Atletas'!$G934</f>
        <v>Camila Ferraz Lucena</v>
      </c>
      <c r="E930" s="132" t="str">
        <f>'[1]Seg Atletas'!$J934</f>
        <v>GDE</v>
      </c>
      <c r="F930" s="105" t="str">
        <f>'[1]Seg Atletas'!$N934</f>
        <v>F</v>
      </c>
      <c r="G930" s="133">
        <f>'[1]Seg Atletas'!$P934</f>
        <v>34553</v>
      </c>
      <c r="H930" s="109">
        <f t="shared" si="28"/>
        <v>1994</v>
      </c>
      <c r="I930" s="104" t="str">
        <f t="shared" si="29"/>
        <v>Júnior</v>
      </c>
    </row>
    <row r="931" spans="1:9" ht="12" customHeight="1">
      <c r="A931" s="131" t="str">
        <f>'[1]Seg Atletas'!$F935</f>
        <v>Carina Silva</v>
      </c>
      <c r="B931" s="105">
        <f>'[1]Seg Atletas'!$A935</f>
        <v>14237401</v>
      </c>
      <c r="C931" s="105">
        <f>'[1]Seg Atletas'!$B935</f>
        <v>101</v>
      </c>
      <c r="D931" s="132" t="str">
        <f>'[1]Seg Atletas'!$G935</f>
        <v>Carina Raquel Vieira da Silva</v>
      </c>
      <c r="E931" s="132" t="str">
        <f>'[1]Seg Atletas'!$J935</f>
        <v>GDE</v>
      </c>
      <c r="F931" s="105" t="str">
        <f>'[1]Seg Atletas'!$N935</f>
        <v>F</v>
      </c>
      <c r="G931" s="133">
        <f>'[1]Seg Atletas'!$P935</f>
        <v>34758</v>
      </c>
      <c r="H931" s="109">
        <f t="shared" si="28"/>
        <v>1995</v>
      </c>
      <c r="I931" s="104" t="str">
        <f t="shared" si="29"/>
        <v>Juvenil</v>
      </c>
    </row>
    <row r="932" spans="1:9" ht="12" customHeight="1">
      <c r="A932" s="131" t="str">
        <f>'[1]Seg Atletas'!$F936</f>
        <v>David Oliveira</v>
      </c>
      <c r="B932" s="105">
        <f>'[1]Seg Atletas'!$A936</f>
        <v>14508322</v>
      </c>
      <c r="C932" s="105">
        <f>'[1]Seg Atletas'!$B936</f>
        <v>525</v>
      </c>
      <c r="D932" s="132" t="str">
        <f>'[1]Seg Atletas'!$G936</f>
        <v>Carlos David da Silva Oliveira</v>
      </c>
      <c r="E932" s="132" t="str">
        <f>'[1]Seg Atletas'!$J936</f>
        <v>GDE</v>
      </c>
      <c r="F932" s="105" t="str">
        <f>'[1]Seg Atletas'!$N936</f>
        <v>M</v>
      </c>
      <c r="G932" s="133">
        <f>'[1]Seg Atletas'!$P936</f>
        <v>34374</v>
      </c>
      <c r="H932" s="109">
        <f t="shared" si="28"/>
        <v>1994</v>
      </c>
      <c r="I932" s="104" t="str">
        <f t="shared" si="29"/>
        <v>Júnior</v>
      </c>
    </row>
    <row r="933" spans="1:9" ht="12" customHeight="1">
      <c r="A933" s="131" t="str">
        <f>'[1]Seg Atletas'!$F937</f>
        <v>Catarina Matos</v>
      </c>
      <c r="B933" s="105">
        <f>'[1]Seg Atletas'!$A937</f>
        <v>14748866</v>
      </c>
      <c r="C933" s="105">
        <f>'[1]Seg Atletas'!$B937</f>
        <v>89</v>
      </c>
      <c r="D933" s="132" t="str">
        <f>'[1]Seg Atletas'!$G937</f>
        <v>Catarina Jardim Matos</v>
      </c>
      <c r="E933" s="132" t="str">
        <f>'[1]Seg Atletas'!$J937</f>
        <v>GDE</v>
      </c>
      <c r="F933" s="105" t="str">
        <f>'[1]Seg Atletas'!$N937</f>
        <v>F</v>
      </c>
      <c r="G933" s="133">
        <f>'[1]Seg Atletas'!$P937</f>
        <v>34688</v>
      </c>
      <c r="H933" s="109">
        <f t="shared" si="28"/>
        <v>1994</v>
      </c>
      <c r="I933" s="104" t="str">
        <f t="shared" si="29"/>
        <v>Júnior</v>
      </c>
    </row>
    <row r="934" spans="1:9" ht="12" customHeight="1">
      <c r="A934" s="131" t="str">
        <f>'[1]Seg Atletas'!$F938</f>
        <v>Cláudia Barros</v>
      </c>
      <c r="B934" s="105">
        <f>'[1]Seg Atletas'!$A938</f>
        <v>14424790</v>
      </c>
      <c r="C934" s="105">
        <f>'[1]Seg Atletas'!$B938</f>
        <v>167</v>
      </c>
      <c r="D934" s="132" t="str">
        <f>'[1]Seg Atletas'!$G938</f>
        <v>Cláudia José Sousa Barros</v>
      </c>
      <c r="E934" s="132" t="str">
        <f>'[1]Seg Atletas'!$J938</f>
        <v>GDE</v>
      </c>
      <c r="F934" s="105" t="str">
        <f>'[1]Seg Atletas'!$N938</f>
        <v>F</v>
      </c>
      <c r="G934" s="133">
        <f>'[1]Seg Atletas'!$P938</f>
        <v>34935</v>
      </c>
      <c r="H934" s="109">
        <f t="shared" si="28"/>
        <v>1995</v>
      </c>
      <c r="I934" s="104" t="str">
        <f t="shared" si="29"/>
        <v>Juvenil</v>
      </c>
    </row>
    <row r="935" spans="1:9" ht="12" customHeight="1">
      <c r="A935" s="131" t="str">
        <f>'[1]Seg Atletas'!$F939</f>
        <v>Nicole Freitas</v>
      </c>
      <c r="B935" s="105">
        <f>'[1]Seg Atletas'!$A939</f>
        <v>14706827</v>
      </c>
      <c r="C935" s="105">
        <f>'[1]Seg Atletas'!$B939</f>
        <v>1767</v>
      </c>
      <c r="D935" s="132" t="str">
        <f>'[1]Seg Atletas'!$G939</f>
        <v>Cláudia Nicole Henrique de Freitas</v>
      </c>
      <c r="E935" s="132" t="str">
        <f>'[1]Seg Atletas'!$J939</f>
        <v>GDE</v>
      </c>
      <c r="F935" s="105" t="str">
        <f>'[1]Seg Atletas'!$N939</f>
        <v>F</v>
      </c>
      <c r="G935" s="133">
        <f>'[1]Seg Atletas'!$P939</f>
        <v>36792</v>
      </c>
      <c r="H935" s="109">
        <f t="shared" si="28"/>
        <v>2000</v>
      </c>
      <c r="I935" s="104" t="str">
        <f t="shared" si="29"/>
        <v>Infantil</v>
      </c>
    </row>
    <row r="936" spans="1:9" ht="12" customHeight="1">
      <c r="A936" s="131" t="str">
        <f>'[1]Seg Atletas'!$F940</f>
        <v>Cláudia Nóbrega</v>
      </c>
      <c r="B936" s="105">
        <f>'[1]Seg Atletas'!$A940</f>
        <v>13982030</v>
      </c>
      <c r="C936" s="105">
        <f>'[1]Seg Atletas'!$B940</f>
        <v>112</v>
      </c>
      <c r="D936" s="132" t="str">
        <f>'[1]Seg Atletas'!$G940</f>
        <v>Cláudia Sofia Gouveia de Nóbrega</v>
      </c>
      <c r="E936" s="132" t="str">
        <f>'[1]Seg Atletas'!$J940</f>
        <v>GDE</v>
      </c>
      <c r="F936" s="105" t="str">
        <f>'[1]Seg Atletas'!$N940</f>
        <v>F</v>
      </c>
      <c r="G936" s="133">
        <f>'[1]Seg Atletas'!$P940</f>
        <v>33119</v>
      </c>
      <c r="H936" s="109">
        <f t="shared" si="28"/>
        <v>1990</v>
      </c>
      <c r="I936" s="104" t="str">
        <f t="shared" si="29"/>
        <v>Sénior /s23</v>
      </c>
    </row>
    <row r="937" spans="1:9" ht="12" customHeight="1">
      <c r="A937" s="131" t="str">
        <f>'[1]Seg Atletas'!$F941</f>
        <v>Daniela Teixeira</v>
      </c>
      <c r="B937" s="105">
        <f>'[1]Seg Atletas'!$A941</f>
        <v>13924591</v>
      </c>
      <c r="C937" s="105">
        <f>'[1]Seg Atletas'!$B941</f>
        <v>113</v>
      </c>
      <c r="D937" s="132" t="str">
        <f>'[1]Seg Atletas'!$G941</f>
        <v>Daniela Baptista Teixeira</v>
      </c>
      <c r="E937" s="132" t="str">
        <f>'[1]Seg Atletas'!$J941</f>
        <v>GDE</v>
      </c>
      <c r="F937" s="105" t="str">
        <f>'[1]Seg Atletas'!$N941</f>
        <v>F</v>
      </c>
      <c r="G937" s="133">
        <f>'[1]Seg Atletas'!$P941</f>
        <v>33433</v>
      </c>
      <c r="H937" s="109">
        <f t="shared" si="28"/>
        <v>1991</v>
      </c>
      <c r="I937" s="104" t="str">
        <f t="shared" si="29"/>
        <v>Sénior /s23</v>
      </c>
    </row>
    <row r="938" spans="1:9" ht="12" customHeight="1">
      <c r="A938" s="131" t="str">
        <f>'[1]Seg Atletas'!$F942</f>
        <v>David Silva</v>
      </c>
      <c r="B938" s="105">
        <f>'[1]Seg Atletas'!$A942</f>
        <v>14254349</v>
      </c>
      <c r="C938" s="105">
        <f>'[1]Seg Atletas'!$B942</f>
        <v>502</v>
      </c>
      <c r="D938" s="132" t="str">
        <f>'[1]Seg Atletas'!$G942</f>
        <v>David Miguel Perestrelo Silva</v>
      </c>
      <c r="E938" s="132" t="str">
        <f>'[1]Seg Atletas'!$J942</f>
        <v>GDE</v>
      </c>
      <c r="F938" s="105" t="str">
        <f>'[1]Seg Atletas'!$N942</f>
        <v>M</v>
      </c>
      <c r="G938" s="133">
        <f>'[1]Seg Atletas'!$P942</f>
        <v>33619</v>
      </c>
      <c r="H938" s="109">
        <f t="shared" si="28"/>
        <v>1992</v>
      </c>
      <c r="I938" s="104" t="str">
        <f t="shared" si="29"/>
        <v>Sénior /s23</v>
      </c>
    </row>
    <row r="939" spans="1:9" ht="11.5" customHeight="1">
      <c r="A939" s="131" t="str">
        <f>'[1]Seg Atletas'!$F943</f>
        <v>Décio Andrade</v>
      </c>
      <c r="B939" s="105">
        <f>'[1]Seg Atletas'!$A943</f>
        <v>14694965</v>
      </c>
      <c r="C939" s="105">
        <f>'[1]Seg Atletas'!$B943</f>
        <v>1283</v>
      </c>
      <c r="D939" s="132" t="str">
        <f>'[1]Seg Atletas'!$G943</f>
        <v>Décio Gonçalves Andrade</v>
      </c>
      <c r="E939" s="132" t="str">
        <f>'[1]Seg Atletas'!$J943</f>
        <v>GDE</v>
      </c>
      <c r="F939" s="105" t="str">
        <f>'[1]Seg Atletas'!$N943</f>
        <v>M</v>
      </c>
      <c r="G939" s="133">
        <f>'[1]Seg Atletas'!$P943</f>
        <v>35455</v>
      </c>
      <c r="H939" s="109">
        <f t="shared" si="28"/>
        <v>1997</v>
      </c>
      <c r="I939" s="104" t="str">
        <f t="shared" si="29"/>
        <v>Iniciado</v>
      </c>
    </row>
    <row r="940" spans="1:9" ht="11.5" customHeight="1">
      <c r="A940" s="131" t="str">
        <f>'[1]Seg Atletas'!$F944</f>
        <v>Denise Abreu</v>
      </c>
      <c r="B940" s="105">
        <f>'[1]Seg Atletas'!$A944</f>
        <v>15152922</v>
      </c>
      <c r="C940" s="105">
        <f>'[1]Seg Atletas'!$B944</f>
        <v>1465</v>
      </c>
      <c r="D940" s="132" t="str">
        <f>'[1]Seg Atletas'!$G944</f>
        <v>Denise Abreu</v>
      </c>
      <c r="E940" s="132" t="str">
        <f>'[1]Seg Atletas'!$J944</f>
        <v>GDE</v>
      </c>
      <c r="F940" s="105" t="str">
        <f>'[1]Seg Atletas'!$N944</f>
        <v>F</v>
      </c>
      <c r="G940" s="133">
        <f>'[1]Seg Atletas'!$P944</f>
        <v>36538</v>
      </c>
      <c r="H940" s="109">
        <f t="shared" si="28"/>
        <v>2000</v>
      </c>
      <c r="I940" s="104" t="str">
        <f t="shared" si="29"/>
        <v>Infantil</v>
      </c>
    </row>
    <row r="941" spans="1:9" ht="11.5" customHeight="1">
      <c r="A941" s="131" t="str">
        <f>'[1]Seg Atletas'!$F945</f>
        <v>Diana Freitas</v>
      </c>
      <c r="B941" s="105">
        <f>'[1]Seg Atletas'!$A945</f>
        <v>14942376</v>
      </c>
      <c r="C941" s="105">
        <f>'[1]Seg Atletas'!$B945</f>
        <v>1139</v>
      </c>
      <c r="D941" s="132" t="str">
        <f>'[1]Seg Atletas'!$G945</f>
        <v>Diana de Oliveira Freitas</v>
      </c>
      <c r="E941" s="132" t="str">
        <f>'[1]Seg Atletas'!$J945</f>
        <v>GDE</v>
      </c>
      <c r="F941" s="105" t="str">
        <f>'[1]Seg Atletas'!$N945</f>
        <v>F</v>
      </c>
      <c r="G941" s="133">
        <f>'[1]Seg Atletas'!$P945</f>
        <v>35678</v>
      </c>
      <c r="H941" s="109">
        <f t="shared" si="28"/>
        <v>1997</v>
      </c>
      <c r="I941" s="104" t="str">
        <f t="shared" si="29"/>
        <v>Iniciado</v>
      </c>
    </row>
    <row r="942" spans="1:9" ht="11.5" customHeight="1">
      <c r="A942" s="131" t="str">
        <f>'[1]Seg Atletas'!$F946</f>
        <v>Diogo Espinha</v>
      </c>
      <c r="B942" s="105">
        <f>'[1]Seg Atletas'!$A946</f>
        <v>13297156</v>
      </c>
      <c r="C942" s="105">
        <f>'[1]Seg Atletas'!$B946</f>
        <v>587</v>
      </c>
      <c r="D942" s="132" t="str">
        <f>'[1]Seg Atletas'!$G946</f>
        <v>Diogo Alexandre Monteiro Espinha</v>
      </c>
      <c r="E942" s="132" t="str">
        <f>'[1]Seg Atletas'!$J946</f>
        <v>GDE</v>
      </c>
      <c r="F942" s="105" t="str">
        <f>'[1]Seg Atletas'!$N946</f>
        <v>M</v>
      </c>
      <c r="G942" s="133">
        <f>'[1]Seg Atletas'!$P946</f>
        <v>32058</v>
      </c>
      <c r="H942" s="109">
        <f t="shared" si="28"/>
        <v>1987</v>
      </c>
      <c r="I942" s="104" t="str">
        <f t="shared" si="29"/>
        <v>Sénior</v>
      </c>
    </row>
    <row r="943" spans="1:9" ht="11.5" customHeight="1">
      <c r="A943" s="131" t="str">
        <f>'[1]Seg Atletas'!$F947</f>
        <v>Diogo Sousa</v>
      </c>
      <c r="B943" s="105">
        <f>'[1]Seg Atletas'!$A947</f>
        <v>12437564</v>
      </c>
      <c r="C943" s="105">
        <f>'[1]Seg Atletas'!$B947</f>
        <v>394</v>
      </c>
      <c r="D943" s="132" t="str">
        <f>'[1]Seg Atletas'!$G947</f>
        <v>Diogo Danilo Gonçalves Sousa</v>
      </c>
      <c r="E943" s="132" t="str">
        <f>'[1]Seg Atletas'!$J947</f>
        <v>GDE</v>
      </c>
      <c r="F943" s="105" t="str">
        <f>'[1]Seg Atletas'!$N947</f>
        <v>M</v>
      </c>
      <c r="G943" s="133">
        <f>'[1]Seg Atletas'!$P947</f>
        <v>30648</v>
      </c>
      <c r="H943" s="109">
        <f t="shared" si="28"/>
        <v>1983</v>
      </c>
      <c r="I943" s="104" t="str">
        <f t="shared" si="29"/>
        <v>Sénior</v>
      </c>
    </row>
    <row r="944" spans="1:9" ht="11.5" customHeight="1">
      <c r="A944" s="131" t="str">
        <f>'[1]Seg Atletas'!$F948</f>
        <v>Diogo Viveiros</v>
      </c>
      <c r="B944" s="105">
        <f>'[1]Seg Atletas'!$A948</f>
        <v>14435346</v>
      </c>
      <c r="C944" s="105">
        <f>'[1]Seg Atletas'!$B948</f>
        <v>1296</v>
      </c>
      <c r="D944" s="132" t="str">
        <f>'[1]Seg Atletas'!$G948</f>
        <v>Diogo Martinho Catanho de Viveiros</v>
      </c>
      <c r="E944" s="132" t="str">
        <f>'[1]Seg Atletas'!$J948</f>
        <v>GDE</v>
      </c>
      <c r="F944" s="105" t="str">
        <f>'[1]Seg Atletas'!$N948</f>
        <v>M</v>
      </c>
      <c r="G944" s="133">
        <f>'[1]Seg Atletas'!$P948</f>
        <v>35380</v>
      </c>
      <c r="H944" s="109">
        <f t="shared" si="28"/>
        <v>1996</v>
      </c>
      <c r="I944" s="104" t="str">
        <f t="shared" si="29"/>
        <v>Juvenil</v>
      </c>
    </row>
    <row r="945" spans="1:9" ht="11.5" customHeight="1">
      <c r="A945" s="131" t="str">
        <f>'[1]Seg Atletas'!$F949</f>
        <v>Elisa C. Freitas</v>
      </c>
      <c r="B945" s="105">
        <f>'[1]Seg Atletas'!$A949</f>
        <v>14689611</v>
      </c>
      <c r="C945" s="105">
        <f>'[1]Seg Atletas'!$B949</f>
        <v>114</v>
      </c>
      <c r="D945" s="132" t="str">
        <f>'[1]Seg Atletas'!$G949</f>
        <v>Elisa Carolina Henrique de Freitas</v>
      </c>
      <c r="E945" s="132" t="str">
        <f>'[1]Seg Atletas'!$J949</f>
        <v>GDE</v>
      </c>
      <c r="F945" s="105" t="str">
        <f>'[1]Seg Atletas'!$N949</f>
        <v>F</v>
      </c>
      <c r="G945" s="133">
        <f>'[1]Seg Atletas'!$P949</f>
        <v>34644</v>
      </c>
      <c r="H945" s="109">
        <f t="shared" si="28"/>
        <v>1994</v>
      </c>
      <c r="I945" s="104" t="str">
        <f t="shared" si="29"/>
        <v>Júnior</v>
      </c>
    </row>
    <row r="946" spans="1:9" ht="11.5" customHeight="1">
      <c r="A946" s="131" t="str">
        <f>'[1]Seg Atletas'!$F950</f>
        <v>Élton E. Gouveia</v>
      </c>
      <c r="B946" s="105">
        <f>'[1]Seg Atletas'!$A950</f>
        <v>13599321</v>
      </c>
      <c r="C946" s="105">
        <f>'[1]Seg Atletas'!$B950</f>
        <v>585</v>
      </c>
      <c r="D946" s="132" t="str">
        <f>'[1]Seg Atletas'!$G950</f>
        <v>Élton Edgar Gonçalves Gouveia</v>
      </c>
      <c r="E946" s="132" t="str">
        <f>'[1]Seg Atletas'!$J950</f>
        <v>GDE</v>
      </c>
      <c r="F946" s="105" t="str">
        <f>'[1]Seg Atletas'!$N950</f>
        <v>M</v>
      </c>
      <c r="G946" s="133">
        <f>'[1]Seg Atletas'!$P950</f>
        <v>32838</v>
      </c>
      <c r="H946" s="109">
        <f t="shared" si="28"/>
        <v>1989</v>
      </c>
      <c r="I946" s="104" t="str">
        <f t="shared" si="29"/>
        <v>Sénior</v>
      </c>
    </row>
    <row r="947" spans="1:9" ht="11.5" customHeight="1">
      <c r="A947" s="131" t="str">
        <f>'[1]Seg Atletas'!$F951</f>
        <v>Carlota Diniz</v>
      </c>
      <c r="B947" s="105">
        <f>'[1]Seg Atletas'!$A951</f>
        <v>14394824</v>
      </c>
      <c r="C947" s="105">
        <f>'[1]Seg Atletas'!$B951</f>
        <v>1165</v>
      </c>
      <c r="D947" s="132" t="str">
        <f>'[1]Seg Atletas'!$G951</f>
        <v>Ema Carlota Rodrigues Diniz</v>
      </c>
      <c r="E947" s="132" t="str">
        <f>'[1]Seg Atletas'!$J951</f>
        <v>GDE</v>
      </c>
      <c r="F947" s="105" t="str">
        <f>'[1]Seg Atletas'!$N951</f>
        <v>F</v>
      </c>
      <c r="G947" s="133">
        <f>'[1]Seg Atletas'!$P951</f>
        <v>35974</v>
      </c>
      <c r="H947" s="109">
        <f t="shared" si="28"/>
        <v>1998</v>
      </c>
      <c r="I947" s="104" t="str">
        <f t="shared" si="29"/>
        <v>Iniciado</v>
      </c>
    </row>
    <row r="948" spans="1:9" ht="11.5" customHeight="1">
      <c r="A948" s="131" t="str">
        <f>'[1]Seg Atletas'!$F952</f>
        <v>Emanuel Sousa</v>
      </c>
      <c r="B948" s="105">
        <f>'[1]Seg Atletas'!$A952</f>
        <v>14946265</v>
      </c>
      <c r="C948" s="105">
        <f>'[1]Seg Atletas'!$B952</f>
        <v>1625</v>
      </c>
      <c r="D948" s="132" t="str">
        <f>'[1]Seg Atletas'!$G952</f>
        <v>Emanuel Barros de Sousa</v>
      </c>
      <c r="E948" s="132" t="str">
        <f>'[1]Seg Atletas'!$J952</f>
        <v>GDE</v>
      </c>
      <c r="F948" s="105" t="str">
        <f>'[1]Seg Atletas'!$N952</f>
        <v>M</v>
      </c>
      <c r="G948" s="133">
        <f>'[1]Seg Atletas'!$P952</f>
        <v>36499</v>
      </c>
      <c r="H948" s="109">
        <f t="shared" si="28"/>
        <v>1999</v>
      </c>
      <c r="I948" s="104" t="str">
        <f t="shared" si="29"/>
        <v>Infantil</v>
      </c>
    </row>
    <row r="949" spans="1:9" ht="11.5" customHeight="1">
      <c r="A949" s="131" t="str">
        <f>'[1]Seg Atletas'!$F953</f>
        <v>Fabiana Quintal</v>
      </c>
      <c r="B949" s="105">
        <f>'[1]Seg Atletas'!$A953</f>
        <v>12651204</v>
      </c>
      <c r="C949" s="105">
        <f>'[1]Seg Atletas'!$B953</f>
        <v>170</v>
      </c>
      <c r="D949" s="132" t="str">
        <f>'[1]Seg Atletas'!$G953</f>
        <v>Fabiana Maria Fernandes Quintal</v>
      </c>
      <c r="E949" s="132" t="str">
        <f>'[1]Seg Atletas'!$J953</f>
        <v>GDE</v>
      </c>
      <c r="F949" s="105" t="str">
        <f>'[1]Seg Atletas'!$N953</f>
        <v>F</v>
      </c>
      <c r="G949" s="133">
        <f>'[1]Seg Atletas'!$P953</f>
        <v>31005</v>
      </c>
      <c r="H949" s="109">
        <f t="shared" si="28"/>
        <v>1984</v>
      </c>
      <c r="I949" s="104" t="str">
        <f t="shared" si="29"/>
        <v>Sénior</v>
      </c>
    </row>
    <row r="950" spans="1:9" ht="11.5" customHeight="1">
      <c r="A950" s="131" t="str">
        <f>'[1]Seg Atletas'!$F954</f>
        <v>Fabrício Pita</v>
      </c>
      <c r="B950" s="105">
        <f>'[1]Seg Atletas'!$A954</f>
        <v>15147091</v>
      </c>
      <c r="C950" s="105">
        <f>'[1]Seg Atletas'!$B954</f>
        <v>1254</v>
      </c>
      <c r="D950" s="132" t="str">
        <f>'[1]Seg Atletas'!$G954</f>
        <v>Fabrício José da Silva Pita</v>
      </c>
      <c r="E950" s="132" t="str">
        <f>'[1]Seg Atletas'!$J954</f>
        <v>GDE</v>
      </c>
      <c r="F950" s="105" t="str">
        <f>'[1]Seg Atletas'!$N954</f>
        <v>M</v>
      </c>
      <c r="G950" s="133">
        <f>'[1]Seg Atletas'!$P954</f>
        <v>35739</v>
      </c>
      <c r="H950" s="109">
        <f t="shared" si="28"/>
        <v>1997</v>
      </c>
      <c r="I950" s="104" t="str">
        <f t="shared" si="29"/>
        <v>Iniciado</v>
      </c>
    </row>
    <row r="951" spans="1:9" ht="11.5" customHeight="1">
      <c r="A951" s="131" t="str">
        <f>'[1]Seg Atletas'!$F955</f>
        <v>Fátima Figueira</v>
      </c>
      <c r="B951" s="105">
        <f>'[1]Seg Atletas'!$A955</f>
        <v>14685308</v>
      </c>
      <c r="C951" s="105">
        <f>'[1]Seg Atletas'!$B955</f>
        <v>1834</v>
      </c>
      <c r="D951" s="132" t="str">
        <f>'[1]Seg Atletas'!$G955</f>
        <v>Fátima Liliana Pereira Figueira</v>
      </c>
      <c r="E951" s="132" t="str">
        <f>'[1]Seg Atletas'!$J955</f>
        <v>GDE</v>
      </c>
      <c r="F951" s="105" t="str">
        <f>'[1]Seg Atletas'!$N955</f>
        <v>F</v>
      </c>
      <c r="G951" s="133">
        <f>'[1]Seg Atletas'!$P955</f>
        <v>37020</v>
      </c>
      <c r="H951" s="109">
        <f t="shared" si="28"/>
        <v>2001</v>
      </c>
      <c r="I951" s="104" t="str">
        <f t="shared" si="29"/>
        <v>Benjamim</v>
      </c>
    </row>
    <row r="952" spans="1:9" ht="11.5" customHeight="1">
      <c r="A952" s="131" t="str">
        <f>'[1]Seg Atletas'!$F956</f>
        <v>Filipe Lara Ramos</v>
      </c>
      <c r="B952" s="105">
        <f>'[1]Seg Atletas'!$A956</f>
        <v>11531955</v>
      </c>
      <c r="C952" s="105">
        <f>'[1]Seg Atletas'!$B956</f>
        <v>583</v>
      </c>
      <c r="D952" s="132" t="str">
        <f>'[1]Seg Atletas'!$G956</f>
        <v>Filipe Lopes Lara Ramos</v>
      </c>
      <c r="E952" s="132" t="str">
        <f>'[1]Seg Atletas'!$J956</f>
        <v>GDE</v>
      </c>
      <c r="F952" s="105" t="str">
        <f>'[1]Seg Atletas'!$N956</f>
        <v>M</v>
      </c>
      <c r="G952" s="133">
        <f>'[1]Seg Atletas'!$P956</f>
        <v>28743</v>
      </c>
      <c r="H952" s="109">
        <f t="shared" si="28"/>
        <v>1978</v>
      </c>
      <c r="I952" s="104" t="str">
        <f t="shared" si="29"/>
        <v>Sénior</v>
      </c>
    </row>
    <row r="953" spans="1:9" ht="11.5" customHeight="1">
      <c r="A953" s="131" t="str">
        <f>'[1]Seg Atletas'!$F957</f>
        <v>Filipe Santos</v>
      </c>
      <c r="B953" s="105">
        <f>'[1]Seg Atletas'!$A957</f>
        <v>12300439</v>
      </c>
      <c r="C953" s="105">
        <f>'[1]Seg Atletas'!$B957</f>
        <v>314</v>
      </c>
      <c r="D953" s="132" t="str">
        <f>'[1]Seg Atletas'!$G957</f>
        <v>Filipe Natércio Freitas Santos</v>
      </c>
      <c r="E953" s="132" t="str">
        <f>'[1]Seg Atletas'!$J957</f>
        <v>GDE</v>
      </c>
      <c r="F953" s="105" t="str">
        <f>'[1]Seg Atletas'!$N957</f>
        <v>M</v>
      </c>
      <c r="G953" s="133">
        <f>'[1]Seg Atletas'!$P957</f>
        <v>30858</v>
      </c>
      <c r="H953" s="109">
        <f t="shared" si="28"/>
        <v>1984</v>
      </c>
      <c r="I953" s="104" t="str">
        <f t="shared" si="29"/>
        <v>Sénior</v>
      </c>
    </row>
    <row r="954" spans="1:9" ht="11.5" customHeight="1">
      <c r="A954" s="131" t="str">
        <f>'[1]Seg Atletas'!$F958</f>
        <v>Flávio Vieira</v>
      </c>
      <c r="B954" s="105">
        <f>'[1]Seg Atletas'!$A958</f>
        <v>15176841</v>
      </c>
      <c r="C954" s="105">
        <f>'[1]Seg Atletas'!$B958</f>
        <v>1333</v>
      </c>
      <c r="D954" s="132" t="str">
        <f>'[1]Seg Atletas'!$G958</f>
        <v>Flávio Daniel Miranda Vieira</v>
      </c>
      <c r="E954" s="132" t="str">
        <f>'[1]Seg Atletas'!$J958</f>
        <v>GDE</v>
      </c>
      <c r="F954" s="105" t="str">
        <f>'[1]Seg Atletas'!$N958</f>
        <v>M</v>
      </c>
      <c r="G954" s="133">
        <f>'[1]Seg Atletas'!$P958</f>
        <v>35431</v>
      </c>
      <c r="H954" s="109">
        <f t="shared" si="28"/>
        <v>1997</v>
      </c>
      <c r="I954" s="104" t="str">
        <f t="shared" si="29"/>
        <v>Iniciado</v>
      </c>
    </row>
    <row r="955" spans="1:9" ht="11.5" customHeight="1">
      <c r="A955" s="131" t="str">
        <f>'[1]Seg Atletas'!$F959</f>
        <v>Flávio Ferrão</v>
      </c>
      <c r="B955" s="105">
        <f>'[1]Seg Atletas'!$A959</f>
        <v>13851823</v>
      </c>
      <c r="C955" s="105">
        <f>'[1]Seg Atletas'!$B959</f>
        <v>702</v>
      </c>
      <c r="D955" s="132" t="str">
        <f>'[1]Seg Atletas'!$G959</f>
        <v>Flávio José Gonçalves Ferrão</v>
      </c>
      <c r="E955" s="132" t="str">
        <f>'[1]Seg Atletas'!$J959</f>
        <v>GDE</v>
      </c>
      <c r="F955" s="105" t="str">
        <f>'[1]Seg Atletas'!$N959</f>
        <v>M</v>
      </c>
      <c r="G955" s="133">
        <f>'[1]Seg Atletas'!$P959</f>
        <v>32179</v>
      </c>
      <c r="H955" s="109">
        <f t="shared" si="28"/>
        <v>1988</v>
      </c>
      <c r="I955" s="104" t="str">
        <f t="shared" si="29"/>
        <v>Sénior</v>
      </c>
    </row>
    <row r="956" spans="1:9" ht="11.5" customHeight="1">
      <c r="A956" s="131" t="str">
        <f>'[1]Seg Atletas'!$F960</f>
        <v>Guilherme Freitas</v>
      </c>
      <c r="B956" s="105">
        <f>'[1]Seg Atletas'!$A960</f>
        <v>14617036</v>
      </c>
      <c r="C956" s="105">
        <f>'[1]Seg Atletas'!$B960</f>
        <v>1311</v>
      </c>
      <c r="D956" s="132" t="str">
        <f>'[1]Seg Atletas'!$G960</f>
        <v>Guilherme José Jarimba Freitas</v>
      </c>
      <c r="E956" s="132" t="str">
        <f>'[1]Seg Atletas'!$J960</f>
        <v>GDE</v>
      </c>
      <c r="F956" s="105" t="str">
        <f>'[1]Seg Atletas'!$N960</f>
        <v>M</v>
      </c>
      <c r="G956" s="133">
        <f>'[1]Seg Atletas'!$P960</f>
        <v>35577</v>
      </c>
      <c r="H956" s="109">
        <f t="shared" si="28"/>
        <v>1997</v>
      </c>
      <c r="I956" s="104" t="str">
        <f t="shared" si="29"/>
        <v>Iniciado</v>
      </c>
    </row>
    <row r="957" spans="1:9" ht="11.5" customHeight="1">
      <c r="A957" s="131" t="str">
        <f>'[1]Seg Atletas'!$F961</f>
        <v>Hugo Sousa</v>
      </c>
      <c r="B957" s="105">
        <f>'[1]Seg Atletas'!$A961</f>
        <v>14259944</v>
      </c>
      <c r="C957" s="105">
        <f>'[1]Seg Atletas'!$B961</f>
        <v>435</v>
      </c>
      <c r="D957" s="132" t="str">
        <f>'[1]Seg Atletas'!$G961</f>
        <v>Hugo Daniel Olival Sousa</v>
      </c>
      <c r="E957" s="132" t="str">
        <f>'[1]Seg Atletas'!$J961</f>
        <v>GDE</v>
      </c>
      <c r="F957" s="105" t="str">
        <f>'[1]Seg Atletas'!$N961</f>
        <v>M</v>
      </c>
      <c r="G957" s="133">
        <f>'[1]Seg Atletas'!$P961</f>
        <v>34691</v>
      </c>
      <c r="H957" s="109">
        <f t="shared" si="28"/>
        <v>1994</v>
      </c>
      <c r="I957" s="104" t="str">
        <f t="shared" si="29"/>
        <v>Júnior</v>
      </c>
    </row>
    <row r="958" spans="1:9" ht="11.5" customHeight="1">
      <c r="A958" s="131" t="str">
        <f>'[1]Seg Atletas'!$F962</f>
        <v>Humberto Pires</v>
      </c>
      <c r="B958" s="105">
        <f>'[1]Seg Atletas'!$A962</f>
        <v>13390996</v>
      </c>
      <c r="C958" s="105">
        <f>'[1]Seg Atletas'!$B962</f>
        <v>398</v>
      </c>
      <c r="D958" s="132" t="str">
        <f>'[1]Seg Atletas'!$G962</f>
        <v>Humberto Rúben Teixeira Pires</v>
      </c>
      <c r="E958" s="132" t="str">
        <f>'[1]Seg Atletas'!$J962</f>
        <v>GDE</v>
      </c>
      <c r="F958" s="105" t="str">
        <f>'[1]Seg Atletas'!$N962</f>
        <v>M</v>
      </c>
      <c r="G958" s="133">
        <f>'[1]Seg Atletas'!$P962</f>
        <v>32619</v>
      </c>
      <c r="H958" s="109">
        <f t="shared" si="28"/>
        <v>1989</v>
      </c>
      <c r="I958" s="104" t="str">
        <f t="shared" si="29"/>
        <v>Sénior</v>
      </c>
    </row>
    <row r="959" spans="1:9" ht="11.5" customHeight="1">
      <c r="A959" s="131" t="str">
        <f>'[1]Seg Atletas'!$F963</f>
        <v>Jessica Gouveia</v>
      </c>
      <c r="B959" s="105">
        <f>'[1]Seg Atletas'!$A963</f>
        <v>12861790</v>
      </c>
      <c r="C959" s="105">
        <f>'[1]Seg Atletas'!$B963</f>
        <v>90</v>
      </c>
      <c r="D959" s="132" t="str">
        <f>'[1]Seg Atletas'!$G963</f>
        <v>Jessica Carolina da Gama Gouveia</v>
      </c>
      <c r="E959" s="132" t="str">
        <f>'[1]Seg Atletas'!$J963</f>
        <v>GDE</v>
      </c>
      <c r="F959" s="105" t="str">
        <f>'[1]Seg Atletas'!$N963</f>
        <v>F</v>
      </c>
      <c r="G959" s="133">
        <f>'[1]Seg Atletas'!$P963</f>
        <v>31612</v>
      </c>
      <c r="H959" s="109">
        <f t="shared" si="28"/>
        <v>1986</v>
      </c>
      <c r="I959" s="104" t="str">
        <f t="shared" si="29"/>
        <v>Sénior</v>
      </c>
    </row>
    <row r="960" spans="1:9" ht="11.5" customHeight="1">
      <c r="A960" s="131" t="str">
        <f>'[1]Seg Atletas'!$F964</f>
        <v>Jéssica P. Freitas</v>
      </c>
      <c r="B960" s="105">
        <f>'[1]Seg Atletas'!$A964</f>
        <v>15111384</v>
      </c>
      <c r="C960" s="105">
        <f>'[1]Seg Atletas'!$B964</f>
        <v>1810</v>
      </c>
      <c r="D960" s="132" t="str">
        <f>'[1]Seg Atletas'!$G964</f>
        <v>Jéssica Perestrelo de Freitas</v>
      </c>
      <c r="E960" s="132" t="str">
        <f>'[1]Seg Atletas'!$J964</f>
        <v>GDE</v>
      </c>
      <c r="F960" s="105" t="str">
        <f>'[1]Seg Atletas'!$N964</f>
        <v>F</v>
      </c>
      <c r="G960" s="133">
        <f>'[1]Seg Atletas'!$P964</f>
        <v>36825</v>
      </c>
      <c r="H960" s="109">
        <f t="shared" si="28"/>
        <v>2000</v>
      </c>
      <c r="I960" s="104" t="str">
        <f t="shared" si="29"/>
        <v>Infantil</v>
      </c>
    </row>
    <row r="961" spans="1:9" ht="11.5" customHeight="1">
      <c r="A961" s="131" t="str">
        <f>'[1]Seg Atletas'!$F965</f>
        <v>Joana C. Rodrigues</v>
      </c>
      <c r="B961" s="105">
        <f>'[1]Seg Atletas'!$A965</f>
        <v>15120579</v>
      </c>
      <c r="C961" s="105">
        <f>'[1]Seg Atletas'!$B965</f>
        <v>1431</v>
      </c>
      <c r="D961" s="132" t="str">
        <f>'[1]Seg Atletas'!$G965</f>
        <v>Joana Cristina Gouveia Rodrigues</v>
      </c>
      <c r="E961" s="132" t="str">
        <f>'[1]Seg Atletas'!$J965</f>
        <v>GDE</v>
      </c>
      <c r="F961" s="105" t="str">
        <f>'[1]Seg Atletas'!$N965</f>
        <v>F</v>
      </c>
      <c r="G961" s="133">
        <f>'[1]Seg Atletas'!$P965</f>
        <v>36551</v>
      </c>
      <c r="H961" s="109">
        <f t="shared" si="28"/>
        <v>2000</v>
      </c>
      <c r="I961" s="104" t="str">
        <f t="shared" si="29"/>
        <v>Infantil</v>
      </c>
    </row>
    <row r="962" spans="1:9" ht="11.5" customHeight="1">
      <c r="A962" s="131" t="str">
        <f>'[1]Seg Atletas'!$F966</f>
        <v>João Rosa</v>
      </c>
      <c r="B962" s="105">
        <f>'[1]Seg Atletas'!$A966</f>
        <v>14496513</v>
      </c>
      <c r="C962" s="105">
        <f>'[1]Seg Atletas'!$B966</f>
        <v>1306</v>
      </c>
      <c r="D962" s="132" t="str">
        <f>'[1]Seg Atletas'!$G966</f>
        <v>João Alexandre Gouveia Rosa</v>
      </c>
      <c r="E962" s="132" t="str">
        <f>'[1]Seg Atletas'!$J966</f>
        <v>GDE</v>
      </c>
      <c r="F962" s="105" t="str">
        <f>'[1]Seg Atletas'!$N966</f>
        <v>M</v>
      </c>
      <c r="G962" s="133">
        <f>'[1]Seg Atletas'!$P966</f>
        <v>35582</v>
      </c>
      <c r="H962" s="109">
        <f t="shared" ref="H962:H1025" si="30">YEAR(G962)</f>
        <v>1997</v>
      </c>
      <c r="I962" s="104" t="str">
        <f t="shared" si="29"/>
        <v>Iniciado</v>
      </c>
    </row>
    <row r="963" spans="1:9" ht="11.5" customHeight="1">
      <c r="A963" s="131" t="str">
        <f>'[1]Seg Atletas'!$F967</f>
        <v>João Lopes</v>
      </c>
      <c r="B963" s="105">
        <f>'[1]Seg Atletas'!$A967</f>
        <v>13926839</v>
      </c>
      <c r="C963" s="105">
        <f>'[1]Seg Atletas'!$B967</f>
        <v>399</v>
      </c>
      <c r="D963" s="132" t="str">
        <f>'[1]Seg Atletas'!$G967</f>
        <v>João André Gomes Lopes</v>
      </c>
      <c r="E963" s="132" t="str">
        <f>'[1]Seg Atletas'!$J967</f>
        <v>GDE</v>
      </c>
      <c r="F963" s="105" t="str">
        <f>'[1]Seg Atletas'!$N967</f>
        <v>M</v>
      </c>
      <c r="G963" s="133">
        <f>'[1]Seg Atletas'!$P967</f>
        <v>33583</v>
      </c>
      <c r="H963" s="109">
        <f t="shared" si="30"/>
        <v>1991</v>
      </c>
      <c r="I963" s="104" t="str">
        <f t="shared" ref="I963:I1026" si="31">IF(H963&lt;=1966,"Sénior /vet",IF(H963&lt;=1989,"Sénior",IF(H963&lt;=1992,"Sénior /s23",IF(H963&lt;=1994,"Júnior",IF(H963&lt;=1996,"Juvenil",IF(H963&lt;=1998,"Iniciado",IF(H963&lt;=2000,"Infantil","Benjamim")))))))</f>
        <v>Sénior /s23</v>
      </c>
    </row>
    <row r="964" spans="1:9" ht="11.5" customHeight="1">
      <c r="A964" s="131" t="str">
        <f>'[1]Seg Atletas'!$F968</f>
        <v>João Pereira</v>
      </c>
      <c r="B964" s="105">
        <f>'[1]Seg Atletas'!$A968</f>
        <v>14788099</v>
      </c>
      <c r="C964" s="105">
        <f>'[1]Seg Atletas'!$B968</f>
        <v>400</v>
      </c>
      <c r="D964" s="132" t="str">
        <f>'[1]Seg Atletas'!$G968</f>
        <v>João André Silva Pereira</v>
      </c>
      <c r="E964" s="132" t="str">
        <f>'[1]Seg Atletas'!$J968</f>
        <v>GDE</v>
      </c>
      <c r="F964" s="105" t="str">
        <f>'[1]Seg Atletas'!$N968</f>
        <v>M</v>
      </c>
      <c r="G964" s="133">
        <f>'[1]Seg Atletas'!$P968</f>
        <v>34678</v>
      </c>
      <c r="H964" s="109">
        <f t="shared" si="30"/>
        <v>1994</v>
      </c>
      <c r="I964" s="104" t="str">
        <f t="shared" si="31"/>
        <v>Júnior</v>
      </c>
    </row>
    <row r="965" spans="1:9" ht="11.5" customHeight="1">
      <c r="A965" s="131" t="str">
        <f>'[1]Seg Atletas'!$F969</f>
        <v>João Alves</v>
      </c>
      <c r="B965" s="105">
        <f>'[1]Seg Atletas'!$A969</f>
        <v>15062189</v>
      </c>
      <c r="C965" s="105">
        <f>'[1]Seg Atletas'!$B969</f>
        <v>1274</v>
      </c>
      <c r="D965" s="132" t="str">
        <f>'[1]Seg Atletas'!$G969</f>
        <v>João Diogo Freitas Alves</v>
      </c>
      <c r="E965" s="132" t="str">
        <f>'[1]Seg Atletas'!$J969</f>
        <v>GDE</v>
      </c>
      <c r="F965" s="105" t="str">
        <f>'[1]Seg Atletas'!$N969</f>
        <v>M</v>
      </c>
      <c r="G965" s="133">
        <f>'[1]Seg Atletas'!$P969</f>
        <v>35493</v>
      </c>
      <c r="H965" s="109">
        <f t="shared" si="30"/>
        <v>1997</v>
      </c>
      <c r="I965" s="104" t="str">
        <f t="shared" si="31"/>
        <v>Iniciado</v>
      </c>
    </row>
    <row r="966" spans="1:9" ht="11.5" customHeight="1">
      <c r="A966" s="131" t="str">
        <f>'[1]Seg Atletas'!$F970</f>
        <v>Francisco Pereira</v>
      </c>
      <c r="B966" s="105">
        <f>'[1]Seg Atletas'!$A970</f>
        <v>13754039</v>
      </c>
      <c r="C966" s="105">
        <f>'[1]Seg Atletas'!$B970</f>
        <v>575</v>
      </c>
      <c r="D966" s="132" t="str">
        <f>'[1]Seg Atletas'!$G970</f>
        <v>João Francisco Azevedo Pereira</v>
      </c>
      <c r="E966" s="132" t="str">
        <f>'[1]Seg Atletas'!$J970</f>
        <v>GDE</v>
      </c>
      <c r="F966" s="105" t="str">
        <f>'[1]Seg Atletas'!$N970</f>
        <v>M</v>
      </c>
      <c r="G966" s="133">
        <f>'[1]Seg Atletas'!$P970</f>
        <v>33216</v>
      </c>
      <c r="H966" s="109">
        <f t="shared" si="30"/>
        <v>1990</v>
      </c>
      <c r="I966" s="104" t="str">
        <f t="shared" si="31"/>
        <v>Sénior /s23</v>
      </c>
    </row>
    <row r="967" spans="1:9" ht="11.5" customHeight="1">
      <c r="A967" s="131" t="str">
        <f>'[1]Seg Atletas'!$F971</f>
        <v>João F. Silva</v>
      </c>
      <c r="B967" s="105">
        <f>'[1]Seg Atletas'!$A971</f>
        <v>15156087</v>
      </c>
      <c r="C967" s="105">
        <f>'[1]Seg Atletas'!$B971</f>
        <v>1956</v>
      </c>
      <c r="D967" s="132" t="str">
        <f>'[1]Seg Atletas'!$G971</f>
        <v>João Francisco Correia Silva</v>
      </c>
      <c r="E967" s="132" t="str">
        <f>'[1]Seg Atletas'!$J971</f>
        <v>GDE</v>
      </c>
      <c r="F967" s="105" t="str">
        <f>'[1]Seg Atletas'!$N971</f>
        <v>M</v>
      </c>
      <c r="G967" s="133">
        <f>'[1]Seg Atletas'!$P971</f>
        <v>37580</v>
      </c>
      <c r="H967" s="109">
        <f t="shared" si="30"/>
        <v>2002</v>
      </c>
      <c r="I967" s="104" t="str">
        <f t="shared" si="31"/>
        <v>Benjamim</v>
      </c>
    </row>
    <row r="968" spans="1:9" ht="11.5" customHeight="1">
      <c r="A968" s="131" t="str">
        <f>'[1]Seg Atletas'!$F972</f>
        <v>João Nuno Silva</v>
      </c>
      <c r="B968" s="105">
        <f>'[1]Seg Atletas'!$A972</f>
        <v>13172368</v>
      </c>
      <c r="C968" s="105">
        <f>'[1]Seg Atletas'!$B972</f>
        <v>509</v>
      </c>
      <c r="D968" s="132" t="str">
        <f>'[1]Seg Atletas'!$G972</f>
        <v>João Nuno Gonçalves Silva</v>
      </c>
      <c r="E968" s="132" t="str">
        <f>'[1]Seg Atletas'!$J972</f>
        <v>GDE</v>
      </c>
      <c r="F968" s="105" t="str">
        <f>'[1]Seg Atletas'!$N972</f>
        <v>M</v>
      </c>
      <c r="G968" s="133">
        <f>'[1]Seg Atletas'!$P972</f>
        <v>32064</v>
      </c>
      <c r="H968" s="109">
        <f t="shared" si="30"/>
        <v>1987</v>
      </c>
      <c r="I968" s="104" t="str">
        <f t="shared" si="31"/>
        <v>Sénior</v>
      </c>
    </row>
    <row r="969" spans="1:9" ht="11.5" customHeight="1">
      <c r="A969" s="131" t="str">
        <f>'[1]Seg Atletas'!$F973</f>
        <v>João Olim</v>
      </c>
      <c r="B969" s="105">
        <f>'[1]Seg Atletas'!$A973</f>
        <v>14363847</v>
      </c>
      <c r="C969" s="105">
        <f>'[1]Seg Atletas'!$B973</f>
        <v>1273</v>
      </c>
      <c r="D969" s="132" t="str">
        <f>'[1]Seg Atletas'!$G973</f>
        <v>João Pedro Olim Castro</v>
      </c>
      <c r="E969" s="132" t="str">
        <f>'[1]Seg Atletas'!$J973</f>
        <v>GDE</v>
      </c>
      <c r="F969" s="105" t="str">
        <f>'[1]Seg Atletas'!$N973</f>
        <v>M</v>
      </c>
      <c r="G969" s="133">
        <f>'[1]Seg Atletas'!$P973</f>
        <v>35305</v>
      </c>
      <c r="H969" s="109">
        <f t="shared" si="30"/>
        <v>1996</v>
      </c>
      <c r="I969" s="104" t="str">
        <f t="shared" si="31"/>
        <v>Juvenil</v>
      </c>
    </row>
    <row r="970" spans="1:9" ht="11.5" customHeight="1">
      <c r="A970" s="131" t="str">
        <f>'[1]Seg Atletas'!$F974</f>
        <v>João R. Freitas</v>
      </c>
      <c r="B970" s="105">
        <f>'[1]Seg Atletas'!$A974</f>
        <v>14477042</v>
      </c>
      <c r="C970" s="105">
        <f>'[1]Seg Atletas'!$B974</f>
        <v>1968</v>
      </c>
      <c r="D970" s="132" t="str">
        <f>'[1]Seg Atletas'!$G974</f>
        <v>João Rodrigo Ferreira Freitas</v>
      </c>
      <c r="E970" s="132" t="str">
        <f>'[1]Seg Atletas'!$J974</f>
        <v>GDE</v>
      </c>
      <c r="F970" s="105" t="str">
        <f>'[1]Seg Atletas'!$N974</f>
        <v>M</v>
      </c>
      <c r="G970" s="133">
        <f>'[1]Seg Atletas'!$P974</f>
        <v>36533</v>
      </c>
      <c r="H970" s="109">
        <f t="shared" si="30"/>
        <v>2000</v>
      </c>
      <c r="I970" s="104" t="str">
        <f t="shared" si="31"/>
        <v>Infantil</v>
      </c>
    </row>
    <row r="971" spans="1:9" ht="11.5" customHeight="1">
      <c r="A971" s="131" t="str">
        <f>'[1]Seg Atletas'!$F975</f>
        <v>Tomás Abreu</v>
      </c>
      <c r="B971" s="105">
        <f>'[1]Seg Atletas'!$A975</f>
        <v>14829033</v>
      </c>
      <c r="C971" s="105">
        <f>'[1]Seg Atletas'!$B975</f>
        <v>1619</v>
      </c>
      <c r="D971" s="132" t="str">
        <f>'[1]Seg Atletas'!$G975</f>
        <v>João Tomás Freitas Abreu</v>
      </c>
      <c r="E971" s="132" t="str">
        <f>'[1]Seg Atletas'!$J975</f>
        <v>GDE</v>
      </c>
      <c r="F971" s="105" t="str">
        <f>'[1]Seg Atletas'!$N975</f>
        <v>M</v>
      </c>
      <c r="G971" s="133">
        <f>'[1]Seg Atletas'!$P975</f>
        <v>36571</v>
      </c>
      <c r="H971" s="109">
        <f t="shared" si="30"/>
        <v>2000</v>
      </c>
      <c r="I971" s="104" t="str">
        <f t="shared" si="31"/>
        <v>Infantil</v>
      </c>
    </row>
    <row r="972" spans="1:9" ht="11.5" customHeight="1">
      <c r="A972" s="131" t="str">
        <f>'[1]Seg Atletas'!$F976</f>
        <v>Jorge Correia</v>
      </c>
      <c r="B972" s="105">
        <f>'[1]Seg Atletas'!$A976</f>
        <v>15170858</v>
      </c>
      <c r="C972" s="105">
        <f>'[1]Seg Atletas'!$B976</f>
        <v>1972</v>
      </c>
      <c r="D972" s="132" t="str">
        <f>'[1]Seg Atletas'!$G976</f>
        <v>Jorge Rodrigo Abreu Correia</v>
      </c>
      <c r="E972" s="132" t="str">
        <f>'[1]Seg Atletas'!$J976</f>
        <v>GDE</v>
      </c>
      <c r="F972" s="105" t="str">
        <f>'[1]Seg Atletas'!$N976</f>
        <v>M</v>
      </c>
      <c r="G972" s="133">
        <f>'[1]Seg Atletas'!$P976</f>
        <v>37391</v>
      </c>
      <c r="H972" s="109">
        <f t="shared" si="30"/>
        <v>2002</v>
      </c>
      <c r="I972" s="104" t="str">
        <f t="shared" si="31"/>
        <v>Benjamim</v>
      </c>
    </row>
    <row r="973" spans="1:9" ht="11.5" customHeight="1">
      <c r="A973" s="131" t="str">
        <f>'[1]Seg Atletas'!$F977</f>
        <v>Diogo Rodrigues</v>
      </c>
      <c r="B973" s="105">
        <f>'[1]Seg Atletas'!$A977</f>
        <v>15125285</v>
      </c>
      <c r="C973" s="105">
        <f>'[1]Seg Atletas'!$B977</f>
        <v>1316</v>
      </c>
      <c r="D973" s="132" t="str">
        <f>'[1]Seg Atletas'!$G977</f>
        <v>José Diogo Freire Rodrigues</v>
      </c>
      <c r="E973" s="132" t="str">
        <f>'[1]Seg Atletas'!$J977</f>
        <v>GDE</v>
      </c>
      <c r="F973" s="105" t="str">
        <f>'[1]Seg Atletas'!$N977</f>
        <v>M</v>
      </c>
      <c r="G973" s="133">
        <f>'[1]Seg Atletas'!$P977</f>
        <v>35485</v>
      </c>
      <c r="H973" s="109">
        <f t="shared" si="30"/>
        <v>1997</v>
      </c>
      <c r="I973" s="104" t="str">
        <f t="shared" si="31"/>
        <v>Iniciado</v>
      </c>
    </row>
    <row r="974" spans="1:9" ht="11.5" customHeight="1">
      <c r="A974" s="131" t="str">
        <f>'[1]Seg Atletas'!$F978</f>
        <v>J. Leonardo Abreu</v>
      </c>
      <c r="B974" s="105">
        <f>'[1]Seg Atletas'!$A978</f>
        <v>14347601</v>
      </c>
      <c r="C974" s="105">
        <f>'[1]Seg Atletas'!$B978</f>
        <v>1645</v>
      </c>
      <c r="D974" s="132" t="str">
        <f>'[1]Seg Atletas'!$G978</f>
        <v>José Leonardo Olim Abreu</v>
      </c>
      <c r="E974" s="132" t="str">
        <f>'[1]Seg Atletas'!$J978</f>
        <v>GDE</v>
      </c>
      <c r="F974" s="105" t="str">
        <f>'[1]Seg Atletas'!$N978</f>
        <v>M</v>
      </c>
      <c r="G974" s="133">
        <f>'[1]Seg Atletas'!$P978</f>
        <v>36447</v>
      </c>
      <c r="H974" s="109">
        <f t="shared" si="30"/>
        <v>1999</v>
      </c>
      <c r="I974" s="104" t="str">
        <f t="shared" si="31"/>
        <v>Infantil</v>
      </c>
    </row>
    <row r="975" spans="1:9" ht="11.5" customHeight="1">
      <c r="A975" s="131" t="str">
        <f>'[1]Seg Atletas'!$F979</f>
        <v>J. Pedro Ferreira</v>
      </c>
      <c r="B975" s="105">
        <f>'[1]Seg Atletas'!$A979</f>
        <v>14229428</v>
      </c>
      <c r="C975" s="105">
        <f>'[1]Seg Atletas'!$B979</f>
        <v>1634</v>
      </c>
      <c r="D975" s="132" t="str">
        <f>'[1]Seg Atletas'!$G979</f>
        <v>José Pedro Teixeira Ferreira</v>
      </c>
      <c r="E975" s="132" t="str">
        <f>'[1]Seg Atletas'!$J979</f>
        <v>GDE</v>
      </c>
      <c r="F975" s="105" t="str">
        <f>'[1]Seg Atletas'!$N979</f>
        <v>M</v>
      </c>
      <c r="G975" s="133">
        <f>'[1]Seg Atletas'!$P979</f>
        <v>36391</v>
      </c>
      <c r="H975" s="109">
        <f t="shared" si="30"/>
        <v>1999</v>
      </c>
      <c r="I975" s="104" t="str">
        <f t="shared" si="31"/>
        <v>Infantil</v>
      </c>
    </row>
    <row r="976" spans="1:9" ht="11.5" customHeight="1">
      <c r="A976" s="131" t="str">
        <f>'[1]Seg Atletas'!$F980</f>
        <v>Rodolfo Rodrigues</v>
      </c>
      <c r="B976" s="105">
        <f>'[1]Seg Atletas'!$A980</f>
        <v>15167741</v>
      </c>
      <c r="C976" s="105">
        <f>'[1]Seg Atletas'!$B980</f>
        <v>1620</v>
      </c>
      <c r="D976" s="132" t="str">
        <f>'[1]Seg Atletas'!$G980</f>
        <v>José Rodolfo Freire Rodrigues</v>
      </c>
      <c r="E976" s="132" t="str">
        <f>'[1]Seg Atletas'!$J980</f>
        <v>GDE</v>
      </c>
      <c r="F976" s="105" t="str">
        <f>'[1]Seg Atletas'!$N980</f>
        <v>M</v>
      </c>
      <c r="G976" s="133">
        <f>'[1]Seg Atletas'!$P980</f>
        <v>36182</v>
      </c>
      <c r="H976" s="109">
        <f t="shared" si="30"/>
        <v>1999</v>
      </c>
      <c r="I976" s="104" t="str">
        <f t="shared" si="31"/>
        <v>Infantil</v>
      </c>
    </row>
    <row r="977" spans="1:9" ht="11.5" customHeight="1">
      <c r="A977" s="131" t="str">
        <f>'[1]Seg Atletas'!$F981</f>
        <v>Kyrylo Vasylyev</v>
      </c>
      <c r="B977" s="105" t="str">
        <f>'[1]Seg Atletas'!$A981</f>
        <v>236c7d666</v>
      </c>
      <c r="C977" s="105">
        <f>'[1]Seg Atletas'!$B981</f>
        <v>425</v>
      </c>
      <c r="D977" s="132" t="str">
        <f>'[1]Seg Atletas'!$G981</f>
        <v>Kyrylo Vasylyev</v>
      </c>
      <c r="E977" s="132" t="str">
        <f>'[1]Seg Atletas'!$J981</f>
        <v>GDE</v>
      </c>
      <c r="F977" s="105" t="str">
        <f>'[1]Seg Atletas'!$N981</f>
        <v>M</v>
      </c>
      <c r="G977" s="133">
        <f>'[1]Seg Atletas'!$P981</f>
        <v>34114</v>
      </c>
      <c r="H977" s="109">
        <f t="shared" si="30"/>
        <v>1993</v>
      </c>
      <c r="I977" s="104" t="str">
        <f t="shared" si="31"/>
        <v>Júnior</v>
      </c>
    </row>
    <row r="978" spans="1:9" ht="11.5" customHeight="1">
      <c r="A978" s="131" t="str">
        <f>'[1]Seg Atletas'!$F982</f>
        <v>Laura C. Gonçalves</v>
      </c>
      <c r="B978" s="105">
        <f>'[1]Seg Atletas'!$A982</f>
        <v>15141431</v>
      </c>
      <c r="C978" s="105">
        <f>'[1]Seg Atletas'!$B982</f>
        <v>1759</v>
      </c>
      <c r="D978" s="132" t="str">
        <f>'[1]Seg Atletas'!$G982</f>
        <v>Laura Carolina Abreu Gonçalves</v>
      </c>
      <c r="E978" s="132" t="str">
        <f>'[1]Seg Atletas'!$J982</f>
        <v>GDE</v>
      </c>
      <c r="F978" s="105" t="str">
        <f>'[1]Seg Atletas'!$N982</f>
        <v>F</v>
      </c>
      <c r="G978" s="133">
        <f>'[1]Seg Atletas'!$P982</f>
        <v>37062</v>
      </c>
      <c r="H978" s="109">
        <f t="shared" si="30"/>
        <v>2001</v>
      </c>
      <c r="I978" s="104" t="str">
        <f t="shared" si="31"/>
        <v>Benjamim</v>
      </c>
    </row>
    <row r="979" spans="1:9" ht="11.5" customHeight="1">
      <c r="A979" s="131" t="str">
        <f>'[1]Seg Atletas'!$F983</f>
        <v>Leandro Franco</v>
      </c>
      <c r="B979" s="105">
        <f>'[1]Seg Atletas'!$A983</f>
        <v>14417702</v>
      </c>
      <c r="C979" s="105">
        <f>'[1]Seg Atletas'!$B983</f>
        <v>1336</v>
      </c>
      <c r="D979" s="132" t="str">
        <f>'[1]Seg Atletas'!$G983</f>
        <v>Leandro Perestrelo Sousa Franco</v>
      </c>
      <c r="E979" s="132" t="str">
        <f>'[1]Seg Atletas'!$J983</f>
        <v>GDE</v>
      </c>
      <c r="F979" s="105" t="str">
        <f>'[1]Seg Atletas'!$N983</f>
        <v>M</v>
      </c>
      <c r="G979" s="133">
        <f>'[1]Seg Atletas'!$P983</f>
        <v>35776</v>
      </c>
      <c r="H979" s="109">
        <f t="shared" si="30"/>
        <v>1997</v>
      </c>
      <c r="I979" s="104" t="str">
        <f t="shared" si="31"/>
        <v>Iniciado</v>
      </c>
    </row>
    <row r="980" spans="1:9" ht="11.5" customHeight="1">
      <c r="A980" s="131" t="str">
        <f>'[1]Seg Atletas'!$F984</f>
        <v>Leena Silva</v>
      </c>
      <c r="B980" s="105">
        <f>'[1]Seg Atletas'!$A984</f>
        <v>15157388</v>
      </c>
      <c r="C980" s="105">
        <f>'[1]Seg Atletas'!$B984</f>
        <v>1456</v>
      </c>
      <c r="D980" s="132" t="str">
        <f>'[1]Seg Atletas'!$G984</f>
        <v>Leena da Conceição Roque Silva</v>
      </c>
      <c r="E980" s="132" t="str">
        <f>'[1]Seg Atletas'!$J984</f>
        <v>GDE</v>
      </c>
      <c r="F980" s="105" t="str">
        <f>'[1]Seg Atletas'!$N984</f>
        <v>F</v>
      </c>
      <c r="G980" s="133">
        <f>'[1]Seg Atletas'!$P984</f>
        <v>36168</v>
      </c>
      <c r="H980" s="109">
        <f t="shared" si="30"/>
        <v>1999</v>
      </c>
      <c r="I980" s="104" t="str">
        <f t="shared" si="31"/>
        <v>Infantil</v>
      </c>
    </row>
    <row r="981" spans="1:9" ht="11.5" customHeight="1">
      <c r="A981" s="131" t="str">
        <f>'[1]Seg Atletas'!$F985</f>
        <v>Lino Olival</v>
      </c>
      <c r="B981" s="105">
        <f>'[1]Seg Atletas'!$A985</f>
        <v>14932395</v>
      </c>
      <c r="C981" s="105">
        <f>'[1]Seg Atletas'!$B985</f>
        <v>524</v>
      </c>
      <c r="D981" s="132" t="str">
        <f>'[1]Seg Atletas'!$G985</f>
        <v>Lino Rodrigo da Costa Olival</v>
      </c>
      <c r="E981" s="132" t="str">
        <f>'[1]Seg Atletas'!$J985</f>
        <v>GDE</v>
      </c>
      <c r="F981" s="105" t="str">
        <f>'[1]Seg Atletas'!$N985</f>
        <v>M</v>
      </c>
      <c r="G981" s="133">
        <f>'[1]Seg Atletas'!$P985</f>
        <v>35048</v>
      </c>
      <c r="H981" s="109">
        <f t="shared" si="30"/>
        <v>1995</v>
      </c>
      <c r="I981" s="104" t="str">
        <f t="shared" si="31"/>
        <v>Juvenil</v>
      </c>
    </row>
    <row r="982" spans="1:9" ht="11.5" customHeight="1">
      <c r="A982" s="131" t="str">
        <f>'[1]Seg Atletas'!$F986</f>
        <v>Luís Teixeira</v>
      </c>
      <c r="B982" s="105">
        <f>'[1]Seg Atletas'!$A986</f>
        <v>15156638</v>
      </c>
      <c r="C982" s="105">
        <f>'[1]Seg Atletas'!$B986</f>
        <v>1925</v>
      </c>
      <c r="D982" s="132" t="str">
        <f>'[1]Seg Atletas'!$G986</f>
        <v>Luís Filipe Ribeiro Teixeira</v>
      </c>
      <c r="E982" s="132" t="str">
        <f>'[1]Seg Atletas'!$J986</f>
        <v>GDE</v>
      </c>
      <c r="F982" s="105" t="str">
        <f>'[1]Seg Atletas'!$N986</f>
        <v>M</v>
      </c>
      <c r="G982" s="133">
        <f>'[1]Seg Atletas'!$P986</f>
        <v>36882</v>
      </c>
      <c r="H982" s="109">
        <f t="shared" si="30"/>
        <v>2000</v>
      </c>
      <c r="I982" s="104" t="str">
        <f t="shared" si="31"/>
        <v>Infantil</v>
      </c>
    </row>
    <row r="983" spans="1:9" ht="11.5" customHeight="1">
      <c r="A983" s="131" t="str">
        <f>'[1]Seg Atletas'!$F987</f>
        <v>Luís S. Nascimento</v>
      </c>
      <c r="B983" s="105">
        <f>'[1]Seg Atletas'!$A987</f>
        <v>15131399</v>
      </c>
      <c r="C983" s="105">
        <f>'[1]Seg Atletas'!$B987</f>
        <v>1621</v>
      </c>
      <c r="D983" s="132" t="str">
        <f>'[1]Seg Atletas'!$G987</f>
        <v>Luís Salvador Andrade Nascimento</v>
      </c>
      <c r="E983" s="132" t="str">
        <f>'[1]Seg Atletas'!$J987</f>
        <v>GDE</v>
      </c>
      <c r="F983" s="105" t="str">
        <f>'[1]Seg Atletas'!$N987</f>
        <v>M</v>
      </c>
      <c r="G983" s="133">
        <f>'[1]Seg Atletas'!$P987</f>
        <v>36838</v>
      </c>
      <c r="H983" s="109">
        <f t="shared" si="30"/>
        <v>2000</v>
      </c>
      <c r="I983" s="104" t="str">
        <f t="shared" si="31"/>
        <v>Infantil</v>
      </c>
    </row>
    <row r="984" spans="1:9" ht="11.5" customHeight="1">
      <c r="A984" s="131" t="str">
        <f>'[1]Seg Atletas'!$F988</f>
        <v>Tiago Rodrigues</v>
      </c>
      <c r="B984" s="105">
        <f>'[1]Seg Atletas'!$A988</f>
        <v>14782166</v>
      </c>
      <c r="C984" s="105">
        <f>'[1]Seg Atletas'!$B988</f>
        <v>1312</v>
      </c>
      <c r="D984" s="132" t="str">
        <f>'[1]Seg Atletas'!$G988</f>
        <v>Luís Tiago Gouveia Rodrigues</v>
      </c>
      <c r="E984" s="132" t="str">
        <f>'[1]Seg Atletas'!$J988</f>
        <v>GDE</v>
      </c>
      <c r="F984" s="105" t="str">
        <f>'[1]Seg Atletas'!$N988</f>
        <v>M</v>
      </c>
      <c r="G984" s="133">
        <f>'[1]Seg Atletas'!$P988</f>
        <v>35977</v>
      </c>
      <c r="H984" s="109">
        <f t="shared" si="30"/>
        <v>1998</v>
      </c>
      <c r="I984" s="104" t="str">
        <f t="shared" si="31"/>
        <v>Iniciado</v>
      </c>
    </row>
    <row r="985" spans="1:9" ht="11.5" customHeight="1">
      <c r="A985" s="131" t="str">
        <f>'[1]Seg Atletas'!$F989</f>
        <v>Luísa Cunha</v>
      </c>
      <c r="B985" s="105">
        <f>'[1]Seg Atletas'!$A989</f>
        <v>15144465</v>
      </c>
      <c r="C985" s="105">
        <f>'[1]Seg Atletas'!$B989</f>
        <v>1146</v>
      </c>
      <c r="D985" s="132" t="str">
        <f>'[1]Seg Atletas'!$G989</f>
        <v>Luísa Margarida Silva Cunha</v>
      </c>
      <c r="E985" s="132" t="str">
        <f>'[1]Seg Atletas'!$J989</f>
        <v>GDE</v>
      </c>
      <c r="F985" s="105" t="str">
        <f>'[1]Seg Atletas'!$N989</f>
        <v>F</v>
      </c>
      <c r="G985" s="133">
        <f>'[1]Seg Atletas'!$P989</f>
        <v>35710</v>
      </c>
      <c r="H985" s="109">
        <f t="shared" si="30"/>
        <v>1997</v>
      </c>
      <c r="I985" s="104" t="str">
        <f t="shared" si="31"/>
        <v>Iniciado</v>
      </c>
    </row>
    <row r="986" spans="1:9" ht="11.5" customHeight="1">
      <c r="A986" s="131" t="str">
        <f>'[1]Seg Atletas'!$F990</f>
        <v>Madalena Vieira</v>
      </c>
      <c r="B986" s="105">
        <f>'[1]Seg Atletas'!$A990</f>
        <v>15133720</v>
      </c>
      <c r="C986" s="105">
        <f>'[1]Seg Atletas'!$B990</f>
        <v>1768</v>
      </c>
      <c r="D986" s="132" t="str">
        <f>'[1]Seg Atletas'!$G990</f>
        <v>Madalena Nascimento Vieira</v>
      </c>
      <c r="E986" s="132" t="str">
        <f>'[1]Seg Atletas'!$J990</f>
        <v>GDE</v>
      </c>
      <c r="F986" s="105" t="str">
        <f>'[1]Seg Atletas'!$N990</f>
        <v>F</v>
      </c>
      <c r="G986" s="133">
        <f>'[1]Seg Atletas'!$P990</f>
        <v>36554</v>
      </c>
      <c r="H986" s="109">
        <f t="shared" si="30"/>
        <v>2000</v>
      </c>
      <c r="I986" s="104" t="str">
        <f t="shared" si="31"/>
        <v>Infantil</v>
      </c>
    </row>
    <row r="987" spans="1:9" ht="11.5" customHeight="1">
      <c r="A987" s="131" t="str">
        <f>'[1]Seg Atletas'!$F991</f>
        <v>Manuel Vieira</v>
      </c>
      <c r="B987" s="105">
        <f>'[1]Seg Atletas'!$A991</f>
        <v>15133724</v>
      </c>
      <c r="C987" s="105">
        <f>'[1]Seg Atletas'!$B991</f>
        <v>1926</v>
      </c>
      <c r="D987" s="132" t="str">
        <f>'[1]Seg Atletas'!$G991</f>
        <v>Manuel Nascimento Vieira</v>
      </c>
      <c r="E987" s="132" t="str">
        <f>'[1]Seg Atletas'!$J991</f>
        <v>GDE</v>
      </c>
      <c r="F987" s="105" t="str">
        <f>'[1]Seg Atletas'!$N991</f>
        <v>M</v>
      </c>
      <c r="G987" s="133">
        <f>'[1]Seg Atletas'!$P991</f>
        <v>37667</v>
      </c>
      <c r="H987" s="109">
        <f t="shared" si="30"/>
        <v>2003</v>
      </c>
      <c r="I987" s="104" t="str">
        <f t="shared" si="31"/>
        <v>Benjamim</v>
      </c>
    </row>
    <row r="988" spans="1:9" ht="11.5" customHeight="1">
      <c r="A988" s="131" t="str">
        <f>'[1]Seg Atletas'!$F992</f>
        <v>Marçal Rodrigues</v>
      </c>
      <c r="B988" s="105">
        <f>'[1]Seg Atletas'!$A992</f>
        <v>13752227</v>
      </c>
      <c r="C988" s="105">
        <f>'[1]Seg Atletas'!$B992</f>
        <v>397</v>
      </c>
      <c r="D988" s="132" t="str">
        <f>'[1]Seg Atletas'!$G992</f>
        <v>Marçal Rodrigues</v>
      </c>
      <c r="E988" s="132" t="str">
        <f>'[1]Seg Atletas'!$J992</f>
        <v>GDE</v>
      </c>
      <c r="F988" s="105" t="str">
        <f>'[1]Seg Atletas'!$N992</f>
        <v>M</v>
      </c>
      <c r="G988" s="133">
        <f>'[1]Seg Atletas'!$P992</f>
        <v>33064</v>
      </c>
      <c r="H988" s="109">
        <f t="shared" si="30"/>
        <v>1990</v>
      </c>
      <c r="I988" s="104" t="str">
        <f t="shared" si="31"/>
        <v>Sénior /s23</v>
      </c>
    </row>
    <row r="989" spans="1:9" ht="11.5" customHeight="1">
      <c r="A989" s="131" t="str">
        <f>'[1]Seg Atletas'!$F993</f>
        <v>Marco Pereira</v>
      </c>
      <c r="B989" s="105">
        <f>'[1]Seg Atletas'!$A993</f>
        <v>13451762</v>
      </c>
      <c r="C989" s="105">
        <f>'[1]Seg Atletas'!$B993</f>
        <v>386</v>
      </c>
      <c r="D989" s="132" t="str">
        <f>'[1]Seg Atletas'!$G993</f>
        <v>Marco André Câmara Pereira</v>
      </c>
      <c r="E989" s="132" t="str">
        <f>'[1]Seg Atletas'!$J993</f>
        <v>GDE</v>
      </c>
      <c r="F989" s="105" t="str">
        <f>'[1]Seg Atletas'!$N993</f>
        <v>M</v>
      </c>
      <c r="G989" s="133">
        <f>'[1]Seg Atletas'!$P993</f>
        <v>32205</v>
      </c>
      <c r="H989" s="109">
        <f t="shared" si="30"/>
        <v>1988</v>
      </c>
      <c r="I989" s="104" t="str">
        <f t="shared" si="31"/>
        <v>Sénior</v>
      </c>
    </row>
    <row r="990" spans="1:9" ht="11.5" customHeight="1">
      <c r="A990" s="131" t="str">
        <f>'[1]Seg Atletas'!$F994</f>
        <v>Marco Castro</v>
      </c>
      <c r="B990" s="105">
        <f>'[1]Seg Atletas'!$A994</f>
        <v>14655711</v>
      </c>
      <c r="C990" s="105">
        <f>'[1]Seg Atletas'!$B994</f>
        <v>326</v>
      </c>
      <c r="D990" s="132" t="str">
        <f>'[1]Seg Atletas'!$G994</f>
        <v>Marco Pita de Castro</v>
      </c>
      <c r="E990" s="132" t="str">
        <f>'[1]Seg Atletas'!$J994</f>
        <v>GDE</v>
      </c>
      <c r="F990" s="105" t="str">
        <f>'[1]Seg Atletas'!$N994</f>
        <v>M</v>
      </c>
      <c r="G990" s="133">
        <f>'[1]Seg Atletas'!$P994</f>
        <v>34190</v>
      </c>
      <c r="H990" s="109">
        <f t="shared" si="30"/>
        <v>1993</v>
      </c>
      <c r="I990" s="104" t="str">
        <f t="shared" si="31"/>
        <v>Júnior</v>
      </c>
    </row>
    <row r="991" spans="1:9" ht="11.5" customHeight="1">
      <c r="A991" s="131" t="str">
        <f>'[1]Seg Atletas'!$F995</f>
        <v>Eduarda Catanho</v>
      </c>
      <c r="B991" s="105">
        <f>'[1]Seg Atletas'!$A995</f>
        <v>15135696</v>
      </c>
      <c r="C991" s="105">
        <f>'[1]Seg Atletas'!$B995</f>
        <v>1477</v>
      </c>
      <c r="D991" s="132" t="str">
        <f>'[1]Seg Atletas'!$G995</f>
        <v>Maria Eduarda Meneses Catanho</v>
      </c>
      <c r="E991" s="132" t="str">
        <f>'[1]Seg Atletas'!$J995</f>
        <v>GDE</v>
      </c>
      <c r="F991" s="105" t="str">
        <f>'[1]Seg Atletas'!$N995</f>
        <v>F</v>
      </c>
      <c r="G991" s="133">
        <f>'[1]Seg Atletas'!$P995</f>
        <v>36507</v>
      </c>
      <c r="H991" s="109">
        <f t="shared" si="30"/>
        <v>1999</v>
      </c>
      <c r="I991" s="104" t="str">
        <f t="shared" si="31"/>
        <v>Infantil</v>
      </c>
    </row>
    <row r="992" spans="1:9" ht="11.5" customHeight="1">
      <c r="A992" s="131" t="str">
        <f>'[1]Seg Atletas'!$F996</f>
        <v>Maria Isabel Silva</v>
      </c>
      <c r="B992" s="105">
        <f>'[1]Seg Atletas'!$A996</f>
        <v>14915407</v>
      </c>
      <c r="C992" s="105">
        <f>'[1]Seg Atletas'!$B996</f>
        <v>196</v>
      </c>
      <c r="D992" s="132" t="str">
        <f>'[1]Seg Atletas'!$G996</f>
        <v>Maria Isabel Mendes da Silva</v>
      </c>
      <c r="E992" s="132" t="str">
        <f>'[1]Seg Atletas'!$J996</f>
        <v>GDE</v>
      </c>
      <c r="F992" s="105" t="str">
        <f>'[1]Seg Atletas'!$N996</f>
        <v>F</v>
      </c>
      <c r="G992" s="133">
        <f>'[1]Seg Atletas'!$P996</f>
        <v>33892</v>
      </c>
      <c r="H992" s="109">
        <f t="shared" si="30"/>
        <v>1992</v>
      </c>
      <c r="I992" s="104" t="str">
        <f t="shared" si="31"/>
        <v>Sénior /s23</v>
      </c>
    </row>
    <row r="993" spans="1:9" ht="11.5" customHeight="1">
      <c r="A993" s="131" t="str">
        <f>'[1]Seg Atletas'!$F997</f>
        <v>Luísa Freitas</v>
      </c>
      <c r="B993" s="105">
        <f>'[1]Seg Atletas'!$A997</f>
        <v>11799056</v>
      </c>
      <c r="C993" s="105">
        <f>'[1]Seg Atletas'!$B997</f>
        <v>96</v>
      </c>
      <c r="D993" s="132" t="str">
        <f>'[1]Seg Atletas'!$G997</f>
        <v>Maria Luísa Gomes de Freitas</v>
      </c>
      <c r="E993" s="132" t="str">
        <f>'[1]Seg Atletas'!$J997</f>
        <v>GDE</v>
      </c>
      <c r="F993" s="105" t="str">
        <f>'[1]Seg Atletas'!$N997</f>
        <v>F</v>
      </c>
      <c r="G993" s="133">
        <f>'[1]Seg Atletas'!$P997</f>
        <v>29188</v>
      </c>
      <c r="H993" s="109">
        <f t="shared" si="30"/>
        <v>1979</v>
      </c>
      <c r="I993" s="104" t="str">
        <f t="shared" si="31"/>
        <v>Sénior</v>
      </c>
    </row>
    <row r="994" spans="1:9" ht="11.5" customHeight="1">
      <c r="A994" s="131" t="str">
        <f>'[1]Seg Atletas'!$F998</f>
        <v>Mariana Andrade</v>
      </c>
      <c r="B994" s="105">
        <f>'[1]Seg Atletas'!$A998</f>
        <v>12876174</v>
      </c>
      <c r="C994" s="105">
        <f>'[1]Seg Atletas'!$B998</f>
        <v>194</v>
      </c>
      <c r="D994" s="132" t="str">
        <f>'[1]Seg Atletas'!$G998</f>
        <v>Mariana Sofia de Freitas Andrade</v>
      </c>
      <c r="E994" s="132" t="str">
        <f>'[1]Seg Atletas'!$J998</f>
        <v>GDE</v>
      </c>
      <c r="F994" s="105" t="str">
        <f>'[1]Seg Atletas'!$N998</f>
        <v>F</v>
      </c>
      <c r="G994" s="133">
        <f>'[1]Seg Atletas'!$P998</f>
        <v>31318</v>
      </c>
      <c r="H994" s="109">
        <f t="shared" si="30"/>
        <v>1985</v>
      </c>
      <c r="I994" s="104" t="str">
        <f t="shared" si="31"/>
        <v>Sénior</v>
      </c>
    </row>
    <row r="995" spans="1:9" ht="11.5" customHeight="1">
      <c r="A995" s="131" t="str">
        <f>'[1]Seg Atletas'!$F999</f>
        <v>Maribel Gonçalves</v>
      </c>
      <c r="B995" s="105">
        <f>'[1]Seg Atletas'!$A999</f>
        <v>11853452</v>
      </c>
      <c r="C995" s="105">
        <f>'[1]Seg Atletas'!$B999</f>
        <v>107</v>
      </c>
      <c r="D995" s="132" t="str">
        <f>'[1]Seg Atletas'!$G999</f>
        <v>Maribel Gonçalves da Conceição</v>
      </c>
      <c r="E995" s="132" t="str">
        <f>'[1]Seg Atletas'!$J999</f>
        <v>GDE</v>
      </c>
      <c r="F995" s="105" t="str">
        <f>'[1]Seg Atletas'!$N999</f>
        <v>F</v>
      </c>
      <c r="G995" s="133">
        <f>'[1]Seg Atletas'!$P999</f>
        <v>28581</v>
      </c>
      <c r="H995" s="109">
        <f t="shared" si="30"/>
        <v>1978</v>
      </c>
      <c r="I995" s="104" t="str">
        <f t="shared" si="31"/>
        <v>Sénior</v>
      </c>
    </row>
    <row r="996" spans="1:9" ht="11.5" customHeight="1">
      <c r="A996" s="131" t="str">
        <f>'[1]Seg Atletas'!$F1000</f>
        <v>Marisela Silva</v>
      </c>
      <c r="B996" s="105">
        <f>'[1]Seg Atletas'!$A1000</f>
        <v>12816079</v>
      </c>
      <c r="C996" s="105">
        <f>'[1]Seg Atletas'!$B1000</f>
        <v>94</v>
      </c>
      <c r="D996" s="132" t="str">
        <f>'[1]Seg Atletas'!$G1000</f>
        <v>Marisela Ferreira da Silva</v>
      </c>
      <c r="E996" s="132" t="str">
        <f>'[1]Seg Atletas'!$J1000</f>
        <v>GDE</v>
      </c>
      <c r="F996" s="105" t="str">
        <f>'[1]Seg Atletas'!$N1000</f>
        <v>F</v>
      </c>
      <c r="G996" s="133">
        <f>'[1]Seg Atletas'!$P1000</f>
        <v>31188</v>
      </c>
      <c r="H996" s="109">
        <f t="shared" si="30"/>
        <v>1985</v>
      </c>
      <c r="I996" s="104" t="str">
        <f t="shared" si="31"/>
        <v>Sénior</v>
      </c>
    </row>
    <row r="997" spans="1:9" ht="11.5" customHeight="1">
      <c r="A997" s="131" t="str">
        <f>'[1]Seg Atletas'!$F1001</f>
        <v>Marta Costa</v>
      </c>
      <c r="B997" s="105">
        <f>'[1]Seg Atletas'!$A1001</f>
        <v>11747306</v>
      </c>
      <c r="C997" s="105">
        <f>'[1]Seg Atletas'!$B1001</f>
        <v>192</v>
      </c>
      <c r="D997" s="132" t="str">
        <f>'[1]Seg Atletas'!$G1001</f>
        <v>Marta Godinho Costa</v>
      </c>
      <c r="E997" s="132" t="str">
        <f>'[1]Seg Atletas'!$J1001</f>
        <v>GDE</v>
      </c>
      <c r="F997" s="105" t="str">
        <f>'[1]Seg Atletas'!$N1001</f>
        <v>F</v>
      </c>
      <c r="G997" s="133">
        <f>'[1]Seg Atletas'!$P1001</f>
        <v>29396</v>
      </c>
      <c r="H997" s="109">
        <f t="shared" si="30"/>
        <v>1980</v>
      </c>
      <c r="I997" s="104" t="str">
        <f t="shared" si="31"/>
        <v>Sénior</v>
      </c>
    </row>
    <row r="998" spans="1:9" ht="11.5" customHeight="1">
      <c r="A998" s="131" t="str">
        <f>'[1]Seg Atletas'!$F1002</f>
        <v>Martim Castro</v>
      </c>
      <c r="B998" s="105">
        <f>'[1]Seg Atletas'!$A1002</f>
        <v>15135759</v>
      </c>
      <c r="C998" s="105">
        <f>'[1]Seg Atletas'!$B1002</f>
        <v>1930</v>
      </c>
      <c r="D998" s="132" t="str">
        <f>'[1]Seg Atletas'!$G1002</f>
        <v>Martim Pereira Correia de Castro</v>
      </c>
      <c r="E998" s="132" t="str">
        <f>'[1]Seg Atletas'!$J1002</f>
        <v>GDE</v>
      </c>
      <c r="F998" s="105" t="str">
        <f>'[1]Seg Atletas'!$N1002</f>
        <v>M</v>
      </c>
      <c r="G998" s="133">
        <f>'[1]Seg Atletas'!$P1002</f>
        <v>37577</v>
      </c>
      <c r="H998" s="109">
        <f t="shared" si="30"/>
        <v>2002</v>
      </c>
      <c r="I998" s="104" t="str">
        <f t="shared" si="31"/>
        <v>Benjamim</v>
      </c>
    </row>
    <row r="999" spans="1:9" ht="11.5" customHeight="1">
      <c r="A999" s="131" t="str">
        <f>'[1]Seg Atletas'!$F1003</f>
        <v>Milena Lucena</v>
      </c>
      <c r="B999" s="105">
        <f>'[1]Seg Atletas'!$A1003</f>
        <v>14548797</v>
      </c>
      <c r="C999" s="105">
        <f>'[1]Seg Atletas'!$B1003</f>
        <v>1743</v>
      </c>
      <c r="D999" s="132" t="str">
        <f>'[1]Seg Atletas'!$G1003</f>
        <v>Milena Ferraz Lucena</v>
      </c>
      <c r="E999" s="132" t="str">
        <f>'[1]Seg Atletas'!$J1003</f>
        <v>GDE</v>
      </c>
      <c r="F999" s="105" t="str">
        <f>'[1]Seg Atletas'!$N1003</f>
        <v>F</v>
      </c>
      <c r="G999" s="133">
        <f>'[1]Seg Atletas'!$P1003</f>
        <v>37502</v>
      </c>
      <c r="H999" s="109">
        <f t="shared" si="30"/>
        <v>2002</v>
      </c>
      <c r="I999" s="104" t="str">
        <f t="shared" si="31"/>
        <v>Benjamim</v>
      </c>
    </row>
    <row r="1000" spans="1:9" ht="11.5" customHeight="1">
      <c r="A1000" s="131" t="str">
        <f>'[1]Seg Atletas'!$F1004</f>
        <v>Mónica Sousa</v>
      </c>
      <c r="B1000" s="105">
        <f>'[1]Seg Atletas'!$A1004</f>
        <v>13586740</v>
      </c>
      <c r="C1000" s="105">
        <f>'[1]Seg Atletas'!$B1004</f>
        <v>191</v>
      </c>
      <c r="D1000" s="132" t="str">
        <f>'[1]Seg Atletas'!$G1004</f>
        <v>Mónica José Oliveira Sousa</v>
      </c>
      <c r="E1000" s="132" t="str">
        <f>'[1]Seg Atletas'!$J1004</f>
        <v>GDE</v>
      </c>
      <c r="F1000" s="105" t="str">
        <f>'[1]Seg Atletas'!$N1004</f>
        <v>F</v>
      </c>
      <c r="G1000" s="133">
        <f>'[1]Seg Atletas'!$P1004</f>
        <v>32803</v>
      </c>
      <c r="H1000" s="109">
        <f t="shared" si="30"/>
        <v>1989</v>
      </c>
      <c r="I1000" s="104" t="str">
        <f t="shared" si="31"/>
        <v>Sénior</v>
      </c>
    </row>
    <row r="1001" spans="1:9" ht="11.5" customHeight="1">
      <c r="A1001" s="131" t="str">
        <f>'[1]Seg Atletas'!$F1005</f>
        <v>Nídia Encarnação</v>
      </c>
      <c r="B1001" s="105">
        <f>'[1]Seg Atletas'!$A1005</f>
        <v>14237154</v>
      </c>
      <c r="C1001" s="105">
        <f>'[1]Seg Atletas'!$B1005</f>
        <v>163</v>
      </c>
      <c r="D1001" s="132" t="str">
        <f>'[1]Seg Atletas'!$G1005</f>
        <v>Nídia Patrícia Câmara Encarnação</v>
      </c>
      <c r="E1001" s="132" t="str">
        <f>'[1]Seg Atletas'!$J1005</f>
        <v>GDE</v>
      </c>
      <c r="F1001" s="105" t="str">
        <f>'[1]Seg Atletas'!$N1005</f>
        <v>F</v>
      </c>
      <c r="G1001" s="133">
        <f>'[1]Seg Atletas'!$P1005</f>
        <v>33371</v>
      </c>
      <c r="H1001" s="109">
        <f t="shared" si="30"/>
        <v>1991</v>
      </c>
      <c r="I1001" s="104" t="str">
        <f t="shared" si="31"/>
        <v>Sénior /s23</v>
      </c>
    </row>
    <row r="1002" spans="1:9" ht="11.5" customHeight="1">
      <c r="A1002" s="131" t="str">
        <f>'[1]Seg Atletas'!$F1006</f>
        <v>Noélia Freitas</v>
      </c>
      <c r="B1002" s="105">
        <f>'[1]Seg Atletas'!$A1006</f>
        <v>14563059</v>
      </c>
      <c r="C1002" s="105">
        <f>'[1]Seg Atletas'!$B1006</f>
        <v>168</v>
      </c>
      <c r="D1002" s="132" t="str">
        <f>'[1]Seg Atletas'!$G1006</f>
        <v>Noélia Dominguez de Freitas</v>
      </c>
      <c r="E1002" s="132" t="str">
        <f>'[1]Seg Atletas'!$J1006</f>
        <v>GDE</v>
      </c>
      <c r="F1002" s="105" t="str">
        <f>'[1]Seg Atletas'!$N1006</f>
        <v>F</v>
      </c>
      <c r="G1002" s="133">
        <f>'[1]Seg Atletas'!$P1006</f>
        <v>34898</v>
      </c>
      <c r="H1002" s="109">
        <f t="shared" si="30"/>
        <v>1995</v>
      </c>
      <c r="I1002" s="104" t="str">
        <f t="shared" si="31"/>
        <v>Juvenil</v>
      </c>
    </row>
    <row r="1003" spans="1:9" ht="11.5" customHeight="1">
      <c r="A1003" s="131" t="str">
        <f>'[1]Seg Atletas'!$F1007</f>
        <v>Nuno Góis</v>
      </c>
      <c r="B1003" s="105">
        <f>'[1]Seg Atletas'!$A1007</f>
        <v>13311162</v>
      </c>
      <c r="C1003" s="105">
        <f>'[1]Seg Atletas'!$B1007</f>
        <v>552</v>
      </c>
      <c r="D1003" s="132" t="str">
        <f>'[1]Seg Atletas'!$G1007</f>
        <v>Nuno Filipe Abreu Góis</v>
      </c>
      <c r="E1003" s="132" t="str">
        <f>'[1]Seg Atletas'!$J1007</f>
        <v>GDE</v>
      </c>
      <c r="F1003" s="105" t="str">
        <f>'[1]Seg Atletas'!$N1007</f>
        <v>M</v>
      </c>
      <c r="G1003" s="133">
        <f>'[1]Seg Atletas'!$P1007</f>
        <v>32282</v>
      </c>
      <c r="H1003" s="109">
        <f t="shared" si="30"/>
        <v>1988</v>
      </c>
      <c r="I1003" s="104" t="str">
        <f t="shared" si="31"/>
        <v>Sénior</v>
      </c>
    </row>
    <row r="1004" spans="1:9" ht="11.5" customHeight="1">
      <c r="A1004" s="131" t="str">
        <f>'[1]Seg Atletas'!$F1008</f>
        <v>Nuno Pereira</v>
      </c>
      <c r="B1004" s="105">
        <f>'[1]Seg Atletas'!$A1008</f>
        <v>14958057</v>
      </c>
      <c r="C1004" s="105">
        <f>'[1]Seg Atletas'!$B1008</f>
        <v>1917</v>
      </c>
      <c r="D1004" s="132" t="str">
        <f>'[1]Seg Atletas'!$G1008</f>
        <v>Nuno Manuel Silva Pereira</v>
      </c>
      <c r="E1004" s="132" t="str">
        <f>'[1]Seg Atletas'!$J1008</f>
        <v>GDE</v>
      </c>
      <c r="F1004" s="105" t="str">
        <f>'[1]Seg Atletas'!$N1008</f>
        <v>M</v>
      </c>
      <c r="G1004" s="133">
        <f>'[1]Seg Atletas'!$P1008</f>
        <v>36857</v>
      </c>
      <c r="H1004" s="109">
        <f t="shared" si="30"/>
        <v>2000</v>
      </c>
      <c r="I1004" s="104" t="str">
        <f t="shared" si="31"/>
        <v>Infantil</v>
      </c>
    </row>
    <row r="1005" spans="1:9" ht="11.5" customHeight="1">
      <c r="A1005" s="131" t="str">
        <f>'[1]Seg Atletas'!$F1009</f>
        <v>Paulo Ornelas</v>
      </c>
      <c r="B1005" s="105">
        <f>'[1]Seg Atletas'!$A1009</f>
        <v>14360074</v>
      </c>
      <c r="C1005" s="105">
        <f>'[1]Seg Atletas'!$B1009</f>
        <v>403</v>
      </c>
      <c r="D1005" s="132" t="str">
        <f>'[1]Seg Atletas'!$G1009</f>
        <v>Paulo Ricardo Nunes Ornelas</v>
      </c>
      <c r="E1005" s="132" t="str">
        <f>'[1]Seg Atletas'!$J1009</f>
        <v>GDE</v>
      </c>
      <c r="F1005" s="105" t="str">
        <f>'[1]Seg Atletas'!$N1009</f>
        <v>M</v>
      </c>
      <c r="G1005" s="133">
        <f>'[1]Seg Atletas'!$P1009</f>
        <v>34120</v>
      </c>
      <c r="H1005" s="109">
        <f t="shared" si="30"/>
        <v>1993</v>
      </c>
      <c r="I1005" s="104" t="str">
        <f t="shared" si="31"/>
        <v>Júnior</v>
      </c>
    </row>
    <row r="1006" spans="1:9" ht="11.5" customHeight="1">
      <c r="A1006" s="131" t="str">
        <f>'[1]Seg Atletas'!$F1010</f>
        <v>Pedro A. Freitas</v>
      </c>
      <c r="B1006" s="105">
        <f>'[1]Seg Atletas'!$A1010</f>
        <v>14417944</v>
      </c>
      <c r="C1006" s="105">
        <f>'[1]Seg Atletas'!$B1010</f>
        <v>1280</v>
      </c>
      <c r="D1006" s="132" t="str">
        <f>'[1]Seg Atletas'!$G1010</f>
        <v>Pedro Alexandre Gonçalves Freitas</v>
      </c>
      <c r="E1006" s="132" t="str">
        <f>'[1]Seg Atletas'!$J1010</f>
        <v>GDE</v>
      </c>
      <c r="F1006" s="105" t="str">
        <f>'[1]Seg Atletas'!$N1010</f>
        <v>M</v>
      </c>
      <c r="G1006" s="133">
        <f>'[1]Seg Atletas'!$P1010</f>
        <v>35103</v>
      </c>
      <c r="H1006" s="109">
        <f t="shared" si="30"/>
        <v>1996</v>
      </c>
      <c r="I1006" s="104" t="str">
        <f t="shared" si="31"/>
        <v>Juvenil</v>
      </c>
    </row>
    <row r="1007" spans="1:9" ht="11.5" customHeight="1">
      <c r="A1007" s="131" t="str">
        <f>'[1]Seg Atletas'!$F1011</f>
        <v>Pedro Spínola</v>
      </c>
      <c r="B1007" s="105">
        <f>'[1]Seg Atletas'!$A1011</f>
        <v>15125395</v>
      </c>
      <c r="C1007" s="105">
        <f>'[1]Seg Atletas'!$B1011</f>
        <v>1635</v>
      </c>
      <c r="D1007" s="132" t="str">
        <f>'[1]Seg Atletas'!$G1011</f>
        <v>Pedro António Nunes Spínola</v>
      </c>
      <c r="E1007" s="132" t="str">
        <f>'[1]Seg Atletas'!$J1011</f>
        <v>GDE</v>
      </c>
      <c r="F1007" s="105" t="str">
        <f>'[1]Seg Atletas'!$N1011</f>
        <v>M</v>
      </c>
      <c r="G1007" s="133">
        <f>'[1]Seg Atletas'!$P1011</f>
        <v>36502</v>
      </c>
      <c r="H1007" s="109">
        <f t="shared" si="30"/>
        <v>1999</v>
      </c>
      <c r="I1007" s="104" t="str">
        <f t="shared" si="31"/>
        <v>Infantil</v>
      </c>
    </row>
    <row r="1008" spans="1:9" ht="11.5" customHeight="1">
      <c r="A1008" s="131" t="str">
        <f>'[1]Seg Atletas'!$F1012</f>
        <v>P. Daniel Gomes</v>
      </c>
      <c r="B1008" s="105">
        <f>'[1]Seg Atletas'!$A1012</f>
        <v>15148131</v>
      </c>
      <c r="C1008" s="105">
        <f>'[1]Seg Atletas'!$B1012</f>
        <v>1973</v>
      </c>
      <c r="D1008" s="132" t="str">
        <f>'[1]Seg Atletas'!$G1012</f>
        <v>Pedro Daniel Rodrigues Gomes</v>
      </c>
      <c r="E1008" s="132" t="str">
        <f>'[1]Seg Atletas'!$J1012</f>
        <v>GDE</v>
      </c>
      <c r="F1008" s="105" t="str">
        <f>'[1]Seg Atletas'!$N1012</f>
        <v>M</v>
      </c>
      <c r="G1008" s="133">
        <f>'[1]Seg Atletas'!$P1012</f>
        <v>37246</v>
      </c>
      <c r="H1008" s="109">
        <f t="shared" si="30"/>
        <v>2001</v>
      </c>
      <c r="I1008" s="104" t="str">
        <f t="shared" si="31"/>
        <v>Benjamim</v>
      </c>
    </row>
    <row r="1009" spans="1:9" ht="11.5" customHeight="1">
      <c r="A1009" s="131" t="str">
        <f>'[1]Seg Atletas'!$F1013</f>
        <v>Pedro Oliveira</v>
      </c>
      <c r="B1009" s="105">
        <f>'[1]Seg Atletas'!$A1013</f>
        <v>14503065</v>
      </c>
      <c r="C1009" s="105">
        <f>'[1]Seg Atletas'!$B1013</f>
        <v>301</v>
      </c>
      <c r="D1009" s="132" t="str">
        <f>'[1]Seg Atletas'!$G1013</f>
        <v>Pedro Diogo Fernandes Oliveira</v>
      </c>
      <c r="E1009" s="132" t="str">
        <f>'[1]Seg Atletas'!$J1013</f>
        <v>GDE</v>
      </c>
      <c r="F1009" s="105" t="str">
        <f>'[1]Seg Atletas'!$N1013</f>
        <v>M</v>
      </c>
      <c r="G1009" s="133">
        <f>'[1]Seg Atletas'!$P1013</f>
        <v>34452</v>
      </c>
      <c r="H1009" s="109">
        <f t="shared" si="30"/>
        <v>1994</v>
      </c>
      <c r="I1009" s="104" t="str">
        <f t="shared" si="31"/>
        <v>Júnior</v>
      </c>
    </row>
    <row r="1010" spans="1:9" ht="11.5" customHeight="1">
      <c r="A1010" s="131" t="str">
        <f>'[1]Seg Atletas'!$F1014</f>
        <v>Pedro Gouveia</v>
      </c>
      <c r="B1010" s="105">
        <f>'[1]Seg Atletas'!$A1014</f>
        <v>14305031</v>
      </c>
      <c r="C1010" s="105">
        <f>'[1]Seg Atletas'!$B1014</f>
        <v>1974</v>
      </c>
      <c r="D1010" s="132" t="str">
        <f>'[1]Seg Atletas'!$G1014</f>
        <v>Pedro Duarte Abreu Gouveia</v>
      </c>
      <c r="E1010" s="132" t="str">
        <f>'[1]Seg Atletas'!$J1014</f>
        <v>GDE</v>
      </c>
      <c r="F1010" s="105" t="str">
        <f>'[1]Seg Atletas'!$N1014</f>
        <v>M</v>
      </c>
      <c r="G1010" s="133">
        <f>'[1]Seg Atletas'!$P1014</f>
        <v>37242</v>
      </c>
      <c r="H1010" s="109">
        <f t="shared" si="30"/>
        <v>2001</v>
      </c>
      <c r="I1010" s="104" t="str">
        <f t="shared" si="31"/>
        <v>Benjamim</v>
      </c>
    </row>
    <row r="1011" spans="1:9" ht="11.5" customHeight="1">
      <c r="A1011" s="131" t="str">
        <f>'[1]Seg Atletas'!$F1015</f>
        <v>Pedro M. Abreu</v>
      </c>
      <c r="B1011" s="105">
        <f>'[1]Seg Atletas'!$A1015</f>
        <v>14713940</v>
      </c>
      <c r="C1011" s="105">
        <f>'[1]Seg Atletas'!$B1015</f>
        <v>1942</v>
      </c>
      <c r="D1011" s="132" t="str">
        <f>'[1]Seg Atletas'!$G1015</f>
        <v>Pedro Miguel Castro Abreu</v>
      </c>
      <c r="E1011" s="132" t="str">
        <f>'[1]Seg Atletas'!$J1015</f>
        <v>GDE</v>
      </c>
      <c r="F1011" s="105" t="str">
        <f>'[1]Seg Atletas'!$N1015</f>
        <v>M</v>
      </c>
      <c r="G1011" s="133">
        <f>'[1]Seg Atletas'!$P1015</f>
        <v>37218</v>
      </c>
      <c r="H1011" s="109">
        <f t="shared" si="30"/>
        <v>2001</v>
      </c>
      <c r="I1011" s="104" t="str">
        <f t="shared" si="31"/>
        <v>Benjamim</v>
      </c>
    </row>
    <row r="1012" spans="1:9" ht="11.5" customHeight="1">
      <c r="A1012" s="131" t="str">
        <f>'[1]Seg Atletas'!$F1016</f>
        <v>Pedro Henriques</v>
      </c>
      <c r="B1012" s="105">
        <f>'[1]Seg Atletas'!$A1016</f>
        <v>14094136</v>
      </c>
      <c r="C1012" s="105">
        <f>'[1]Seg Atletas'!$B1016</f>
        <v>548</v>
      </c>
      <c r="D1012" s="132" t="str">
        <f>'[1]Seg Atletas'!$G1016</f>
        <v>Pedro Miguel Freitas Henriques</v>
      </c>
      <c r="E1012" s="132" t="str">
        <f>'[1]Seg Atletas'!$J1016</f>
        <v>GDE</v>
      </c>
      <c r="F1012" s="105" t="str">
        <f>'[1]Seg Atletas'!$N1016</f>
        <v>M</v>
      </c>
      <c r="G1012" s="133">
        <f>'[1]Seg Atletas'!$P1016</f>
        <v>33870</v>
      </c>
      <c r="H1012" s="109">
        <f t="shared" si="30"/>
        <v>1992</v>
      </c>
      <c r="I1012" s="104" t="str">
        <f t="shared" si="31"/>
        <v>Sénior /s23</v>
      </c>
    </row>
    <row r="1013" spans="1:9" ht="11.5" customHeight="1">
      <c r="A1013" s="131" t="str">
        <f>'[1]Seg Atletas'!$F1017</f>
        <v>Ricardo Crespo</v>
      </c>
      <c r="B1013" s="105">
        <f>'[1]Seg Atletas'!$A1017</f>
        <v>11904356</v>
      </c>
      <c r="C1013" s="105">
        <f>'[1]Seg Atletas'!$B1017</f>
        <v>427</v>
      </c>
      <c r="D1013" s="132" t="str">
        <f>'[1]Seg Atletas'!$G1017</f>
        <v>Ricardo Aleixo Barata Crespo</v>
      </c>
      <c r="E1013" s="132" t="str">
        <f>'[1]Seg Atletas'!$J1017</f>
        <v>GDE</v>
      </c>
      <c r="F1013" s="105" t="str">
        <f>'[1]Seg Atletas'!$N1017</f>
        <v>M</v>
      </c>
      <c r="G1013" s="133">
        <f>'[1]Seg Atletas'!$P1017</f>
        <v>29620</v>
      </c>
      <c r="H1013" s="109">
        <f t="shared" si="30"/>
        <v>1981</v>
      </c>
      <c r="I1013" s="104" t="str">
        <f t="shared" si="31"/>
        <v>Sénior</v>
      </c>
    </row>
    <row r="1014" spans="1:9" ht="11.5" customHeight="1">
      <c r="A1014" s="131" t="str">
        <f>'[1]Seg Atletas'!$F1018</f>
        <v>Ricardo Paixão</v>
      </c>
      <c r="B1014" s="105">
        <f>'[1]Seg Atletas'!$A1018</f>
        <v>13018278</v>
      </c>
      <c r="C1014" s="105">
        <f>'[1]Seg Atletas'!$B1018</f>
        <v>545</v>
      </c>
      <c r="D1014" s="132" t="str">
        <f>'[1]Seg Atletas'!$G1018</f>
        <v>Ricardo Miguel Ferreira Paixão</v>
      </c>
      <c r="E1014" s="132" t="str">
        <f>'[1]Seg Atletas'!$J1018</f>
        <v>GDE</v>
      </c>
      <c r="F1014" s="105" t="str">
        <f>'[1]Seg Atletas'!$N1018</f>
        <v>M</v>
      </c>
      <c r="G1014" s="133">
        <f>'[1]Seg Atletas'!$P1018</f>
        <v>31503</v>
      </c>
      <c r="H1014" s="109">
        <f t="shared" si="30"/>
        <v>1986</v>
      </c>
      <c r="I1014" s="104" t="str">
        <f t="shared" si="31"/>
        <v>Sénior</v>
      </c>
    </row>
    <row r="1015" spans="1:9" ht="11.5" customHeight="1">
      <c r="A1015" s="131" t="str">
        <f>'[1]Seg Atletas'!$F1019</f>
        <v>Roberto Gonçalves</v>
      </c>
      <c r="B1015" s="105">
        <f>'[1]Seg Atletas'!$A1019</f>
        <v>13495866</v>
      </c>
      <c r="C1015" s="105">
        <f>'[1]Seg Atletas'!$B1019</f>
        <v>395</v>
      </c>
      <c r="D1015" s="132" t="str">
        <f>'[1]Seg Atletas'!$G1019</f>
        <v>Roberto Paulo da Silva Gonçalves</v>
      </c>
      <c r="E1015" s="132" t="str">
        <f>'[1]Seg Atletas'!$J1019</f>
        <v>GDE</v>
      </c>
      <c r="F1015" s="105" t="str">
        <f>'[1]Seg Atletas'!$N1019</f>
        <v>M</v>
      </c>
      <c r="G1015" s="133">
        <f>'[1]Seg Atletas'!$P1019</f>
        <v>32563</v>
      </c>
      <c r="H1015" s="109">
        <f t="shared" si="30"/>
        <v>1989</v>
      </c>
      <c r="I1015" s="104" t="str">
        <f t="shared" si="31"/>
        <v>Sénior</v>
      </c>
    </row>
    <row r="1016" spans="1:9" ht="11.5" customHeight="1">
      <c r="A1016" s="131" t="str">
        <f>'[1]Seg Atletas'!$F1020</f>
        <v>Rodolfo França</v>
      </c>
      <c r="B1016" s="105">
        <f>'[1]Seg Atletas'!$A1020</f>
        <v>13767491</v>
      </c>
      <c r="C1016" s="105">
        <f>'[1]Seg Atletas'!$B1020</f>
        <v>465</v>
      </c>
      <c r="D1016" s="132" t="str">
        <f>'[1]Seg Atletas'!$G1020</f>
        <v>Rodolfo Marcelo Nóbrega de França</v>
      </c>
      <c r="E1016" s="132" t="str">
        <f>'[1]Seg Atletas'!$J1020</f>
        <v>GDE</v>
      </c>
      <c r="F1016" s="105" t="str">
        <f>'[1]Seg Atletas'!$N1020</f>
        <v>M</v>
      </c>
      <c r="G1016" s="133">
        <f>'[1]Seg Atletas'!$P1020</f>
        <v>35020</v>
      </c>
      <c r="H1016" s="109">
        <f t="shared" si="30"/>
        <v>1995</v>
      </c>
      <c r="I1016" s="104" t="str">
        <f t="shared" si="31"/>
        <v>Juvenil</v>
      </c>
    </row>
    <row r="1017" spans="1:9" ht="11.5" customHeight="1">
      <c r="A1017" s="131" t="str">
        <f>'[1]Seg Atletas'!$F1021</f>
        <v>Rodrigo Coelho</v>
      </c>
      <c r="B1017" s="105">
        <f>'[1]Seg Atletas'!$A1021</f>
        <v>15188334</v>
      </c>
      <c r="C1017" s="105">
        <f>'[1]Seg Atletas'!$B1021</f>
        <v>1850</v>
      </c>
      <c r="D1017" s="132" t="str">
        <f>'[1]Seg Atletas'!$G1021</f>
        <v>Rodrigo Afonso Fernandes Coelho</v>
      </c>
      <c r="E1017" s="132" t="str">
        <f>'[1]Seg Atletas'!$J1021</f>
        <v>GDE</v>
      </c>
      <c r="F1017" s="105" t="str">
        <f>'[1]Seg Atletas'!$N1021</f>
        <v>M</v>
      </c>
      <c r="G1017" s="133">
        <f>'[1]Seg Atletas'!$P1021</f>
        <v>37897</v>
      </c>
      <c r="H1017" s="109">
        <f t="shared" si="30"/>
        <v>2003</v>
      </c>
      <c r="I1017" s="104" t="str">
        <f t="shared" si="31"/>
        <v>Benjamim</v>
      </c>
    </row>
    <row r="1018" spans="1:9" ht="11.5" customHeight="1">
      <c r="A1018" s="131" t="str">
        <f>'[1]Seg Atletas'!$F1022</f>
        <v>Rodrigo Dionísio</v>
      </c>
      <c r="B1018" s="105">
        <f>'[1]Seg Atletas'!$A1022</f>
        <v>12830340</v>
      </c>
      <c r="C1018" s="105">
        <f>'[1]Seg Atletas'!$B1022</f>
        <v>544</v>
      </c>
      <c r="D1018" s="132" t="str">
        <f>'[1]Seg Atletas'!$G1022</f>
        <v>Rodrigo Fernando Medeiros Dionísio</v>
      </c>
      <c r="E1018" s="132" t="str">
        <f>'[1]Seg Atletas'!$J1022</f>
        <v>GDE</v>
      </c>
      <c r="F1018" s="105" t="str">
        <f>'[1]Seg Atletas'!$N1022</f>
        <v>M</v>
      </c>
      <c r="G1018" s="133">
        <f>'[1]Seg Atletas'!$P1022</f>
        <v>31223</v>
      </c>
      <c r="H1018" s="109">
        <f t="shared" si="30"/>
        <v>1985</v>
      </c>
      <c r="I1018" s="104" t="str">
        <f t="shared" si="31"/>
        <v>Sénior</v>
      </c>
    </row>
    <row r="1019" spans="1:9" ht="11.5" customHeight="1">
      <c r="A1019" s="131" t="str">
        <f>'[1]Seg Atletas'!$F1023</f>
        <v>Rúben Bettencourt</v>
      </c>
      <c r="B1019" s="105">
        <f>'[1]Seg Atletas'!$A1023</f>
        <v>15135829</v>
      </c>
      <c r="C1019" s="105">
        <f>'[1]Seg Atletas'!$B1023</f>
        <v>1589</v>
      </c>
      <c r="D1019" s="132" t="str">
        <f>'[1]Seg Atletas'!$G1023</f>
        <v>Rúben André Freitas Bettencourt</v>
      </c>
      <c r="E1019" s="132" t="str">
        <f>'[1]Seg Atletas'!$J1023</f>
        <v>GDE</v>
      </c>
      <c r="F1019" s="105" t="str">
        <f>'[1]Seg Atletas'!$N1023</f>
        <v>M</v>
      </c>
      <c r="G1019" s="133">
        <f>'[1]Seg Atletas'!$P1023</f>
        <v>36672</v>
      </c>
      <c r="H1019" s="109">
        <f t="shared" si="30"/>
        <v>2000</v>
      </c>
      <c r="I1019" s="104" t="str">
        <f t="shared" si="31"/>
        <v>Infantil</v>
      </c>
    </row>
    <row r="1020" spans="1:9" ht="11.5" customHeight="1">
      <c r="A1020" s="131" t="str">
        <f>'[1]Seg Atletas'!$F1024</f>
        <v>Rúben Boloto</v>
      </c>
      <c r="B1020" s="105">
        <f>'[1]Seg Atletas'!$A1024</f>
        <v>14409457</v>
      </c>
      <c r="C1020" s="105">
        <f>'[1]Seg Atletas'!$B1024</f>
        <v>393</v>
      </c>
      <c r="D1020" s="132" t="str">
        <f>'[1]Seg Atletas'!$G1024</f>
        <v>Rúben Tiago Abreu Boloto</v>
      </c>
      <c r="E1020" s="132" t="str">
        <f>'[1]Seg Atletas'!$J1024</f>
        <v>GDE</v>
      </c>
      <c r="F1020" s="105" t="str">
        <f>'[1]Seg Atletas'!$N1024</f>
        <v>M</v>
      </c>
      <c r="G1020" s="133">
        <f>'[1]Seg Atletas'!$P1024</f>
        <v>34635</v>
      </c>
      <c r="H1020" s="109">
        <f t="shared" si="30"/>
        <v>1994</v>
      </c>
      <c r="I1020" s="104" t="str">
        <f t="shared" si="31"/>
        <v>Júnior</v>
      </c>
    </row>
    <row r="1021" spans="1:9" ht="11.5" customHeight="1">
      <c r="A1021" s="131" t="str">
        <f>'[1]Seg Atletas'!$F1025</f>
        <v>Rui Moreira</v>
      </c>
      <c r="B1021" s="105">
        <f>'[1]Seg Atletas'!$A1025</f>
        <v>15155345</v>
      </c>
      <c r="C1021" s="105">
        <f>'[1]Seg Atletas'!$B1025</f>
        <v>472</v>
      </c>
      <c r="D1021" s="132" t="str">
        <f>'[1]Seg Atletas'!$G1025</f>
        <v>Rui Pedro Fernandes Moreira</v>
      </c>
      <c r="E1021" s="132" t="str">
        <f>'[1]Seg Atletas'!$J1025</f>
        <v>GDE</v>
      </c>
      <c r="F1021" s="105" t="str">
        <f>'[1]Seg Atletas'!$N1025</f>
        <v>M</v>
      </c>
      <c r="G1021" s="133">
        <f>'[1]Seg Atletas'!$P1025</f>
        <v>34934</v>
      </c>
      <c r="H1021" s="109">
        <f t="shared" si="30"/>
        <v>1995</v>
      </c>
      <c r="I1021" s="104" t="str">
        <f t="shared" si="31"/>
        <v>Juvenil</v>
      </c>
    </row>
    <row r="1022" spans="1:9" ht="11.5" customHeight="1">
      <c r="A1022" s="131" t="str">
        <f>'[1]Seg Atletas'!$F1026</f>
        <v>Sandra Teles</v>
      </c>
      <c r="B1022" s="105">
        <f>'[1]Seg Atletas'!$A1026</f>
        <v>15169615</v>
      </c>
      <c r="C1022" s="105">
        <f>'[1]Seg Atletas'!$B1026</f>
        <v>1702</v>
      </c>
      <c r="D1022" s="132" t="str">
        <f>'[1]Seg Atletas'!$G1026</f>
        <v>Sandra Patrícia Gonçalves Teles</v>
      </c>
      <c r="E1022" s="132" t="str">
        <f>'[1]Seg Atletas'!$J1026</f>
        <v>GDE</v>
      </c>
      <c r="F1022" s="105" t="str">
        <f>'[1]Seg Atletas'!$N1026</f>
        <v>F</v>
      </c>
      <c r="G1022" s="133">
        <f>'[1]Seg Atletas'!$P1026</f>
        <v>37155</v>
      </c>
      <c r="H1022" s="109">
        <f t="shared" si="30"/>
        <v>2001</v>
      </c>
      <c r="I1022" s="104" t="str">
        <f t="shared" si="31"/>
        <v>Benjamim</v>
      </c>
    </row>
    <row r="1023" spans="1:9" ht="11.5" customHeight="1">
      <c r="A1023" s="131" t="str">
        <f>'[1]Seg Atletas'!$F1027</f>
        <v>Sara Câmara</v>
      </c>
      <c r="B1023" s="105">
        <f>'[1]Seg Atletas'!$A1027</f>
        <v>14765548</v>
      </c>
      <c r="C1023" s="105">
        <f>'[1]Seg Atletas'!$B1027</f>
        <v>1777</v>
      </c>
      <c r="D1023" s="132" t="str">
        <f>'[1]Seg Atletas'!$G1027</f>
        <v>Sara Beatriz Mateus Câmara</v>
      </c>
      <c r="E1023" s="132" t="str">
        <f>'[1]Seg Atletas'!$J1027</f>
        <v>GDE</v>
      </c>
      <c r="F1023" s="105" t="str">
        <f>'[1]Seg Atletas'!$N1027</f>
        <v>F</v>
      </c>
      <c r="G1023" s="133">
        <f>'[1]Seg Atletas'!$P1027</f>
        <v>37316</v>
      </c>
      <c r="H1023" s="109">
        <f t="shared" si="30"/>
        <v>2002</v>
      </c>
      <c r="I1023" s="104" t="str">
        <f t="shared" si="31"/>
        <v>Benjamim</v>
      </c>
    </row>
    <row r="1024" spans="1:9" ht="11.5" customHeight="1">
      <c r="A1024" s="131" t="str">
        <f>'[1]Seg Atletas'!$F1028</f>
        <v>Sara Andrade</v>
      </c>
      <c r="B1024" s="105">
        <f>'[1]Seg Atletas'!$A1028</f>
        <v>15140288</v>
      </c>
      <c r="C1024" s="105">
        <f>'[1]Seg Atletas'!$B1028</f>
        <v>1405</v>
      </c>
      <c r="D1024" s="132" t="str">
        <f>'[1]Seg Atletas'!$G1028</f>
        <v>Sara Cláudia Aguiar Andrade</v>
      </c>
      <c r="E1024" s="132" t="str">
        <f>'[1]Seg Atletas'!$J1028</f>
        <v>GDE</v>
      </c>
      <c r="F1024" s="105" t="str">
        <f>'[1]Seg Atletas'!$N1028</f>
        <v>F</v>
      </c>
      <c r="G1024" s="133">
        <f>'[1]Seg Atletas'!$P1028</f>
        <v>36477</v>
      </c>
      <c r="H1024" s="109">
        <f t="shared" si="30"/>
        <v>1999</v>
      </c>
      <c r="I1024" s="104" t="str">
        <f t="shared" si="31"/>
        <v>Infantil</v>
      </c>
    </row>
    <row r="1025" spans="1:9" ht="11.5" customHeight="1">
      <c r="A1025" s="131" t="str">
        <f>'[1]Seg Atletas'!$F1029</f>
        <v>Sara Nóbrega</v>
      </c>
      <c r="B1025" s="105">
        <f>'[1]Seg Atletas'!$A1029</f>
        <v>14384554</v>
      </c>
      <c r="C1025" s="105">
        <f>'[1]Seg Atletas'!$B1029</f>
        <v>1433</v>
      </c>
      <c r="D1025" s="132" t="str">
        <f>'[1]Seg Atletas'!$G1029</f>
        <v>Sara Nóbrega Fernandes de Nóbrega</v>
      </c>
      <c r="E1025" s="132" t="str">
        <f>'[1]Seg Atletas'!$J1029</f>
        <v>GDE</v>
      </c>
      <c r="F1025" s="105" t="str">
        <f>'[1]Seg Atletas'!$N1029</f>
        <v>F</v>
      </c>
      <c r="G1025" s="133">
        <f>'[1]Seg Atletas'!$P1029</f>
        <v>35983</v>
      </c>
      <c r="H1025" s="109">
        <f t="shared" si="30"/>
        <v>1998</v>
      </c>
      <c r="I1025" s="104" t="str">
        <f t="shared" si="31"/>
        <v>Iniciado</v>
      </c>
    </row>
    <row r="1026" spans="1:9" ht="11.5" customHeight="1">
      <c r="A1026" s="131" t="str">
        <f>'[1]Seg Atletas'!$F1030</f>
        <v>Sérgio Mendes</v>
      </c>
      <c r="B1026" s="105">
        <f>'[1]Seg Atletas'!$A1030</f>
        <v>14349486</v>
      </c>
      <c r="C1026" s="105">
        <f>'[1]Seg Atletas'!$B1030</f>
        <v>406</v>
      </c>
      <c r="D1026" s="132" t="str">
        <f>'[1]Seg Atletas'!$G1030</f>
        <v>Sérgio da Silva Mendes</v>
      </c>
      <c r="E1026" s="132" t="str">
        <f>'[1]Seg Atletas'!$J1030</f>
        <v>GDE</v>
      </c>
      <c r="F1026" s="105" t="str">
        <f>'[1]Seg Atletas'!$N1030</f>
        <v>M</v>
      </c>
      <c r="G1026" s="133">
        <f>'[1]Seg Atletas'!$P1030</f>
        <v>33978</v>
      </c>
      <c r="H1026" s="109">
        <f t="shared" ref="H1026:H1089" si="32">YEAR(G1026)</f>
        <v>1993</v>
      </c>
      <c r="I1026" s="104" t="str">
        <f t="shared" si="31"/>
        <v>Júnior</v>
      </c>
    </row>
    <row r="1027" spans="1:9" ht="11.5" customHeight="1">
      <c r="A1027" s="131" t="str">
        <f>'[1]Seg Atletas'!$F1031</f>
        <v>Sérgio Abreu</v>
      </c>
      <c r="B1027" s="105">
        <f>'[1]Seg Atletas'!$A1031</f>
        <v>8132611</v>
      </c>
      <c r="C1027" s="105">
        <f>'[1]Seg Atletas'!$B1031</f>
        <v>451</v>
      </c>
      <c r="D1027" s="132" t="str">
        <f>'[1]Seg Atletas'!$G1031</f>
        <v>Sérgio Rafael de Sousa Abreu</v>
      </c>
      <c r="E1027" s="132" t="str">
        <f>'[1]Seg Atletas'!$J1031</f>
        <v>GDE</v>
      </c>
      <c r="F1027" s="105" t="str">
        <f>'[1]Seg Atletas'!$N1031</f>
        <v>M</v>
      </c>
      <c r="G1027" s="133">
        <f>'[1]Seg Atletas'!$P1031</f>
        <v>25135</v>
      </c>
      <c r="H1027" s="109">
        <f t="shared" si="32"/>
        <v>1968</v>
      </c>
      <c r="I1027" s="104" t="str">
        <f t="shared" ref="I1027:I1090" si="33">IF(H1027&lt;=1966,"Sénior /vet",IF(H1027&lt;=1989,"Sénior",IF(H1027&lt;=1992,"Sénior /s23",IF(H1027&lt;=1994,"Júnior",IF(H1027&lt;=1996,"Juvenil",IF(H1027&lt;=1998,"Iniciado",IF(H1027&lt;=2000,"Infantil","Benjamim")))))))</f>
        <v>Sénior</v>
      </c>
    </row>
    <row r="1028" spans="1:9" ht="11.5" customHeight="1">
      <c r="A1028" s="131" t="str">
        <f>'[1]Seg Atletas'!$F1032</f>
        <v>Sílvia Correia</v>
      </c>
      <c r="B1028" s="105">
        <f>'[1]Seg Atletas'!$A1032</f>
        <v>14849648</v>
      </c>
      <c r="C1028" s="105">
        <f>'[1]Seg Atletas'!$B1032</f>
        <v>1134</v>
      </c>
      <c r="D1028" s="132" t="str">
        <f>'[1]Seg Atletas'!$G1032</f>
        <v>Sílvia Patrícia Pestana Correia</v>
      </c>
      <c r="E1028" s="132" t="str">
        <f>'[1]Seg Atletas'!$J1032</f>
        <v>GDE</v>
      </c>
      <c r="F1028" s="105" t="str">
        <f>'[1]Seg Atletas'!$N1032</f>
        <v>F</v>
      </c>
      <c r="G1028" s="133">
        <f>'[1]Seg Atletas'!$P1032</f>
        <v>35599</v>
      </c>
      <c r="H1028" s="109">
        <f t="shared" si="32"/>
        <v>1997</v>
      </c>
      <c r="I1028" s="104" t="str">
        <f t="shared" si="33"/>
        <v>Iniciado</v>
      </c>
    </row>
    <row r="1029" spans="1:9" ht="11.5" customHeight="1">
      <c r="A1029" s="131" t="str">
        <f>'[1]Seg Atletas'!$F1033</f>
        <v>Soraia Barros</v>
      </c>
      <c r="B1029" s="105">
        <f>'[1]Seg Atletas'!$A1033</f>
        <v>15175374</v>
      </c>
      <c r="C1029" s="105">
        <f>'[1]Seg Atletas'!$B1033</f>
        <v>1141</v>
      </c>
      <c r="D1029" s="132" t="str">
        <f>'[1]Seg Atletas'!$G1033</f>
        <v>Soraia José Sousa Barros</v>
      </c>
      <c r="E1029" s="132" t="str">
        <f>'[1]Seg Atletas'!$J1033</f>
        <v>GDE</v>
      </c>
      <c r="F1029" s="105" t="str">
        <f>'[1]Seg Atletas'!$N1033</f>
        <v>F</v>
      </c>
      <c r="G1029" s="133">
        <f>'[1]Seg Atletas'!$P1033</f>
        <v>36095</v>
      </c>
      <c r="H1029" s="109">
        <f t="shared" si="32"/>
        <v>1998</v>
      </c>
      <c r="I1029" s="104" t="str">
        <f t="shared" si="33"/>
        <v>Iniciado</v>
      </c>
    </row>
    <row r="1030" spans="1:9" ht="11.5" customHeight="1">
      <c r="A1030" s="131" t="str">
        <f>'[1]Seg Atletas'!$F1034</f>
        <v>Tânia Freitas</v>
      </c>
      <c r="B1030" s="105">
        <f>'[1]Seg Atletas'!$A1034</f>
        <v>12203671</v>
      </c>
      <c r="C1030" s="105">
        <f>'[1]Seg Atletas'!$B1034</f>
        <v>171</v>
      </c>
      <c r="D1030" s="132" t="str">
        <f>'[1]Seg Atletas'!$G1034</f>
        <v>Tânia Marta Câmara Freitas</v>
      </c>
      <c r="E1030" s="132" t="str">
        <f>'[1]Seg Atletas'!$J1034</f>
        <v>GDE</v>
      </c>
      <c r="F1030" s="105" t="str">
        <f>'[1]Seg Atletas'!$N1034</f>
        <v>F</v>
      </c>
      <c r="G1030" s="133">
        <f>'[1]Seg Atletas'!$P1034</f>
        <v>29389</v>
      </c>
      <c r="H1030" s="109">
        <f t="shared" si="32"/>
        <v>1980</v>
      </c>
      <c r="I1030" s="104" t="str">
        <f t="shared" si="33"/>
        <v>Sénior</v>
      </c>
    </row>
    <row r="1031" spans="1:9" ht="11.5" customHeight="1">
      <c r="A1031" s="131" t="str">
        <f>'[1]Seg Atletas'!$F1035</f>
        <v>Tiago Chaves</v>
      </c>
      <c r="B1031" s="105">
        <f>'[1]Seg Atletas'!$A1035</f>
        <v>14001112</v>
      </c>
      <c r="C1031" s="105">
        <f>'[1]Seg Atletas'!$B1035</f>
        <v>423</v>
      </c>
      <c r="D1031" s="132" t="str">
        <f>'[1]Seg Atletas'!$G1035</f>
        <v>Tiago de Jesus Chaves</v>
      </c>
      <c r="E1031" s="132" t="str">
        <f>'[1]Seg Atletas'!$J1035</f>
        <v>GDE</v>
      </c>
      <c r="F1031" s="105" t="str">
        <f>'[1]Seg Atletas'!$N1035</f>
        <v>M</v>
      </c>
      <c r="G1031" s="133">
        <f>'[1]Seg Atletas'!$P1035</f>
        <v>33425</v>
      </c>
      <c r="H1031" s="109">
        <f t="shared" si="32"/>
        <v>1991</v>
      </c>
      <c r="I1031" s="104" t="str">
        <f t="shared" si="33"/>
        <v>Sénior /s23</v>
      </c>
    </row>
    <row r="1032" spans="1:9" ht="11.5" customHeight="1">
      <c r="A1032" s="131" t="str">
        <f>'[1]Seg Atletas'!$F1036</f>
        <v>Tiago Nóbrega</v>
      </c>
      <c r="B1032" s="105">
        <f>'[1]Seg Atletas'!$A1036</f>
        <v>15125368</v>
      </c>
      <c r="C1032" s="105">
        <f>'[1]Seg Atletas'!$B1036</f>
        <v>1966</v>
      </c>
      <c r="D1032" s="132" t="str">
        <f>'[1]Seg Atletas'!$G1036</f>
        <v>Tiago João Nóbrega Fernandes de Nóbrega</v>
      </c>
      <c r="E1032" s="132" t="str">
        <f>'[1]Seg Atletas'!$J1036</f>
        <v>GDE</v>
      </c>
      <c r="F1032" s="105" t="str">
        <f>'[1]Seg Atletas'!$N1036</f>
        <v>M</v>
      </c>
      <c r="G1032" s="133">
        <f>'[1]Seg Atletas'!$P1036</f>
        <v>37788</v>
      </c>
      <c r="H1032" s="109">
        <f t="shared" si="32"/>
        <v>2003</v>
      </c>
      <c r="I1032" s="104" t="str">
        <f t="shared" si="33"/>
        <v>Benjamim</v>
      </c>
    </row>
    <row r="1033" spans="1:9" ht="11.5" customHeight="1">
      <c r="A1033" s="131" t="str">
        <f>'[1]Seg Atletas'!$F1037</f>
        <v>Tiago Castro</v>
      </c>
      <c r="B1033" s="105">
        <f>'[1]Seg Atletas'!$A1037</f>
        <v>5405359</v>
      </c>
      <c r="C1033" s="105">
        <f>'[1]Seg Atletas'!$B1037</f>
        <v>755</v>
      </c>
      <c r="D1033" s="132" t="str">
        <f>'[1]Seg Atletas'!$G1037</f>
        <v>Tiago Martinho Correia de Castro</v>
      </c>
      <c r="E1033" s="132" t="str">
        <f>'[1]Seg Atletas'!$J1037</f>
        <v>GDE</v>
      </c>
      <c r="F1033" s="105" t="str">
        <f>'[1]Seg Atletas'!$N1037</f>
        <v>M</v>
      </c>
      <c r="G1033" s="133">
        <f>'[1]Seg Atletas'!$P1037</f>
        <v>21866</v>
      </c>
      <c r="H1033" s="109">
        <f t="shared" si="32"/>
        <v>1959</v>
      </c>
      <c r="I1033" s="104" t="str">
        <f t="shared" si="33"/>
        <v>Sénior /vet</v>
      </c>
    </row>
    <row r="1034" spans="1:9" ht="11.5" customHeight="1">
      <c r="A1034" s="131" t="str">
        <f>'[1]Seg Atletas'!$F1038</f>
        <v>Tiago Nóia</v>
      </c>
      <c r="B1034" s="105">
        <f>'[1]Seg Atletas'!$A1038</f>
        <v>14292289</v>
      </c>
      <c r="C1034" s="105">
        <f>'[1]Seg Atletas'!$B1038</f>
        <v>1637</v>
      </c>
      <c r="D1034" s="132" t="str">
        <f>'[1]Seg Atletas'!$G1038</f>
        <v>Tiago Vieira Nóia</v>
      </c>
      <c r="E1034" s="132" t="str">
        <f>'[1]Seg Atletas'!$J1038</f>
        <v>GDE</v>
      </c>
      <c r="F1034" s="105" t="str">
        <f>'[1]Seg Atletas'!$N1038</f>
        <v>M</v>
      </c>
      <c r="G1034" s="133">
        <f>'[1]Seg Atletas'!$P1038</f>
        <v>36183</v>
      </c>
      <c r="H1034" s="109">
        <f t="shared" si="32"/>
        <v>1999</v>
      </c>
      <c r="I1034" s="104" t="str">
        <f t="shared" si="33"/>
        <v>Infantil</v>
      </c>
    </row>
    <row r="1035" spans="1:9" ht="11.5" customHeight="1">
      <c r="A1035" s="131" t="str">
        <f>'[1]Seg Atletas'!$F1039</f>
        <v>Tomás Pereira</v>
      </c>
      <c r="B1035" s="105">
        <f>'[1]Seg Atletas'!$A1039</f>
        <v>14788097</v>
      </c>
      <c r="C1035" s="105">
        <f>'[1]Seg Atletas'!$B1039</f>
        <v>1258</v>
      </c>
      <c r="D1035" s="132" t="str">
        <f>'[1]Seg Atletas'!$G1039</f>
        <v>Tomás Miguel Silva Pereira</v>
      </c>
      <c r="E1035" s="132" t="str">
        <f>'[1]Seg Atletas'!$J1039</f>
        <v>GDE</v>
      </c>
      <c r="F1035" s="105" t="str">
        <f>'[1]Seg Atletas'!$N1039</f>
        <v>M</v>
      </c>
      <c r="G1035" s="133">
        <f>'[1]Seg Atletas'!$P1039</f>
        <v>35509</v>
      </c>
      <c r="H1035" s="109">
        <f t="shared" si="32"/>
        <v>1997</v>
      </c>
      <c r="I1035" s="104" t="str">
        <f t="shared" si="33"/>
        <v>Iniciado</v>
      </c>
    </row>
    <row r="1036" spans="1:9" ht="11.5" customHeight="1">
      <c r="A1036" s="131" t="str">
        <f>'[1]Seg Atletas'!$F1040</f>
        <v>Tomás Castro</v>
      </c>
      <c r="B1036" s="105">
        <f>'[1]Seg Atletas'!$A1040</f>
        <v>15135753</v>
      </c>
      <c r="C1036" s="105">
        <f>'[1]Seg Atletas'!$B1040</f>
        <v>1944</v>
      </c>
      <c r="D1036" s="132" t="str">
        <f>'[1]Seg Atletas'!$G1040</f>
        <v>Tomás Pereira Correia de Castro</v>
      </c>
      <c r="E1036" s="132" t="str">
        <f>'[1]Seg Atletas'!$J1040</f>
        <v>GDE</v>
      </c>
      <c r="F1036" s="105" t="str">
        <f>'[1]Seg Atletas'!$N1040</f>
        <v>M</v>
      </c>
      <c r="G1036" s="133">
        <f>'[1]Seg Atletas'!$P1040</f>
        <v>36896</v>
      </c>
      <c r="H1036" s="109">
        <f t="shared" si="32"/>
        <v>2001</v>
      </c>
      <c r="I1036" s="104" t="str">
        <f t="shared" si="33"/>
        <v>Benjamim</v>
      </c>
    </row>
    <row r="1037" spans="1:9" ht="11.5" customHeight="1">
      <c r="A1037" s="131" t="str">
        <f>'[1]Seg Atletas'!$F1041</f>
        <v>Vanessa Ornelas</v>
      </c>
      <c r="B1037" s="105">
        <f>'[1]Seg Atletas'!$A1041</f>
        <v>14610815</v>
      </c>
      <c r="C1037" s="105">
        <f>'[1]Seg Atletas'!$B1041</f>
        <v>116</v>
      </c>
      <c r="D1037" s="132" t="str">
        <f>'[1]Seg Atletas'!$G1041</f>
        <v>Vanessa Sofia Vieira Ornelas</v>
      </c>
      <c r="E1037" s="132" t="str">
        <f>'[1]Seg Atletas'!$J1041</f>
        <v>GDE</v>
      </c>
      <c r="F1037" s="105" t="str">
        <f>'[1]Seg Atletas'!$N1041</f>
        <v>F</v>
      </c>
      <c r="G1037" s="133">
        <f>'[1]Seg Atletas'!$P1041</f>
        <v>34569</v>
      </c>
      <c r="H1037" s="109">
        <f t="shared" si="32"/>
        <v>1994</v>
      </c>
      <c r="I1037" s="104" t="str">
        <f t="shared" si="33"/>
        <v>Júnior</v>
      </c>
    </row>
    <row r="1038" spans="1:9" ht="11.5" customHeight="1">
      <c r="A1038" s="131" t="str">
        <f>'[1]Seg Atletas'!$F1042</f>
        <v>Vítor Chaves</v>
      </c>
      <c r="B1038" s="105">
        <f>'[1]Seg Atletas'!$A1042</f>
        <v>14001120</v>
      </c>
      <c r="C1038" s="105">
        <f>'[1]Seg Atletas'!$B1042</f>
        <v>466</v>
      </c>
      <c r="D1038" s="132" t="str">
        <f>'[1]Seg Atletas'!$G1042</f>
        <v>Vítor de Jesus Chaves</v>
      </c>
      <c r="E1038" s="132" t="str">
        <f>'[1]Seg Atletas'!$J1042</f>
        <v>GDE</v>
      </c>
      <c r="F1038" s="105" t="str">
        <f>'[1]Seg Atletas'!$N1042</f>
        <v>M</v>
      </c>
      <c r="G1038" s="133">
        <f>'[1]Seg Atletas'!$P1042</f>
        <v>34118</v>
      </c>
      <c r="H1038" s="109">
        <f t="shared" si="32"/>
        <v>1993</v>
      </c>
      <c r="I1038" s="104" t="str">
        <f t="shared" si="33"/>
        <v>Júnior</v>
      </c>
    </row>
    <row r="1039" spans="1:9" ht="11.5" customHeight="1">
      <c r="A1039" s="131" t="str">
        <f>'[1]Seg Atletas'!$F1043</f>
        <v>Vítor Ferreira</v>
      </c>
      <c r="B1039" s="105">
        <f>'[1]Seg Atletas'!$A1043</f>
        <v>14229429</v>
      </c>
      <c r="C1039" s="105">
        <f>'[1]Seg Atletas'!$B1043</f>
        <v>1638</v>
      </c>
      <c r="D1039" s="132" t="str">
        <f>'[1]Seg Atletas'!$G1043</f>
        <v>Vítor Hugo Teixeira Ferreira</v>
      </c>
      <c r="E1039" s="132" t="str">
        <f>'[1]Seg Atletas'!$J1043</f>
        <v>GDE</v>
      </c>
      <c r="F1039" s="105" t="str">
        <f>'[1]Seg Atletas'!$N1043</f>
        <v>M</v>
      </c>
      <c r="G1039" s="133">
        <f>'[1]Seg Atletas'!$P1043</f>
        <v>36391</v>
      </c>
      <c r="H1039" s="109">
        <f t="shared" si="32"/>
        <v>1999</v>
      </c>
      <c r="I1039" s="104" t="str">
        <f t="shared" si="33"/>
        <v>Infantil</v>
      </c>
    </row>
    <row r="1040" spans="1:9" ht="11.5" customHeight="1">
      <c r="A1040" s="131" t="str">
        <f>'[1]Seg Atletas'!$F1044</f>
        <v>Alípio Ferraz</v>
      </c>
      <c r="B1040" s="105">
        <f>'[1]Seg Atletas'!$A1044</f>
        <v>13448797</v>
      </c>
      <c r="C1040" s="105">
        <f>'[1]Seg Atletas'!$B1044</f>
        <v>178</v>
      </c>
      <c r="D1040" s="132" t="str">
        <f>'[1]Seg Atletas'!$G1044</f>
        <v>Alípio Nélio Teixeira Ferraz</v>
      </c>
      <c r="E1040" s="132" t="str">
        <f>'[1]Seg Atletas'!$J1044</f>
        <v>GDIAA</v>
      </c>
      <c r="F1040" s="105" t="str">
        <f>'[1]Seg Atletas'!$N1044</f>
        <v>M</v>
      </c>
      <c r="G1040" s="133">
        <f>'[1]Seg Atletas'!$P1044</f>
        <v>32488</v>
      </c>
      <c r="H1040" s="109">
        <f t="shared" si="32"/>
        <v>1988</v>
      </c>
      <c r="I1040" s="104" t="str">
        <f t="shared" si="33"/>
        <v>Sénior</v>
      </c>
    </row>
    <row r="1041" spans="1:9" ht="11.5" customHeight="1">
      <c r="A1041" s="131" t="str">
        <f>'[1]Seg Atletas'!$F1045</f>
        <v>Carlos PB Freitas</v>
      </c>
      <c r="B1041" s="105">
        <f>'[1]Seg Atletas'!$A1045</f>
        <v>13390945</v>
      </c>
      <c r="C1041" s="105">
        <f>'[1]Seg Atletas'!$B1045</f>
        <v>677</v>
      </c>
      <c r="D1041" s="132" t="str">
        <f>'[1]Seg Atletas'!$G1045</f>
        <v>Carlos Paulo Baptista Freitas</v>
      </c>
      <c r="E1041" s="132" t="str">
        <f>'[1]Seg Atletas'!$J1045</f>
        <v>GDIAA</v>
      </c>
      <c r="F1041" s="105" t="str">
        <f>'[1]Seg Atletas'!$N1045</f>
        <v>M</v>
      </c>
      <c r="G1041" s="133">
        <f>'[1]Seg Atletas'!$P1045</f>
        <v>32484</v>
      </c>
      <c r="H1041" s="109">
        <f t="shared" si="32"/>
        <v>1988</v>
      </c>
      <c r="I1041" s="104" t="str">
        <f t="shared" si="33"/>
        <v>Sénior</v>
      </c>
    </row>
    <row r="1042" spans="1:9" ht="11.5" customHeight="1">
      <c r="A1042" s="131" t="str">
        <f>'[1]Seg Atletas'!$F1046</f>
        <v>Fabiano Sousa</v>
      </c>
      <c r="B1042" s="105">
        <f>'[1]Seg Atletas'!$A1046</f>
        <v>12547276</v>
      </c>
      <c r="C1042" s="105">
        <f>'[1]Seg Atletas'!$B1046</f>
        <v>996</v>
      </c>
      <c r="D1042" s="132" t="str">
        <f>'[1]Seg Atletas'!$G1046</f>
        <v>Fabiano Rúben de Jesus Sousa</v>
      </c>
      <c r="E1042" s="132" t="str">
        <f>'[1]Seg Atletas'!$J1046</f>
        <v>GDIAA</v>
      </c>
      <c r="F1042" s="105" t="str">
        <f>'[1]Seg Atletas'!$N1046</f>
        <v>M</v>
      </c>
      <c r="G1042" s="133">
        <f>'[1]Seg Atletas'!$P1046</f>
        <v>30898</v>
      </c>
      <c r="H1042" s="109">
        <f t="shared" si="32"/>
        <v>1984</v>
      </c>
      <c r="I1042" s="104" t="str">
        <f t="shared" si="33"/>
        <v>Sénior</v>
      </c>
    </row>
    <row r="1043" spans="1:9" ht="11.5" customHeight="1">
      <c r="A1043" s="131" t="str">
        <f>'[1]Seg Atletas'!$F1047</f>
        <v>Filipa A. Gonçalves</v>
      </c>
      <c r="B1043" s="105">
        <f>'[1]Seg Atletas'!$A1047</f>
        <v>14030642</v>
      </c>
      <c r="C1043" s="105">
        <f>'[1]Seg Atletas'!$B1047</f>
        <v>228</v>
      </c>
      <c r="D1043" s="132" t="str">
        <f>'[1]Seg Atletas'!$G1047</f>
        <v>Filipa Adriana dos Santos Gonçalves</v>
      </c>
      <c r="E1043" s="132" t="str">
        <f>'[1]Seg Atletas'!$J1047</f>
        <v>GDIAA</v>
      </c>
      <c r="F1043" s="105" t="str">
        <f>'[1]Seg Atletas'!$N1047</f>
        <v>F</v>
      </c>
      <c r="G1043" s="133">
        <f>'[1]Seg Atletas'!$P1047</f>
        <v>33645</v>
      </c>
      <c r="H1043" s="109">
        <f t="shared" si="32"/>
        <v>1992</v>
      </c>
      <c r="I1043" s="104" t="str">
        <f t="shared" si="33"/>
        <v>Sénior /s23</v>
      </c>
    </row>
    <row r="1044" spans="1:9" ht="11.5" customHeight="1">
      <c r="A1044" s="131" t="str">
        <f>'[1]Seg Atletas'!$F1048</f>
        <v>Mariana Macedo</v>
      </c>
      <c r="B1044" s="105">
        <f>'[1]Seg Atletas'!$A1048</f>
        <v>13967417</v>
      </c>
      <c r="C1044" s="105">
        <f>'[1]Seg Atletas'!$B1048</f>
        <v>227</v>
      </c>
      <c r="D1044" s="132" t="str">
        <f>'[1]Seg Atletas'!$G1048</f>
        <v>Flávia Mariana Gomes Macedo</v>
      </c>
      <c r="E1044" s="132" t="str">
        <f>'[1]Seg Atletas'!$J1048</f>
        <v>GDIAA</v>
      </c>
      <c r="F1044" s="105" t="str">
        <f>'[1]Seg Atletas'!$N1048</f>
        <v>F</v>
      </c>
      <c r="G1044" s="133">
        <f>'[1]Seg Atletas'!$P1048</f>
        <v>33386</v>
      </c>
      <c r="H1044" s="109">
        <f t="shared" si="32"/>
        <v>1991</v>
      </c>
      <c r="I1044" s="104" t="str">
        <f t="shared" si="33"/>
        <v>Sénior /s23</v>
      </c>
    </row>
    <row r="1045" spans="1:9" ht="11.5" customHeight="1">
      <c r="A1045" s="131" t="str">
        <f>'[1]Seg Atletas'!$F1049</f>
        <v>Igor M. Gonçalves</v>
      </c>
      <c r="B1045" s="105">
        <f>'[1]Seg Atletas'!$A1049</f>
        <v>14003951</v>
      </c>
      <c r="C1045" s="105">
        <f>'[1]Seg Atletas'!$B1049</f>
        <v>672</v>
      </c>
      <c r="D1045" s="132" t="str">
        <f>'[1]Seg Atletas'!$G1049</f>
        <v>Igor Miguel Teixeira Gonçalves</v>
      </c>
      <c r="E1045" s="132" t="str">
        <f>'[1]Seg Atletas'!$J1049</f>
        <v>GDIAA</v>
      </c>
      <c r="F1045" s="105" t="str">
        <f>'[1]Seg Atletas'!$N1049</f>
        <v>M</v>
      </c>
      <c r="G1045" s="133">
        <f>'[1]Seg Atletas'!$P1049</f>
        <v>32850</v>
      </c>
      <c r="H1045" s="109">
        <f t="shared" si="32"/>
        <v>1989</v>
      </c>
      <c r="I1045" s="104" t="str">
        <f t="shared" si="33"/>
        <v>Sénior</v>
      </c>
    </row>
    <row r="1046" spans="1:9" ht="11.5" customHeight="1">
      <c r="A1046" s="131" t="str">
        <f>'[1]Seg Atletas'!$F1050</f>
        <v>Ismael Gomes</v>
      </c>
      <c r="B1046" s="105">
        <f>'[1]Seg Atletas'!$A1050</f>
        <v>13471009</v>
      </c>
      <c r="C1046" s="105">
        <f>'[1]Seg Atletas'!$B1050</f>
        <v>671</v>
      </c>
      <c r="D1046" s="132" t="str">
        <f>'[1]Seg Atletas'!$G1050</f>
        <v>Ismael Diogo Santos Gomes</v>
      </c>
      <c r="E1046" s="132" t="str">
        <f>'[1]Seg Atletas'!$J1050</f>
        <v>GDIAA</v>
      </c>
      <c r="F1046" s="105" t="str">
        <f>'[1]Seg Atletas'!$N1050</f>
        <v>M</v>
      </c>
      <c r="G1046" s="133">
        <f>'[1]Seg Atletas'!$P1050</f>
        <v>32440</v>
      </c>
      <c r="H1046" s="109">
        <f t="shared" si="32"/>
        <v>1988</v>
      </c>
      <c r="I1046" s="104" t="str">
        <f t="shared" si="33"/>
        <v>Sénior</v>
      </c>
    </row>
    <row r="1047" spans="1:9" ht="11.5" customHeight="1">
      <c r="A1047" s="131" t="str">
        <f>'[1]Seg Atletas'!$F1051</f>
        <v>Joana Pontes</v>
      </c>
      <c r="B1047" s="105">
        <f>'[1]Seg Atletas'!$A1051</f>
        <v>14792284</v>
      </c>
      <c r="C1047" s="105">
        <f>'[1]Seg Atletas'!$B1051</f>
        <v>225</v>
      </c>
      <c r="D1047" s="132" t="str">
        <f>'[1]Seg Atletas'!$G1051</f>
        <v>Joana Filipa Silva Pontes</v>
      </c>
      <c r="E1047" s="132" t="str">
        <f>'[1]Seg Atletas'!$J1051</f>
        <v>GDIAA</v>
      </c>
      <c r="F1047" s="105" t="str">
        <f>'[1]Seg Atletas'!$N1051</f>
        <v>F</v>
      </c>
      <c r="G1047" s="133">
        <f>'[1]Seg Atletas'!$P1051</f>
        <v>34466</v>
      </c>
      <c r="H1047" s="109">
        <f t="shared" si="32"/>
        <v>1994</v>
      </c>
      <c r="I1047" s="104" t="str">
        <f t="shared" si="33"/>
        <v>Júnior</v>
      </c>
    </row>
    <row r="1048" spans="1:9" ht="11.5" customHeight="1">
      <c r="A1048" s="131" t="str">
        <f>'[1]Seg Atletas'!$F1052</f>
        <v>Joana Sousa</v>
      </c>
      <c r="B1048" s="105">
        <f>'[1]Seg Atletas'!$A1052</f>
        <v>14476215</v>
      </c>
      <c r="C1048" s="105">
        <f>'[1]Seg Atletas'!$B1052</f>
        <v>210</v>
      </c>
      <c r="D1048" s="132" t="str">
        <f>'[1]Seg Atletas'!$G1052</f>
        <v>Joana Isabel de Jesus Sousa</v>
      </c>
      <c r="E1048" s="132" t="str">
        <f>'[1]Seg Atletas'!$J1052</f>
        <v>GDIAA</v>
      </c>
      <c r="F1048" s="105" t="str">
        <f>'[1]Seg Atletas'!$N1052</f>
        <v>F</v>
      </c>
      <c r="G1048" s="133">
        <f>'[1]Seg Atletas'!$P1052</f>
        <v>35275</v>
      </c>
      <c r="H1048" s="109">
        <f t="shared" si="32"/>
        <v>1996</v>
      </c>
      <c r="I1048" s="104" t="str">
        <f t="shared" si="33"/>
        <v>Juvenil</v>
      </c>
    </row>
    <row r="1049" spans="1:9" ht="11.5" customHeight="1">
      <c r="A1049" s="131" t="str">
        <f>'[1]Seg Atletas'!$F1053</f>
        <v>J. Diogo Sousa</v>
      </c>
      <c r="B1049" s="105">
        <f>'[1]Seg Atletas'!$A1053</f>
        <v>13660047</v>
      </c>
      <c r="C1049" s="105">
        <f>'[1]Seg Atletas'!$B1053</f>
        <v>669</v>
      </c>
      <c r="D1049" s="132" t="str">
        <f>'[1]Seg Atletas'!$G1053</f>
        <v>José Diogo Pereira de Sousa</v>
      </c>
      <c r="E1049" s="132" t="str">
        <f>'[1]Seg Atletas'!$J1053</f>
        <v>GDIAA</v>
      </c>
      <c r="F1049" s="105" t="str">
        <f>'[1]Seg Atletas'!$N1053</f>
        <v>M</v>
      </c>
      <c r="G1049" s="133">
        <f>'[1]Seg Atletas'!$P1053</f>
        <v>33051</v>
      </c>
      <c r="H1049" s="109">
        <f t="shared" si="32"/>
        <v>1990</v>
      </c>
      <c r="I1049" s="104" t="str">
        <f t="shared" si="33"/>
        <v>Sénior /s23</v>
      </c>
    </row>
    <row r="1050" spans="1:9" ht="11.5" customHeight="1">
      <c r="A1050" s="131" t="str">
        <f>'[1]Seg Atletas'!$F1054</f>
        <v>Eduardo Pinto</v>
      </c>
      <c r="B1050" s="105">
        <f>'[1]Seg Atletas'!$A1054</f>
        <v>13263794</v>
      </c>
      <c r="C1050" s="105">
        <f>'[1]Seg Atletas'!$B1054</f>
        <v>990</v>
      </c>
      <c r="D1050" s="132" t="str">
        <f>'[1]Seg Atletas'!$G1054</f>
        <v>José Eduardo Freitas Pinto</v>
      </c>
      <c r="E1050" s="132" t="str">
        <f>'[1]Seg Atletas'!$J1054</f>
        <v>GDIAA</v>
      </c>
      <c r="F1050" s="105" t="str">
        <f>'[1]Seg Atletas'!$N1054</f>
        <v>M</v>
      </c>
      <c r="G1050" s="133">
        <f>'[1]Seg Atletas'!$P1054</f>
        <v>31533</v>
      </c>
      <c r="H1050" s="109">
        <f t="shared" si="32"/>
        <v>1986</v>
      </c>
      <c r="I1050" s="104" t="str">
        <f t="shared" si="33"/>
        <v>Sénior</v>
      </c>
    </row>
    <row r="1051" spans="1:9" ht="11.5" customHeight="1">
      <c r="A1051" s="131" t="str">
        <f>'[1]Seg Atletas'!$F1055</f>
        <v>Nânci Luís</v>
      </c>
      <c r="B1051" s="105">
        <f>'[1]Seg Atletas'!$A1055</f>
        <v>14171567</v>
      </c>
      <c r="C1051" s="105">
        <f>'[1]Seg Atletas'!$B1055</f>
        <v>224</v>
      </c>
      <c r="D1051" s="132" t="str">
        <f>'[1]Seg Atletas'!$G1055</f>
        <v>Nânci Débora Rodrigues Luís</v>
      </c>
      <c r="E1051" s="132" t="str">
        <f>'[1]Seg Atletas'!$J1055</f>
        <v>GDIAA</v>
      </c>
      <c r="F1051" s="105" t="str">
        <f>'[1]Seg Atletas'!$N1055</f>
        <v>F</v>
      </c>
      <c r="G1051" s="133">
        <f>'[1]Seg Atletas'!$P1055</f>
        <v>33776</v>
      </c>
      <c r="H1051" s="109">
        <f t="shared" si="32"/>
        <v>1992</v>
      </c>
      <c r="I1051" s="104" t="str">
        <f t="shared" si="33"/>
        <v>Sénior /s23</v>
      </c>
    </row>
    <row r="1052" spans="1:9" ht="11.5" customHeight="1">
      <c r="A1052" s="131" t="str">
        <f>'[1]Seg Atletas'!$F1056</f>
        <v>Paulo Macedo</v>
      </c>
      <c r="B1052" s="105">
        <f>'[1]Seg Atletas'!$A1056</f>
        <v>14542309</v>
      </c>
      <c r="C1052" s="105">
        <f>'[1]Seg Atletas'!$B1056</f>
        <v>637</v>
      </c>
      <c r="D1052" s="132" t="str">
        <f>'[1]Seg Atletas'!$G1056</f>
        <v>Paulo Ângelo Gomes Macedo</v>
      </c>
      <c r="E1052" s="132" t="str">
        <f>'[1]Seg Atletas'!$J1056</f>
        <v>GDIAA</v>
      </c>
      <c r="F1052" s="105" t="str">
        <f>'[1]Seg Atletas'!$N1056</f>
        <v>M</v>
      </c>
      <c r="G1052" s="133">
        <f>'[1]Seg Atletas'!$P1056</f>
        <v>34037</v>
      </c>
      <c r="H1052" s="109">
        <f t="shared" si="32"/>
        <v>1993</v>
      </c>
      <c r="I1052" s="104" t="str">
        <f t="shared" si="33"/>
        <v>Júnior</v>
      </c>
    </row>
    <row r="1053" spans="1:9" ht="11.5" customHeight="1">
      <c r="A1053" s="131" t="str">
        <f>'[1]Seg Atletas'!$F1057</f>
        <v>Sandra Castro</v>
      </c>
      <c r="B1053" s="105">
        <f>'[1]Seg Atletas'!$A1057</f>
        <v>13795542</v>
      </c>
      <c r="C1053" s="105">
        <f>'[1]Seg Atletas'!$B1057</f>
        <v>223</v>
      </c>
      <c r="D1053" s="132" t="str">
        <f>'[1]Seg Atletas'!$G1057</f>
        <v>Sandra da Conceição Fernandes Castro</v>
      </c>
      <c r="E1053" s="132" t="str">
        <f>'[1]Seg Atletas'!$J1057</f>
        <v>GDIAA</v>
      </c>
      <c r="F1053" s="105" t="str">
        <f>'[1]Seg Atletas'!$N1057</f>
        <v>F</v>
      </c>
      <c r="G1053" s="133">
        <f>'[1]Seg Atletas'!$P1057</f>
        <v>33092</v>
      </c>
      <c r="H1053" s="109">
        <f t="shared" si="32"/>
        <v>1990</v>
      </c>
      <c r="I1053" s="104" t="str">
        <f t="shared" si="33"/>
        <v>Sénior /s23</v>
      </c>
    </row>
    <row r="1054" spans="1:9" ht="11.5" customHeight="1">
      <c r="A1054" s="131" t="str">
        <f>'[1]Seg Atletas'!$F1058</f>
        <v>Sandra F. Rodrigues</v>
      </c>
      <c r="B1054" s="105">
        <f>'[1]Seg Atletas'!$A1058</f>
        <v>13658219</v>
      </c>
      <c r="C1054" s="105">
        <f>'[1]Seg Atletas'!$B1058</f>
        <v>222</v>
      </c>
      <c r="D1054" s="132" t="str">
        <f>'[1]Seg Atletas'!$G1058</f>
        <v>Sandra Fabiana Camacho Rodrigues</v>
      </c>
      <c r="E1054" s="132" t="str">
        <f>'[1]Seg Atletas'!$J1058</f>
        <v>GDIAA</v>
      </c>
      <c r="F1054" s="105" t="str">
        <f>'[1]Seg Atletas'!$N1058</f>
        <v>F</v>
      </c>
      <c r="G1054" s="133">
        <f>'[1]Seg Atletas'!$P1058</f>
        <v>32963</v>
      </c>
      <c r="H1054" s="109">
        <f t="shared" si="32"/>
        <v>1990</v>
      </c>
      <c r="I1054" s="104" t="str">
        <f t="shared" si="33"/>
        <v>Sénior /s23</v>
      </c>
    </row>
    <row r="1055" spans="1:9" ht="11.5" customHeight="1">
      <c r="A1055" s="131" t="str">
        <f>'[1]Seg Atletas'!$F1059</f>
        <v>Sandra R. Abreu</v>
      </c>
      <c r="B1055" s="105">
        <f>'[1]Seg Atletas'!$A1059</f>
        <v>13629016</v>
      </c>
      <c r="C1055" s="105">
        <f>'[1]Seg Atletas'!$B1059</f>
        <v>220</v>
      </c>
      <c r="D1055" s="132" t="str">
        <f>'[1]Seg Atletas'!$G1059</f>
        <v>Sandra Rodrigues Abreu</v>
      </c>
      <c r="E1055" s="132" t="str">
        <f>'[1]Seg Atletas'!$J1059</f>
        <v>GDIAA</v>
      </c>
      <c r="F1055" s="105" t="str">
        <f>'[1]Seg Atletas'!$N1059</f>
        <v>F</v>
      </c>
      <c r="G1055" s="133">
        <f>'[1]Seg Atletas'!$P1059</f>
        <v>32804</v>
      </c>
      <c r="H1055" s="109">
        <f t="shared" si="32"/>
        <v>1989</v>
      </c>
      <c r="I1055" s="104" t="str">
        <f t="shared" si="33"/>
        <v>Sénior</v>
      </c>
    </row>
    <row r="1056" spans="1:9" ht="11.5" customHeight="1">
      <c r="A1056" s="131" t="str">
        <f>'[1]Seg Atletas'!$F1060</f>
        <v>Valter Correia</v>
      </c>
      <c r="B1056" s="105">
        <f>'[1]Seg Atletas'!$A1060</f>
        <v>12518714</v>
      </c>
      <c r="C1056" s="105">
        <f>'[1]Seg Atletas'!$B1060</f>
        <v>660</v>
      </c>
      <c r="D1056" s="132" t="str">
        <f>'[1]Seg Atletas'!$G1060</f>
        <v>Valter Osvaldo Rodrigues Correia</v>
      </c>
      <c r="E1056" s="132" t="str">
        <f>'[1]Seg Atletas'!$J1060</f>
        <v>GDIAA</v>
      </c>
      <c r="F1056" s="105" t="str">
        <f>'[1]Seg Atletas'!$N1060</f>
        <v>M</v>
      </c>
      <c r="G1056" s="133">
        <f>'[1]Seg Atletas'!$P1060</f>
        <v>30889</v>
      </c>
      <c r="H1056" s="109">
        <f t="shared" si="32"/>
        <v>1984</v>
      </c>
      <c r="I1056" s="104" t="str">
        <f t="shared" si="33"/>
        <v>Sénior</v>
      </c>
    </row>
    <row r="1057" spans="1:9" ht="11.5" customHeight="1">
      <c r="A1057" s="131" t="str">
        <f>'[1]Seg Atletas'!$F1061</f>
        <v>William Serrão</v>
      </c>
      <c r="B1057" s="105">
        <f>'[1]Seg Atletas'!$A1061</f>
        <v>13105866</v>
      </c>
      <c r="C1057" s="105">
        <f>'[1]Seg Atletas'!$B1061</f>
        <v>989</v>
      </c>
      <c r="D1057" s="132" t="str">
        <f>'[1]Seg Atletas'!$G1061</f>
        <v>William Barros Serrão</v>
      </c>
      <c r="E1057" s="132" t="str">
        <f>'[1]Seg Atletas'!$J1061</f>
        <v>GDIAA</v>
      </c>
      <c r="F1057" s="105" t="str">
        <f>'[1]Seg Atletas'!$N1061</f>
        <v>M</v>
      </c>
      <c r="G1057" s="133">
        <f>'[1]Seg Atletas'!$P1061</f>
        <v>32428</v>
      </c>
      <c r="H1057" s="109">
        <f t="shared" si="32"/>
        <v>1988</v>
      </c>
      <c r="I1057" s="104" t="str">
        <f t="shared" si="33"/>
        <v>Sénior</v>
      </c>
    </row>
    <row r="1058" spans="1:9" ht="11.5" customHeight="1">
      <c r="A1058" s="131" t="str">
        <f>'[1]Seg Atletas'!$F1062</f>
        <v>Aldónio Silva</v>
      </c>
      <c r="B1058" s="105">
        <f>'[1]Seg Atletas'!$A1062</f>
        <v>11970988</v>
      </c>
      <c r="C1058" s="105">
        <f>'[1]Seg Atletas'!$B1062</f>
        <v>603</v>
      </c>
      <c r="D1058" s="132" t="str">
        <f>'[1]Seg Atletas'!$G1062</f>
        <v>Aldónio Roberto Sousa da Silva</v>
      </c>
      <c r="E1058" s="132" t="str">
        <f>'[1]Seg Atletas'!$J1062</f>
        <v>GRCC</v>
      </c>
      <c r="F1058" s="105" t="str">
        <f>'[1]Seg Atletas'!$N1062</f>
        <v>M</v>
      </c>
      <c r="G1058" s="133">
        <f>'[1]Seg Atletas'!$P1062</f>
        <v>29300</v>
      </c>
      <c r="H1058" s="109">
        <f t="shared" si="32"/>
        <v>1980</v>
      </c>
      <c r="I1058" s="104" t="str">
        <f t="shared" si="33"/>
        <v>Sénior</v>
      </c>
    </row>
    <row r="1059" spans="1:9" ht="11.5" customHeight="1">
      <c r="A1059" s="131" t="str">
        <f>'[1]Seg Atletas'!$F1063</f>
        <v>Domingos Andrade</v>
      </c>
      <c r="B1059" s="105">
        <f>'[1]Seg Atletas'!$A1063</f>
        <v>11789066</v>
      </c>
      <c r="C1059" s="105">
        <f>'[1]Seg Atletas'!$B1063</f>
        <v>607</v>
      </c>
      <c r="D1059" s="132" t="str">
        <f>'[1]Seg Atletas'!$G1063</f>
        <v>João Domingos Fernandes Andrade</v>
      </c>
      <c r="E1059" s="132" t="str">
        <f>'[1]Seg Atletas'!$J1063</f>
        <v>GRCC</v>
      </c>
      <c r="F1059" s="105" t="str">
        <f>'[1]Seg Atletas'!$N1063</f>
        <v>M</v>
      </c>
      <c r="G1059" s="133">
        <f>'[1]Seg Atletas'!$P1063</f>
        <v>27899</v>
      </c>
      <c r="H1059" s="109">
        <f t="shared" si="32"/>
        <v>1976</v>
      </c>
      <c r="I1059" s="104" t="str">
        <f t="shared" si="33"/>
        <v>Sénior</v>
      </c>
    </row>
    <row r="1060" spans="1:9" ht="11.5" customHeight="1">
      <c r="A1060" s="131" t="str">
        <f>'[1]Seg Atletas'!$F1064</f>
        <v>Ivo Gonçalves</v>
      </c>
      <c r="B1060" s="105">
        <f>'[1]Seg Atletas'!$A1064</f>
        <v>7553080</v>
      </c>
      <c r="C1060" s="105">
        <f>'[1]Seg Atletas'!$B1064</f>
        <v>864</v>
      </c>
      <c r="D1060" s="132" t="str">
        <f>'[1]Seg Atletas'!$G1064</f>
        <v>José Ivo Gonçalves</v>
      </c>
      <c r="E1060" s="132" t="str">
        <f>'[1]Seg Atletas'!$J1064</f>
        <v>GRCC</v>
      </c>
      <c r="F1060" s="105" t="str">
        <f>'[1]Seg Atletas'!$N1064</f>
        <v>M</v>
      </c>
      <c r="G1060" s="133">
        <f>'[1]Seg Atletas'!$P1064</f>
        <v>20548</v>
      </c>
      <c r="H1060" s="109">
        <f t="shared" si="32"/>
        <v>1956</v>
      </c>
      <c r="I1060" s="104" t="str">
        <f t="shared" si="33"/>
        <v>Sénior /vet</v>
      </c>
    </row>
    <row r="1061" spans="1:9" ht="11.5" customHeight="1">
      <c r="A1061" s="131" t="str">
        <f>'[1]Seg Atletas'!$F1065</f>
        <v>Manuel Coelho</v>
      </c>
      <c r="B1061" s="105">
        <f>'[1]Seg Atletas'!$A1065</f>
        <v>15052747</v>
      </c>
      <c r="C1061" s="105">
        <f>'[1]Seg Atletas'!$B1065</f>
        <v>609</v>
      </c>
      <c r="D1061" s="132" t="str">
        <f>'[1]Seg Atletas'!$G1065</f>
        <v>Manuel Barreiro Teixeira Coelho</v>
      </c>
      <c r="E1061" s="132" t="str">
        <f>'[1]Seg Atletas'!$J1065</f>
        <v>GRCC</v>
      </c>
      <c r="F1061" s="105" t="str">
        <f>'[1]Seg Atletas'!$N1065</f>
        <v>M</v>
      </c>
      <c r="G1061" s="133">
        <f>'[1]Seg Atletas'!$P1065</f>
        <v>14506</v>
      </c>
      <c r="H1061" s="109">
        <f t="shared" si="32"/>
        <v>1939</v>
      </c>
      <c r="I1061" s="104" t="str">
        <f t="shared" si="33"/>
        <v>Sénior /vet</v>
      </c>
    </row>
    <row r="1062" spans="1:9" ht="11.5" customHeight="1">
      <c r="A1062" s="131" t="str">
        <f>'[1]Seg Atletas'!$F1066</f>
        <v>Nelson Silva</v>
      </c>
      <c r="B1062" s="105">
        <f>'[1]Seg Atletas'!$A1066</f>
        <v>11131323</v>
      </c>
      <c r="C1062" s="105">
        <f>'[1]Seg Atletas'!$B1066</f>
        <v>941</v>
      </c>
      <c r="D1062" s="132" t="str">
        <f>'[1]Seg Atletas'!$G1066</f>
        <v>Nelson Martinho Sousa da Silva</v>
      </c>
      <c r="E1062" s="132" t="str">
        <f>'[1]Seg Atletas'!$J1066</f>
        <v>GRCC</v>
      </c>
      <c r="F1062" s="105" t="str">
        <f>'[1]Seg Atletas'!$N1066</f>
        <v>M</v>
      </c>
      <c r="G1062" s="133">
        <f>'[1]Seg Atletas'!$P1066</f>
        <v>27898</v>
      </c>
      <c r="H1062" s="109">
        <f t="shared" si="32"/>
        <v>1976</v>
      </c>
      <c r="I1062" s="104" t="str">
        <f t="shared" si="33"/>
        <v>Sénior</v>
      </c>
    </row>
    <row r="1063" spans="1:9" ht="11.5" customHeight="1">
      <c r="A1063" s="131" t="str">
        <f>'[1]Seg Atletas'!$F1067</f>
        <v>Vitorino Sousa</v>
      </c>
      <c r="B1063" s="105">
        <f>'[1]Seg Atletas'!$A1067</f>
        <v>14011420</v>
      </c>
      <c r="C1063" s="105">
        <f>'[1]Seg Atletas'!$B1067</f>
        <v>815</v>
      </c>
      <c r="D1063" s="132" t="str">
        <f>'[1]Seg Atletas'!$G1067</f>
        <v>Vitorino Fernandes de Sousa</v>
      </c>
      <c r="E1063" s="132" t="str">
        <f>'[1]Seg Atletas'!$J1067</f>
        <v>GRCC</v>
      </c>
      <c r="F1063" s="105" t="str">
        <f>'[1]Seg Atletas'!$N1067</f>
        <v>M</v>
      </c>
      <c r="G1063" s="133">
        <f>'[1]Seg Atletas'!$P1067</f>
        <v>31768</v>
      </c>
      <c r="H1063" s="109">
        <f t="shared" si="32"/>
        <v>1986</v>
      </c>
      <c r="I1063" s="104" t="str">
        <f t="shared" si="33"/>
        <v>Sénior</v>
      </c>
    </row>
    <row r="1064" spans="1:9" ht="11.5" customHeight="1">
      <c r="A1064" s="131" t="str">
        <f>'[1]Seg Atletas'!$F1068</f>
        <v>Alexandre Nunes</v>
      </c>
      <c r="B1064" s="105">
        <f>'[1]Seg Atletas'!$A1068</f>
        <v>9498465</v>
      </c>
      <c r="C1064" s="105">
        <f>'[1]Seg Atletas'!$B1068</f>
        <v>652</v>
      </c>
      <c r="D1064" s="132" t="str">
        <f>'[1]Seg Atletas'!$G1068</f>
        <v>Alexandre Manuel Fernandes Nunes</v>
      </c>
      <c r="E1064" s="132" t="str">
        <f>'[1]Seg Atletas'!$J1068</f>
        <v>IND-M</v>
      </c>
      <c r="F1064" s="105" t="str">
        <f>'[1]Seg Atletas'!$N1068</f>
        <v>M</v>
      </c>
      <c r="G1064" s="133">
        <f>'[1]Seg Atletas'!$P1068</f>
        <v>26058</v>
      </c>
      <c r="H1064" s="109">
        <f t="shared" si="32"/>
        <v>1971</v>
      </c>
      <c r="I1064" s="104" t="str">
        <f t="shared" si="33"/>
        <v>Sénior</v>
      </c>
    </row>
    <row r="1065" spans="1:9" ht="11.5" customHeight="1">
      <c r="A1065" s="131" t="str">
        <f>'[1]Seg Atletas'!$F1069</f>
        <v>Álvaro Sousa</v>
      </c>
      <c r="B1065" s="105">
        <f>'[1]Seg Atletas'!$A1069</f>
        <v>2206776</v>
      </c>
      <c r="C1065" s="105">
        <f>'[1]Seg Atletas'!$B1069</f>
        <v>695</v>
      </c>
      <c r="D1065" s="132" t="str">
        <f>'[1]Seg Atletas'!$G1069</f>
        <v>Álvaro Pereira de Sousa</v>
      </c>
      <c r="E1065" s="132" t="str">
        <f>'[1]Seg Atletas'!$J1069</f>
        <v>IND-M</v>
      </c>
      <c r="F1065" s="105" t="str">
        <f>'[1]Seg Atletas'!$N1069</f>
        <v>M</v>
      </c>
      <c r="G1065" s="133">
        <f>'[1]Seg Atletas'!$P1069</f>
        <v>18361</v>
      </c>
      <c r="H1065" s="109">
        <f t="shared" si="32"/>
        <v>1950</v>
      </c>
      <c r="I1065" s="104" t="str">
        <f t="shared" si="33"/>
        <v>Sénior /vet</v>
      </c>
    </row>
    <row r="1066" spans="1:9" ht="11.5" customHeight="1">
      <c r="A1066" s="131" t="str">
        <f>'[1]Seg Atletas'!$F1070</f>
        <v>António Ferreira</v>
      </c>
      <c r="B1066" s="105">
        <f>'[1]Seg Atletas'!$A1070</f>
        <v>5146602</v>
      </c>
      <c r="C1066" s="105">
        <f>'[1]Seg Atletas'!$B1070</f>
        <v>876</v>
      </c>
      <c r="D1066" s="132" t="str">
        <f>'[1]Seg Atletas'!$G1070</f>
        <v>António Ludgero Ferreira</v>
      </c>
      <c r="E1066" s="132" t="str">
        <f>'[1]Seg Atletas'!$J1070</f>
        <v>IND-M</v>
      </c>
      <c r="F1066" s="105" t="str">
        <f>'[1]Seg Atletas'!$N1070</f>
        <v>M</v>
      </c>
      <c r="G1066" s="133">
        <f>'[1]Seg Atletas'!$P1070</f>
        <v>18084</v>
      </c>
      <c r="H1066" s="109">
        <f t="shared" si="32"/>
        <v>1949</v>
      </c>
      <c r="I1066" s="104" t="str">
        <f t="shared" si="33"/>
        <v>Sénior /vet</v>
      </c>
    </row>
    <row r="1067" spans="1:9" ht="11.5" customHeight="1">
      <c r="A1067" s="131" t="str">
        <f>'[1]Seg Atletas'!$F1071</f>
        <v>António Madaleno</v>
      </c>
      <c r="B1067" s="105">
        <f>'[1]Seg Atletas'!$A1071</f>
        <v>9199210</v>
      </c>
      <c r="C1067" s="105">
        <f>'[1]Seg Atletas'!$B1071</f>
        <v>594</v>
      </c>
      <c r="D1067" s="132" t="str">
        <f>'[1]Seg Atletas'!$G1071</f>
        <v>António Manuel Cerdeira Madaleno</v>
      </c>
      <c r="E1067" s="132" t="str">
        <f>'[1]Seg Atletas'!$J1071</f>
        <v>IND-M</v>
      </c>
      <c r="F1067" s="105" t="str">
        <f>'[1]Seg Atletas'!$N1071</f>
        <v>M</v>
      </c>
      <c r="G1067" s="133">
        <f>'[1]Seg Atletas'!$P1071</f>
        <v>25426</v>
      </c>
      <c r="H1067" s="109">
        <f t="shared" si="32"/>
        <v>1969</v>
      </c>
      <c r="I1067" s="104" t="str">
        <f t="shared" si="33"/>
        <v>Sénior</v>
      </c>
    </row>
    <row r="1068" spans="1:9" ht="11.5" customHeight="1">
      <c r="A1068" s="131" t="str">
        <f>'[1]Seg Atletas'!$F1072</f>
        <v>Bárbara Lobo</v>
      </c>
      <c r="B1068" s="105">
        <f>'[1]Seg Atletas'!$A1072</f>
        <v>13547082</v>
      </c>
      <c r="C1068" s="105">
        <f>'[1]Seg Atletas'!$B1072</f>
        <v>245</v>
      </c>
      <c r="D1068" s="132" t="str">
        <f>'[1]Seg Atletas'!$G1072</f>
        <v>Bárbara Araújo Lobo</v>
      </c>
      <c r="E1068" s="132" t="str">
        <f>'[1]Seg Atletas'!$J1072</f>
        <v>IND-M</v>
      </c>
      <c r="F1068" s="105" t="str">
        <f>'[1]Seg Atletas'!$N1072</f>
        <v>F</v>
      </c>
      <c r="G1068" s="133">
        <f>'[1]Seg Atletas'!$P1072</f>
        <v>32703</v>
      </c>
      <c r="H1068" s="109">
        <f t="shared" si="32"/>
        <v>1989</v>
      </c>
      <c r="I1068" s="104" t="str">
        <f t="shared" si="33"/>
        <v>Sénior</v>
      </c>
    </row>
    <row r="1069" spans="1:9" ht="11.5" customHeight="1">
      <c r="A1069" s="131" t="str">
        <f>'[1]Seg Atletas'!$F1073</f>
        <v>Carlos Moço</v>
      </c>
      <c r="B1069" s="105">
        <f>'[1]Seg Atletas'!$A1073</f>
        <v>10905965</v>
      </c>
      <c r="C1069" s="105">
        <f>'[1]Seg Atletas'!$B1073</f>
        <v>678</v>
      </c>
      <c r="D1069" s="132" t="str">
        <f>'[1]Seg Atletas'!$G1073</f>
        <v>Carlos Alberto Mendes Moço</v>
      </c>
      <c r="E1069" s="132" t="str">
        <f>'[1]Seg Atletas'!$J1073</f>
        <v>IND-M</v>
      </c>
      <c r="F1069" s="105" t="str">
        <f>'[1]Seg Atletas'!$N1073</f>
        <v>M</v>
      </c>
      <c r="G1069" s="133">
        <f>'[1]Seg Atletas'!$P1073</f>
        <v>25832</v>
      </c>
      <c r="H1069" s="109">
        <f t="shared" si="32"/>
        <v>1970</v>
      </c>
      <c r="I1069" s="104" t="str">
        <f t="shared" si="33"/>
        <v>Sénior</v>
      </c>
    </row>
    <row r="1070" spans="1:9" ht="11.5" customHeight="1">
      <c r="A1070" s="131" t="str">
        <f>'[1]Seg Atletas'!$F1074</f>
        <v>César Pita</v>
      </c>
      <c r="B1070" s="105">
        <f>'[1]Seg Atletas'!$A1074</f>
        <v>13332270</v>
      </c>
      <c r="C1070" s="105">
        <f>'[1]Seg Atletas'!$B1074</f>
        <v>590</v>
      </c>
      <c r="D1070" s="132" t="str">
        <f>'[1]Seg Atletas'!$G1074</f>
        <v>César Augusto Gonçalves Pita</v>
      </c>
      <c r="E1070" s="132" t="str">
        <f>'[1]Seg Atletas'!$J1074</f>
        <v>IND-M</v>
      </c>
      <c r="F1070" s="105" t="str">
        <f>'[1]Seg Atletas'!$N1074</f>
        <v>M</v>
      </c>
      <c r="G1070" s="133">
        <f>'[1]Seg Atletas'!$P1074</f>
        <v>32413</v>
      </c>
      <c r="H1070" s="109">
        <f t="shared" si="32"/>
        <v>1988</v>
      </c>
      <c r="I1070" s="104" t="str">
        <f t="shared" si="33"/>
        <v>Sénior</v>
      </c>
    </row>
    <row r="1071" spans="1:9" ht="11.5" customHeight="1">
      <c r="A1071" s="131" t="str">
        <f>'[1]Seg Atletas'!$F1075</f>
        <v>Daniel Ferreira</v>
      </c>
      <c r="B1071" s="105">
        <f>'[1]Seg Atletas'!$A1075</f>
        <v>12633340</v>
      </c>
      <c r="C1071" s="105">
        <f>'[1]Seg Atletas'!$B1075</f>
        <v>623</v>
      </c>
      <c r="D1071" s="132" t="str">
        <f>'[1]Seg Atletas'!$G1075</f>
        <v>Daniel José de Caré Ferreira</v>
      </c>
      <c r="E1071" s="132" t="str">
        <f>'[1]Seg Atletas'!$J1075</f>
        <v>IND-M</v>
      </c>
      <c r="F1071" s="105" t="str">
        <f>'[1]Seg Atletas'!$N1075</f>
        <v>M</v>
      </c>
      <c r="G1071" s="133">
        <f>'[1]Seg Atletas'!$P1075</f>
        <v>30985</v>
      </c>
      <c r="H1071" s="109">
        <f t="shared" si="32"/>
        <v>1984</v>
      </c>
      <c r="I1071" s="104" t="str">
        <f t="shared" si="33"/>
        <v>Sénior</v>
      </c>
    </row>
    <row r="1072" spans="1:9" ht="11.5" customHeight="1">
      <c r="A1072" s="131" t="str">
        <f>'[1]Seg Atletas'!$F1076</f>
        <v>Eduardo Câmara</v>
      </c>
      <c r="B1072" s="105">
        <f>'[1]Seg Atletas'!$A1076</f>
        <v>14305862</v>
      </c>
      <c r="C1072" s="105">
        <f>'[1]Seg Atletas'!$B1076</f>
        <v>1000</v>
      </c>
      <c r="D1072" s="132" t="str">
        <f>'[1]Seg Atletas'!$G1076</f>
        <v>Eduardo Marques Câmara</v>
      </c>
      <c r="E1072" s="132" t="str">
        <f>'[1]Seg Atletas'!$J1076</f>
        <v>IND-M</v>
      </c>
      <c r="F1072" s="105" t="str">
        <f>'[1]Seg Atletas'!$N1076</f>
        <v>M</v>
      </c>
      <c r="G1072" s="133">
        <f>'[1]Seg Atletas'!$P1076</f>
        <v>33641</v>
      </c>
      <c r="H1072" s="109">
        <f t="shared" si="32"/>
        <v>1992</v>
      </c>
      <c r="I1072" s="104" t="str">
        <f t="shared" si="33"/>
        <v>Sénior /s23</v>
      </c>
    </row>
    <row r="1073" spans="1:9" ht="11.5" customHeight="1">
      <c r="A1073" s="131" t="str">
        <f>'[1]Seg Atletas'!$F1077</f>
        <v>Fábio Gonçalves</v>
      </c>
      <c r="B1073" s="105">
        <f>'[1]Seg Atletas'!$A1077</f>
        <v>11475613</v>
      </c>
      <c r="C1073" s="105">
        <f>'[1]Seg Atletas'!$B1077</f>
        <v>618</v>
      </c>
      <c r="D1073" s="132" t="str">
        <f>'[1]Seg Atletas'!$G1077</f>
        <v>Fábio José Gomes Gonçalves</v>
      </c>
      <c r="E1073" s="132" t="str">
        <f>'[1]Seg Atletas'!$J1077</f>
        <v>IND-M</v>
      </c>
      <c r="F1073" s="105" t="str">
        <f>'[1]Seg Atletas'!$N1077</f>
        <v>M</v>
      </c>
      <c r="G1073" s="133">
        <f>'[1]Seg Atletas'!$P1077</f>
        <v>28952</v>
      </c>
      <c r="H1073" s="109">
        <f t="shared" si="32"/>
        <v>1979</v>
      </c>
      <c r="I1073" s="104" t="str">
        <f t="shared" si="33"/>
        <v>Sénior</v>
      </c>
    </row>
    <row r="1074" spans="1:9" ht="11.5" customHeight="1">
      <c r="A1074" s="131" t="str">
        <f>'[1]Seg Atletas'!$F1078</f>
        <v>Fernando Faria</v>
      </c>
      <c r="B1074" s="105">
        <f>'[1]Seg Atletas'!$A1078</f>
        <v>10631225</v>
      </c>
      <c r="C1074" s="105">
        <f>'[1]Seg Atletas'!$B1078</f>
        <v>675</v>
      </c>
      <c r="D1074" s="132" t="str">
        <f>'[1]Seg Atletas'!$G1078</f>
        <v>Fernando Miguel Neves de Faria</v>
      </c>
      <c r="E1074" s="132" t="str">
        <f>'[1]Seg Atletas'!$J1078</f>
        <v>IND-M</v>
      </c>
      <c r="F1074" s="105" t="str">
        <f>'[1]Seg Atletas'!$N1078</f>
        <v>M</v>
      </c>
      <c r="G1074" s="133">
        <f>'[1]Seg Atletas'!$P1078</f>
        <v>27368</v>
      </c>
      <c r="H1074" s="109">
        <f t="shared" si="32"/>
        <v>1974</v>
      </c>
      <c r="I1074" s="104" t="str">
        <f t="shared" si="33"/>
        <v>Sénior</v>
      </c>
    </row>
    <row r="1075" spans="1:9" ht="11.5" customHeight="1">
      <c r="A1075" s="131" t="str">
        <f>'[1]Seg Atletas'!$F1079</f>
        <v>Fernando Sousa</v>
      </c>
      <c r="B1075" s="105">
        <f>'[1]Seg Atletas'!$A1079</f>
        <v>4900160</v>
      </c>
      <c r="C1075" s="105">
        <f>'[1]Seg Atletas'!$B1079</f>
        <v>918</v>
      </c>
      <c r="D1075" s="132" t="str">
        <f>'[1]Seg Atletas'!$G1079</f>
        <v>Fernando Ricardo dos Passos de Sousa</v>
      </c>
      <c r="E1075" s="132" t="str">
        <f>'[1]Seg Atletas'!$J1079</f>
        <v>IND-M</v>
      </c>
      <c r="F1075" s="105" t="str">
        <f>'[1]Seg Atletas'!$N1079</f>
        <v>M</v>
      </c>
      <c r="G1075" s="133">
        <f>'[1]Seg Atletas'!$P1079</f>
        <v>20182</v>
      </c>
      <c r="H1075" s="109">
        <f t="shared" si="32"/>
        <v>1955</v>
      </c>
      <c r="I1075" s="104" t="str">
        <f t="shared" si="33"/>
        <v>Sénior /vet</v>
      </c>
    </row>
    <row r="1076" spans="1:9" ht="11.5" customHeight="1">
      <c r="A1076" s="131" t="str">
        <f>'[1]Seg Atletas'!$F1080</f>
        <v>Filipe Vares</v>
      </c>
      <c r="B1076" s="105">
        <f>'[1]Seg Atletas'!$A1080</f>
        <v>8875306</v>
      </c>
      <c r="C1076" s="105">
        <f>'[1]Seg Atletas'!$B1080</f>
        <v>714</v>
      </c>
      <c r="D1076" s="132" t="str">
        <f>'[1]Seg Atletas'!$G1080</f>
        <v>Filipe Alexandre de Vares Vieira</v>
      </c>
      <c r="E1076" s="132" t="str">
        <f>'[1]Seg Atletas'!$J1080</f>
        <v>IND-M</v>
      </c>
      <c r="F1076" s="105" t="str">
        <f>'[1]Seg Atletas'!$N1080</f>
        <v>M</v>
      </c>
      <c r="G1076" s="133">
        <f>'[1]Seg Atletas'!$P1080</f>
        <v>25817</v>
      </c>
      <c r="H1076" s="109">
        <f t="shared" si="32"/>
        <v>1970</v>
      </c>
      <c r="I1076" s="104" t="str">
        <f t="shared" si="33"/>
        <v>Sénior</v>
      </c>
    </row>
    <row r="1077" spans="1:9" ht="11.5" customHeight="1">
      <c r="A1077" s="131" t="str">
        <f>'[1]Seg Atletas'!$F1081</f>
        <v>Filipe C. Mendonça</v>
      </c>
      <c r="B1077" s="105">
        <f>'[1]Seg Atletas'!$A1081</f>
        <v>10562492</v>
      </c>
      <c r="C1077" s="105">
        <f>'[1]Seg Atletas'!$B1081</f>
        <v>674</v>
      </c>
      <c r="D1077" s="132" t="str">
        <f>'[1]Seg Atletas'!$G1081</f>
        <v>Filipe Coito Mendonça</v>
      </c>
      <c r="E1077" s="132" t="str">
        <f>'[1]Seg Atletas'!$J1081</f>
        <v>IND-M</v>
      </c>
      <c r="F1077" s="105" t="str">
        <f>'[1]Seg Atletas'!$N1081</f>
        <v>M</v>
      </c>
      <c r="G1077" s="133">
        <f>'[1]Seg Atletas'!$P1081</f>
        <v>25766</v>
      </c>
      <c r="H1077" s="109">
        <f t="shared" si="32"/>
        <v>1970</v>
      </c>
      <c r="I1077" s="104" t="str">
        <f t="shared" si="33"/>
        <v>Sénior</v>
      </c>
    </row>
    <row r="1078" spans="1:9" ht="11.5" customHeight="1">
      <c r="A1078" s="131" t="str">
        <f>'[1]Seg Atletas'!$F1082</f>
        <v>Paulo Campos</v>
      </c>
      <c r="B1078" s="105">
        <f>'[1]Seg Atletas'!$A1082</f>
        <v>6297011</v>
      </c>
      <c r="C1078" s="105">
        <f>'[1]Seg Atletas'!$B1082</f>
        <v>186</v>
      </c>
      <c r="D1078" s="132" t="str">
        <f>'[1]Seg Atletas'!$G1082</f>
        <v>Gabriel Paulo Viegas Campos</v>
      </c>
      <c r="E1078" s="132" t="str">
        <f>'[1]Seg Atletas'!$J1082</f>
        <v>IND-M</v>
      </c>
      <c r="F1078" s="105" t="str">
        <f>'[1]Seg Atletas'!$N1082</f>
        <v>M</v>
      </c>
      <c r="G1078" s="133">
        <f>'[1]Seg Atletas'!$P1082</f>
        <v>23048</v>
      </c>
      <c r="H1078" s="109">
        <f t="shared" si="32"/>
        <v>1963</v>
      </c>
      <c r="I1078" s="104" t="str">
        <f t="shared" si="33"/>
        <v>Sénior /vet</v>
      </c>
    </row>
    <row r="1079" spans="1:9" ht="11.5" customHeight="1">
      <c r="A1079" s="131" t="str">
        <f>'[1]Seg Atletas'!$F1083</f>
        <v>Gerardo Silva</v>
      </c>
      <c r="B1079" s="105">
        <f>'[1]Seg Atletas'!$A1083</f>
        <v>6639870</v>
      </c>
      <c r="C1079" s="105">
        <f>'[1]Seg Atletas'!$B1083</f>
        <v>917</v>
      </c>
      <c r="D1079" s="132" t="str">
        <f>'[1]Seg Atletas'!$G1083</f>
        <v>Gerardo Ferreira da Silva</v>
      </c>
      <c r="E1079" s="132" t="str">
        <f>'[1]Seg Atletas'!$J1083</f>
        <v>IND-M</v>
      </c>
      <c r="F1079" s="105" t="str">
        <f>'[1]Seg Atletas'!$N1083</f>
        <v>M</v>
      </c>
      <c r="G1079" s="133">
        <f>'[1]Seg Atletas'!$P1083</f>
        <v>22674</v>
      </c>
      <c r="H1079" s="109">
        <f t="shared" si="32"/>
        <v>1962</v>
      </c>
      <c r="I1079" s="104" t="str">
        <f t="shared" si="33"/>
        <v>Sénior /vet</v>
      </c>
    </row>
    <row r="1080" spans="1:9" ht="11.5" customHeight="1">
      <c r="A1080" s="131" t="str">
        <f>'[1]Seg Atletas'!$F1084</f>
        <v>Gilberto Gonçalves</v>
      </c>
      <c r="B1080" s="105">
        <f>'[1]Seg Atletas'!$A1084</f>
        <v>9008671</v>
      </c>
      <c r="C1080" s="105">
        <f>'[1]Seg Atletas'!$B1084</f>
        <v>709</v>
      </c>
      <c r="D1080" s="132" t="str">
        <f>'[1]Seg Atletas'!$G1084</f>
        <v>Gilberto Arnaldo Gonçalves</v>
      </c>
      <c r="E1080" s="132" t="str">
        <f>'[1]Seg Atletas'!$J1084</f>
        <v>IND-M</v>
      </c>
      <c r="F1080" s="105" t="str">
        <f>'[1]Seg Atletas'!$N1084</f>
        <v>M</v>
      </c>
      <c r="G1080" s="133">
        <f>'[1]Seg Atletas'!$P1084</f>
        <v>25344</v>
      </c>
      <c r="H1080" s="109">
        <f t="shared" si="32"/>
        <v>1969</v>
      </c>
      <c r="I1080" s="104" t="str">
        <f t="shared" si="33"/>
        <v>Sénior</v>
      </c>
    </row>
    <row r="1081" spans="1:9" ht="11.5" customHeight="1">
      <c r="A1081" s="131" t="str">
        <f>'[1]Seg Atletas'!$F1085</f>
        <v>Jéssica C. Gouveia</v>
      </c>
      <c r="B1081" s="105">
        <f>'[1]Seg Atletas'!$A1085</f>
        <v>14840177</v>
      </c>
      <c r="C1081" s="105">
        <f>'[1]Seg Atletas'!$B1085</f>
        <v>1467</v>
      </c>
      <c r="D1081" s="132" t="str">
        <f>'[1]Seg Atletas'!$G1085</f>
        <v>Jéssica Cátia Pinto Gouveia</v>
      </c>
      <c r="E1081" s="132" t="str">
        <f>'[1]Seg Atletas'!$J1085</f>
        <v>IND-M</v>
      </c>
      <c r="F1081" s="105" t="str">
        <f>'[1]Seg Atletas'!$N1085</f>
        <v>F</v>
      </c>
      <c r="G1081" s="133">
        <f>'[1]Seg Atletas'!$P1085</f>
        <v>36375</v>
      </c>
      <c r="H1081" s="109">
        <f t="shared" si="32"/>
        <v>1999</v>
      </c>
      <c r="I1081" s="104" t="str">
        <f t="shared" si="33"/>
        <v>Infantil</v>
      </c>
    </row>
    <row r="1082" spans="1:9" ht="11.5" customHeight="1">
      <c r="A1082" s="131" t="str">
        <f>'[1]Seg Atletas'!$F1086</f>
        <v>João Melim</v>
      </c>
      <c r="B1082" s="105">
        <f>'[1]Seg Atletas'!$A1086</f>
        <v>12399169</v>
      </c>
      <c r="C1082" s="105">
        <f>'[1]Seg Atletas'!$B1086</f>
        <v>682</v>
      </c>
      <c r="D1082" s="132" t="str">
        <f>'[1]Seg Atletas'!$G1086</f>
        <v>João André Trindade Melim</v>
      </c>
      <c r="E1082" s="132" t="str">
        <f>'[1]Seg Atletas'!$J1086</f>
        <v>IND-M</v>
      </c>
      <c r="F1082" s="105" t="str">
        <f>'[1]Seg Atletas'!$N1086</f>
        <v>M</v>
      </c>
      <c r="G1082" s="133">
        <f>'[1]Seg Atletas'!$P1086</f>
        <v>30388</v>
      </c>
      <c r="H1082" s="109">
        <f t="shared" si="32"/>
        <v>1983</v>
      </c>
      <c r="I1082" s="104" t="str">
        <f t="shared" si="33"/>
        <v>Sénior</v>
      </c>
    </row>
    <row r="1083" spans="1:9" ht="11.5" customHeight="1">
      <c r="A1083" s="131" t="str">
        <f>'[1]Seg Atletas'!$F1087</f>
        <v>João M. Pereira</v>
      </c>
      <c r="B1083" s="105">
        <f>'[1]Seg Atletas'!$A1087</f>
        <v>5413669</v>
      </c>
      <c r="C1083" s="105">
        <f>'[1]Seg Atletas'!$B1087</f>
        <v>726</v>
      </c>
      <c r="D1083" s="132" t="str">
        <f>'[1]Seg Atletas'!$G1087</f>
        <v>João Manuel Alencastre Pereira</v>
      </c>
      <c r="E1083" s="132" t="str">
        <f>'[1]Seg Atletas'!$J1087</f>
        <v>IND-M</v>
      </c>
      <c r="F1083" s="105" t="str">
        <f>'[1]Seg Atletas'!$N1087</f>
        <v>M</v>
      </c>
      <c r="G1083" s="133">
        <f>'[1]Seg Atletas'!$P1087</f>
        <v>21650</v>
      </c>
      <c r="H1083" s="109">
        <f t="shared" si="32"/>
        <v>1959</v>
      </c>
      <c r="I1083" s="104" t="str">
        <f t="shared" si="33"/>
        <v>Sénior /vet</v>
      </c>
    </row>
    <row r="1084" spans="1:9" ht="11.5" customHeight="1">
      <c r="A1084" s="131" t="str">
        <f>'[1]Seg Atletas'!$F1088</f>
        <v>José A. Caldeira</v>
      </c>
      <c r="B1084" s="105">
        <f>'[1]Seg Atletas'!$A1088</f>
        <v>4622050</v>
      </c>
      <c r="C1084" s="105">
        <f>'[1]Seg Atletas'!$B1088</f>
        <v>700</v>
      </c>
      <c r="D1084" s="132" t="str">
        <f>'[1]Seg Atletas'!$G1088</f>
        <v>José Agostinho Caldeira</v>
      </c>
      <c r="E1084" s="132" t="str">
        <f>'[1]Seg Atletas'!$J1088</f>
        <v>IND-M</v>
      </c>
      <c r="F1084" s="105" t="str">
        <f>'[1]Seg Atletas'!$N1088</f>
        <v>M</v>
      </c>
      <c r="G1084" s="133">
        <f>'[1]Seg Atletas'!$P1088</f>
        <v>19234</v>
      </c>
      <c r="H1084" s="109">
        <f t="shared" si="32"/>
        <v>1952</v>
      </c>
      <c r="I1084" s="104" t="str">
        <f t="shared" si="33"/>
        <v>Sénior /vet</v>
      </c>
    </row>
    <row r="1085" spans="1:9" ht="11.5" customHeight="1">
      <c r="A1085" s="131" t="str">
        <f>'[1]Seg Atletas'!$F1089</f>
        <v>Alex Spínola</v>
      </c>
      <c r="B1085" s="105">
        <f>'[1]Seg Atletas'!$A1089</f>
        <v>10231447</v>
      </c>
      <c r="C1085" s="105">
        <f>'[1]Seg Atletas'!$B1089</f>
        <v>819</v>
      </c>
      <c r="D1085" s="132" t="str">
        <f>'[1]Seg Atletas'!$G1089</f>
        <v>José Alexandre Freitas Spínola</v>
      </c>
      <c r="E1085" s="132" t="str">
        <f>'[1]Seg Atletas'!$J1089</f>
        <v>IND-M</v>
      </c>
      <c r="F1085" s="105" t="str">
        <f>'[1]Seg Atletas'!$N1089</f>
        <v>M</v>
      </c>
      <c r="G1085" s="133">
        <f>'[1]Seg Atletas'!$P1089</f>
        <v>25779</v>
      </c>
      <c r="H1085" s="109">
        <f t="shared" si="32"/>
        <v>1970</v>
      </c>
      <c r="I1085" s="104" t="str">
        <f t="shared" si="33"/>
        <v>Sénior</v>
      </c>
    </row>
    <row r="1086" spans="1:9" ht="11.5" customHeight="1">
      <c r="A1086" s="131" t="str">
        <f>'[1]Seg Atletas'!$F1090</f>
        <v>José António Barros</v>
      </c>
      <c r="B1086" s="105">
        <f>'[1]Seg Atletas'!$A1090</f>
        <v>12915209</v>
      </c>
      <c r="C1086" s="105">
        <f>'[1]Seg Atletas'!$B1090</f>
        <v>571</v>
      </c>
      <c r="D1086" s="132" t="str">
        <f>'[1]Seg Atletas'!$G1090</f>
        <v>José António Pita Barros</v>
      </c>
      <c r="E1086" s="132" t="str">
        <f>'[1]Seg Atletas'!$J1090</f>
        <v>IND-M</v>
      </c>
      <c r="F1086" s="105" t="str">
        <f>'[1]Seg Atletas'!$N1090</f>
        <v>M</v>
      </c>
      <c r="G1086" s="133">
        <f>'[1]Seg Atletas'!$P1090</f>
        <v>29126</v>
      </c>
      <c r="H1086" s="109">
        <f t="shared" si="32"/>
        <v>1979</v>
      </c>
      <c r="I1086" s="104" t="str">
        <f t="shared" si="33"/>
        <v>Sénior</v>
      </c>
    </row>
    <row r="1087" spans="1:9" ht="11.5" customHeight="1">
      <c r="A1087" s="131" t="str">
        <f>'[1]Seg Atletas'!$F1091</f>
        <v>José Filipe Noca</v>
      </c>
      <c r="B1087" s="105">
        <f>'[1]Seg Atletas'!$A1091</f>
        <v>2186474</v>
      </c>
      <c r="C1087" s="105">
        <f>'[1]Seg Atletas'!$B1091</f>
        <v>911</v>
      </c>
      <c r="D1087" s="132" t="str">
        <f>'[1]Seg Atletas'!$G1091</f>
        <v>José Filipe Figueira de Freitas Noca</v>
      </c>
      <c r="E1087" s="132" t="str">
        <f>'[1]Seg Atletas'!$J1091</f>
        <v>IND-M</v>
      </c>
      <c r="F1087" s="105" t="str">
        <f>'[1]Seg Atletas'!$N1091</f>
        <v>M</v>
      </c>
      <c r="G1087" s="133">
        <f>'[1]Seg Atletas'!$P1091</f>
        <v>19505</v>
      </c>
      <c r="H1087" s="109">
        <f t="shared" si="32"/>
        <v>1953</v>
      </c>
      <c r="I1087" s="104" t="str">
        <f t="shared" si="33"/>
        <v>Sénior /vet</v>
      </c>
    </row>
    <row r="1088" spans="1:9" ht="11.5" customHeight="1">
      <c r="A1088" s="131" t="str">
        <f>'[1]Seg Atletas'!$F1092</f>
        <v>Gabriel Silva</v>
      </c>
      <c r="B1088" s="105">
        <f>'[1]Seg Atletas'!$A1092</f>
        <v>11907186</v>
      </c>
      <c r="C1088" s="105">
        <f>'[1]Seg Atletas'!$B1092</f>
        <v>683</v>
      </c>
      <c r="D1088" s="132" t="str">
        <f>'[1]Seg Atletas'!$G1092</f>
        <v>José Gabriel Gonçalves Silva</v>
      </c>
      <c r="E1088" s="132" t="str">
        <f>'[1]Seg Atletas'!$J1092</f>
        <v>IND-M</v>
      </c>
      <c r="F1088" s="105" t="str">
        <f>'[1]Seg Atletas'!$N1092</f>
        <v>M</v>
      </c>
      <c r="G1088" s="133">
        <f>'[1]Seg Atletas'!$P1092</f>
        <v>29654</v>
      </c>
      <c r="H1088" s="109">
        <f t="shared" si="32"/>
        <v>1981</v>
      </c>
      <c r="I1088" s="104" t="str">
        <f t="shared" si="33"/>
        <v>Sénior</v>
      </c>
    </row>
    <row r="1089" spans="1:9" ht="11.5" customHeight="1">
      <c r="A1089" s="131" t="str">
        <f>'[1]Seg Atletas'!$F1093</f>
        <v>Coelho</v>
      </c>
      <c r="B1089" s="105">
        <f>'[1]Seg Atletas'!$A1093</f>
        <v>5652291</v>
      </c>
      <c r="C1089" s="105">
        <f>'[1]Seg Atletas'!$B1093</f>
        <v>656</v>
      </c>
      <c r="D1089" s="132" t="str">
        <f>'[1]Seg Atletas'!$G1093</f>
        <v>José Manuel da Mata Vieira Coelho</v>
      </c>
      <c r="E1089" s="132" t="str">
        <f>'[1]Seg Atletas'!$J1093</f>
        <v>IND-M</v>
      </c>
      <c r="F1089" s="105" t="str">
        <f>'[1]Seg Atletas'!$N1093</f>
        <v>M</v>
      </c>
      <c r="G1089" s="133">
        <f>'[1]Seg Atletas'!$P1093</f>
        <v>19197</v>
      </c>
      <c r="H1089" s="109">
        <f t="shared" si="32"/>
        <v>1952</v>
      </c>
      <c r="I1089" s="104" t="str">
        <f t="shared" si="33"/>
        <v>Sénior /vet</v>
      </c>
    </row>
    <row r="1090" spans="1:9" ht="11.5" customHeight="1">
      <c r="A1090" s="131" t="str">
        <f>'[1]Seg Atletas'!$F1094</f>
        <v>Remígio Rodrigues</v>
      </c>
      <c r="B1090" s="105">
        <f>'[1]Seg Atletas'!$A1094</f>
        <v>6919663</v>
      </c>
      <c r="C1090" s="105">
        <f>'[1]Seg Atletas'!$B1094</f>
        <v>807</v>
      </c>
      <c r="D1090" s="132" t="str">
        <f>'[1]Seg Atletas'!$G1094</f>
        <v>José Remígio Vieira Rodrigues</v>
      </c>
      <c r="E1090" s="132" t="str">
        <f>'[1]Seg Atletas'!$J1094</f>
        <v>IND-M</v>
      </c>
      <c r="F1090" s="105" t="str">
        <f>'[1]Seg Atletas'!$N1094</f>
        <v>M</v>
      </c>
      <c r="G1090" s="133">
        <f>'[1]Seg Atletas'!$P1094</f>
        <v>23925</v>
      </c>
      <c r="H1090" s="109">
        <f t="shared" ref="H1090:H1153" si="34">YEAR(G1090)</f>
        <v>1965</v>
      </c>
      <c r="I1090" s="104" t="str">
        <f t="shared" si="33"/>
        <v>Sénior /vet</v>
      </c>
    </row>
    <row r="1091" spans="1:9" ht="11.5" customHeight="1">
      <c r="A1091" s="131" t="str">
        <f>'[1]Seg Atletas'!$F1095</f>
        <v>Lionel Gonçalves</v>
      </c>
      <c r="B1091" s="105">
        <f>'[1]Seg Atletas'!$A1095</f>
        <v>13409303</v>
      </c>
      <c r="C1091" s="105">
        <f>'[1]Seg Atletas'!$B1095</f>
        <v>776</v>
      </c>
      <c r="D1091" s="132" t="str">
        <f>'[1]Seg Atletas'!$G1095</f>
        <v>Lionel Vieira Gonçalves</v>
      </c>
      <c r="E1091" s="132" t="str">
        <f>'[1]Seg Atletas'!$J1095</f>
        <v>IND-M</v>
      </c>
      <c r="F1091" s="105" t="str">
        <f>'[1]Seg Atletas'!$N1095</f>
        <v>M</v>
      </c>
      <c r="G1091" s="133">
        <f>'[1]Seg Atletas'!$P1095</f>
        <v>32150</v>
      </c>
      <c r="H1091" s="109">
        <f t="shared" si="34"/>
        <v>1988</v>
      </c>
      <c r="I1091" s="104" t="str">
        <f t="shared" ref="I1091:I1154" si="35">IF(H1091&lt;=1966,"Sénior /vet",IF(H1091&lt;=1989,"Sénior",IF(H1091&lt;=1992,"Sénior /s23",IF(H1091&lt;=1994,"Júnior",IF(H1091&lt;=1996,"Juvenil",IF(H1091&lt;=1998,"Iniciado",IF(H1091&lt;=2000,"Infantil","Benjamim")))))))</f>
        <v>Sénior</v>
      </c>
    </row>
    <row r="1092" spans="1:9" ht="11.5" customHeight="1">
      <c r="A1092" s="131" t="str">
        <f>'[1]Seg Atletas'!$F1096</f>
        <v>Luís Nunes</v>
      </c>
      <c r="B1092" s="105">
        <f>'[1]Seg Atletas'!$A1096</f>
        <v>9311541</v>
      </c>
      <c r="C1092" s="105">
        <f>'[1]Seg Atletas'!$B1096</f>
        <v>621</v>
      </c>
      <c r="D1092" s="132" t="str">
        <f>'[1]Seg Atletas'!$G1096</f>
        <v>Luís Manuel Leite Nunes</v>
      </c>
      <c r="E1092" s="132" t="str">
        <f>'[1]Seg Atletas'!$J1096</f>
        <v>IND-M</v>
      </c>
      <c r="F1092" s="105" t="str">
        <f>'[1]Seg Atletas'!$N1096</f>
        <v>M</v>
      </c>
      <c r="G1092" s="133">
        <f>'[1]Seg Atletas'!$P1096</f>
        <v>25399</v>
      </c>
      <c r="H1092" s="109">
        <f t="shared" si="34"/>
        <v>1969</v>
      </c>
      <c r="I1092" s="104" t="str">
        <f t="shared" si="35"/>
        <v>Sénior</v>
      </c>
    </row>
    <row r="1093" spans="1:9" ht="11.5" customHeight="1">
      <c r="A1093" s="131" t="str">
        <f>'[1]Seg Atletas'!$F1097</f>
        <v>Benjamim Belo</v>
      </c>
      <c r="B1093" s="105">
        <f>'[1]Seg Atletas'!$A1097</f>
        <v>10828691</v>
      </c>
      <c r="C1093" s="105">
        <f>'[1]Seg Atletas'!$B1097</f>
        <v>768</v>
      </c>
      <c r="D1093" s="132" t="str">
        <f>'[1]Seg Atletas'!$G1097</f>
        <v>Manuel Benjamim Andrade Belo</v>
      </c>
      <c r="E1093" s="132" t="str">
        <f>'[1]Seg Atletas'!$J1097</f>
        <v>IND-M</v>
      </c>
      <c r="F1093" s="105" t="str">
        <f>'[1]Seg Atletas'!$N1097</f>
        <v>M</v>
      </c>
      <c r="G1093" s="133">
        <f>'[1]Seg Atletas'!$P1097</f>
        <v>27393</v>
      </c>
      <c r="H1093" s="109">
        <f t="shared" si="34"/>
        <v>1974</v>
      </c>
      <c r="I1093" s="104" t="str">
        <f t="shared" si="35"/>
        <v>Sénior</v>
      </c>
    </row>
    <row r="1094" spans="1:9" ht="11.5" customHeight="1">
      <c r="A1094" s="131" t="str">
        <f>'[1]Seg Atletas'!$F1098</f>
        <v>Anita Roque</v>
      </c>
      <c r="B1094" s="105">
        <f>'[1]Seg Atletas'!$A1098</f>
        <v>8111567</v>
      </c>
      <c r="C1094" s="105">
        <f>'[1]Seg Atletas'!$B1098</f>
        <v>1001</v>
      </c>
      <c r="D1094" s="132" t="str">
        <f>'[1]Seg Atletas'!$G1098</f>
        <v>Maria Anita Coelho Rodrigues Roque</v>
      </c>
      <c r="E1094" s="132" t="str">
        <f>'[1]Seg Atletas'!$J1098</f>
        <v>IND-M</v>
      </c>
      <c r="F1094" s="105" t="str">
        <f>'[1]Seg Atletas'!$N1098</f>
        <v>F</v>
      </c>
      <c r="G1094" s="133">
        <f>'[1]Seg Atletas'!$P1098</f>
        <v>24916</v>
      </c>
      <c r="H1094" s="109">
        <f t="shared" si="34"/>
        <v>1968</v>
      </c>
      <c r="I1094" s="104" t="str">
        <f t="shared" si="35"/>
        <v>Sénior</v>
      </c>
    </row>
    <row r="1095" spans="1:9" ht="11.5" customHeight="1">
      <c r="A1095" s="131" t="str">
        <f>'[1]Seg Atletas'!$F1099</f>
        <v>Maciel Marques</v>
      </c>
      <c r="B1095" s="105">
        <f>'[1]Seg Atletas'!$A1099</f>
        <v>11009822</v>
      </c>
      <c r="C1095" s="105">
        <f>'[1]Seg Atletas'!$B1099</f>
        <v>659</v>
      </c>
      <c r="D1095" s="132" t="str">
        <f>'[1]Seg Atletas'!$G1099</f>
        <v>Mário Maciel Perestrelo Marques</v>
      </c>
      <c r="E1095" s="132" t="str">
        <f>'[1]Seg Atletas'!$J1099</f>
        <v>IND-M</v>
      </c>
      <c r="F1095" s="105" t="str">
        <f>'[1]Seg Atletas'!$N1099</f>
        <v>M</v>
      </c>
      <c r="G1095" s="133">
        <f>'[1]Seg Atletas'!$P1099</f>
        <v>28613</v>
      </c>
      <c r="H1095" s="109">
        <f t="shared" si="34"/>
        <v>1978</v>
      </c>
      <c r="I1095" s="104" t="str">
        <f t="shared" si="35"/>
        <v>Sénior</v>
      </c>
    </row>
    <row r="1096" spans="1:9" ht="11.5" customHeight="1">
      <c r="A1096" s="131" t="str">
        <f>'[1]Seg Atletas'!$F1100</f>
        <v>Michel Pestana</v>
      </c>
      <c r="B1096" s="105">
        <f>'[1]Seg Atletas'!$A1100</f>
        <v>11009418</v>
      </c>
      <c r="C1096" s="105">
        <f>'[1]Seg Atletas'!$B1100</f>
        <v>649</v>
      </c>
      <c r="D1096" s="132" t="str">
        <f>'[1]Seg Atletas'!$G1100</f>
        <v>Michel Ferreira Pestana</v>
      </c>
      <c r="E1096" s="132" t="str">
        <f>'[1]Seg Atletas'!$J1100</f>
        <v>IND-M</v>
      </c>
      <c r="F1096" s="105" t="str">
        <f>'[1]Seg Atletas'!$N1100</f>
        <v>M</v>
      </c>
      <c r="G1096" s="133">
        <f>'[1]Seg Atletas'!$P1100</f>
        <v>28459</v>
      </c>
      <c r="H1096" s="109">
        <f t="shared" si="34"/>
        <v>1977</v>
      </c>
      <c r="I1096" s="104" t="str">
        <f t="shared" si="35"/>
        <v>Sénior</v>
      </c>
    </row>
    <row r="1097" spans="1:9" ht="11.5" customHeight="1">
      <c r="A1097" s="131" t="str">
        <f>'[1]Seg Atletas'!$F1101</f>
        <v>Nuno Francisco</v>
      </c>
      <c r="B1097" s="105">
        <f>'[1]Seg Atletas'!$A1101</f>
        <v>11096782</v>
      </c>
      <c r="C1097" s="105">
        <f>'[1]Seg Atletas'!$B1101</f>
        <v>663</v>
      </c>
      <c r="D1097" s="132" t="str">
        <f>'[1]Seg Atletas'!$G1101</f>
        <v>Nuno Gonçalo de Sousa Francisco</v>
      </c>
      <c r="E1097" s="132" t="str">
        <f>'[1]Seg Atletas'!$J1101</f>
        <v>IND-M</v>
      </c>
      <c r="F1097" s="105" t="str">
        <f>'[1]Seg Atletas'!$N1101</f>
        <v>M</v>
      </c>
      <c r="G1097" s="133">
        <f>'[1]Seg Atletas'!$P1101</f>
        <v>28336</v>
      </c>
      <c r="H1097" s="109">
        <f t="shared" si="34"/>
        <v>1977</v>
      </c>
      <c r="I1097" s="104" t="str">
        <f t="shared" si="35"/>
        <v>Sénior</v>
      </c>
    </row>
    <row r="1098" spans="1:9" ht="11.5" customHeight="1">
      <c r="A1098" s="131" t="str">
        <f>'[1]Seg Atletas'!$F1102</f>
        <v>Paulo S. Sousa</v>
      </c>
      <c r="B1098" s="105">
        <f>'[1]Seg Atletas'!$A1102</f>
        <v>12462012</v>
      </c>
      <c r="C1098" s="105">
        <f>'[1]Seg Atletas'!$B1102</f>
        <v>600</v>
      </c>
      <c r="D1098" s="132" t="str">
        <f>'[1]Seg Atletas'!$G1102</f>
        <v>Paulo Sérgio Campos de Sousa</v>
      </c>
      <c r="E1098" s="132" t="str">
        <f>'[1]Seg Atletas'!$J1102</f>
        <v>IND-M</v>
      </c>
      <c r="F1098" s="105" t="str">
        <f>'[1]Seg Atletas'!$N1102</f>
        <v>M</v>
      </c>
      <c r="G1098" s="133">
        <f>'[1]Seg Atletas'!$P1102</f>
        <v>30571</v>
      </c>
      <c r="H1098" s="109">
        <f t="shared" si="34"/>
        <v>1983</v>
      </c>
      <c r="I1098" s="104" t="str">
        <f t="shared" si="35"/>
        <v>Sénior</v>
      </c>
    </row>
    <row r="1099" spans="1:9" ht="11.5" customHeight="1">
      <c r="A1099" s="131" t="str">
        <f>'[1]Seg Atletas'!$F1103</f>
        <v>Pedro Costa</v>
      </c>
      <c r="B1099" s="105">
        <f>'[1]Seg Atletas'!$A1103</f>
        <v>11492667</v>
      </c>
      <c r="C1099" s="105">
        <f>'[1]Seg Atletas'!$B1103</f>
        <v>619</v>
      </c>
      <c r="D1099" s="132" t="str">
        <f>'[1]Seg Atletas'!$G1103</f>
        <v>Pedro Leonel da Costa Gouveia</v>
      </c>
      <c r="E1099" s="132" t="str">
        <f>'[1]Seg Atletas'!$J1103</f>
        <v>IND-M</v>
      </c>
      <c r="F1099" s="105" t="str">
        <f>'[1]Seg Atletas'!$N1103</f>
        <v>M</v>
      </c>
      <c r="G1099" s="133">
        <f>'[1]Seg Atletas'!$P1103</f>
        <v>27510</v>
      </c>
      <c r="H1099" s="109">
        <f t="shared" si="34"/>
        <v>1975</v>
      </c>
      <c r="I1099" s="104" t="str">
        <f t="shared" si="35"/>
        <v>Sénior</v>
      </c>
    </row>
    <row r="1100" spans="1:9" ht="11.5" customHeight="1">
      <c r="A1100" s="131" t="str">
        <f>'[1]Seg Atletas'!$F1104</f>
        <v>Pedro Sepúlveda</v>
      </c>
      <c r="B1100" s="105">
        <f>'[1]Seg Atletas'!$A1104</f>
        <v>11713081</v>
      </c>
      <c r="C1100" s="105">
        <f>'[1]Seg Atletas'!$B1104</f>
        <v>689</v>
      </c>
      <c r="D1100" s="132" t="str">
        <f>'[1]Seg Atletas'!$G1104</f>
        <v>Pedro Miguel Correia Sepúlveda Monteiro</v>
      </c>
      <c r="E1100" s="132" t="str">
        <f>'[1]Seg Atletas'!$J1104</f>
        <v>IND-M</v>
      </c>
      <c r="F1100" s="105" t="str">
        <f>'[1]Seg Atletas'!$N1104</f>
        <v>M</v>
      </c>
      <c r="G1100" s="133">
        <f>'[1]Seg Atletas'!$P1104</f>
        <v>29290</v>
      </c>
      <c r="H1100" s="109">
        <f t="shared" si="34"/>
        <v>1980</v>
      </c>
      <c r="I1100" s="104" t="str">
        <f t="shared" si="35"/>
        <v>Sénior</v>
      </c>
    </row>
    <row r="1101" spans="1:9" ht="11.5" customHeight="1">
      <c r="A1101" s="131" t="str">
        <f>'[1]Seg Atletas'!$F1105</f>
        <v>Ricardo Nóbrega</v>
      </c>
      <c r="B1101" s="105">
        <f>'[1]Seg Atletas'!$A1105</f>
        <v>5575047</v>
      </c>
      <c r="C1101" s="105">
        <f>'[1]Seg Atletas'!$B1105</f>
        <v>713</v>
      </c>
      <c r="D1101" s="132" t="str">
        <f>'[1]Seg Atletas'!$G1105</f>
        <v>Ricardo Alberto Pita de Nóbrega</v>
      </c>
      <c r="E1101" s="132" t="str">
        <f>'[1]Seg Atletas'!$J1105</f>
        <v>IND-M</v>
      </c>
      <c r="F1101" s="105" t="str">
        <f>'[1]Seg Atletas'!$N1105</f>
        <v>M</v>
      </c>
      <c r="G1101" s="133">
        <f>'[1]Seg Atletas'!$P1105</f>
        <v>21946</v>
      </c>
      <c r="H1101" s="109">
        <f t="shared" si="34"/>
        <v>1960</v>
      </c>
      <c r="I1101" s="104" t="str">
        <f t="shared" si="35"/>
        <v>Sénior /vet</v>
      </c>
    </row>
    <row r="1102" spans="1:9" ht="11.5" customHeight="1">
      <c r="A1102" s="131" t="str">
        <f>'[1]Seg Atletas'!$F1106</f>
        <v>Ricardo B. Jardim</v>
      </c>
      <c r="B1102" s="105">
        <f>'[1]Seg Atletas'!$A1106</f>
        <v>11763739</v>
      </c>
      <c r="C1102" s="105">
        <f>'[1]Seg Atletas'!$B1106</f>
        <v>640</v>
      </c>
      <c r="D1102" s="132" t="str">
        <f>'[1]Seg Atletas'!$G1106</f>
        <v>Ricardo Bruno Jardim</v>
      </c>
      <c r="E1102" s="132" t="str">
        <f>'[1]Seg Atletas'!$J1106</f>
        <v>IND-M</v>
      </c>
      <c r="F1102" s="105" t="str">
        <f>'[1]Seg Atletas'!$N1106</f>
        <v>M</v>
      </c>
      <c r="G1102" s="133">
        <f>'[1]Seg Atletas'!$P1106</f>
        <v>28713</v>
      </c>
      <c r="H1102" s="109">
        <f t="shared" si="34"/>
        <v>1978</v>
      </c>
      <c r="I1102" s="104" t="str">
        <f t="shared" si="35"/>
        <v>Sénior</v>
      </c>
    </row>
    <row r="1103" spans="1:9" ht="11.5" customHeight="1">
      <c r="A1103" s="131" t="str">
        <f>'[1]Seg Atletas'!$F1107</f>
        <v>Roberto Fráguas</v>
      </c>
      <c r="B1103" s="105">
        <f>'[1]Seg Atletas'!$A1107</f>
        <v>13563169</v>
      </c>
      <c r="C1103" s="105">
        <f>'[1]Seg Atletas'!$B1107</f>
        <v>620</v>
      </c>
      <c r="D1103" s="132" t="str">
        <f>'[1]Seg Atletas'!$G1107</f>
        <v>Roberto Hugo Gomes Fráguas</v>
      </c>
      <c r="E1103" s="132" t="str">
        <f>'[1]Seg Atletas'!$J1107</f>
        <v>IND-M</v>
      </c>
      <c r="F1103" s="105" t="str">
        <f>'[1]Seg Atletas'!$N1107</f>
        <v>M</v>
      </c>
      <c r="G1103" s="133">
        <f>'[1]Seg Atletas'!$P1107</f>
        <v>32702</v>
      </c>
      <c r="H1103" s="109">
        <f t="shared" si="34"/>
        <v>1989</v>
      </c>
      <c r="I1103" s="104" t="str">
        <f t="shared" si="35"/>
        <v>Sénior</v>
      </c>
    </row>
    <row r="1104" spans="1:9" ht="11.5" customHeight="1">
      <c r="A1104" s="131" t="str">
        <f>'[1]Seg Atletas'!$F1108</f>
        <v>Rodrigo Silva</v>
      </c>
      <c r="B1104" s="105">
        <f>'[1]Seg Atletas'!$A1108</f>
        <v>11581251</v>
      </c>
      <c r="C1104" s="105">
        <f>'[1]Seg Atletas'!$B1108</f>
        <v>691</v>
      </c>
      <c r="D1104" s="132" t="str">
        <f>'[1]Seg Atletas'!$G1108</f>
        <v>Rodrigo Correia da Silva</v>
      </c>
      <c r="E1104" s="132" t="str">
        <f>'[1]Seg Atletas'!$J1108</f>
        <v>IND-M</v>
      </c>
      <c r="F1104" s="105" t="str">
        <f>'[1]Seg Atletas'!$N1108</f>
        <v>M</v>
      </c>
      <c r="G1104" s="133">
        <f>'[1]Seg Atletas'!$P1108</f>
        <v>28960</v>
      </c>
      <c r="H1104" s="109">
        <f t="shared" si="34"/>
        <v>1979</v>
      </c>
      <c r="I1104" s="104" t="str">
        <f t="shared" si="35"/>
        <v>Sénior</v>
      </c>
    </row>
    <row r="1105" spans="1:9" ht="11.5" customHeight="1">
      <c r="A1105" s="131" t="str">
        <f>'[1]Seg Atletas'!$F1109</f>
        <v>Rogério Corte</v>
      </c>
      <c r="B1105" s="105">
        <f>'[1]Seg Atletas'!$A1109</f>
        <v>13808684</v>
      </c>
      <c r="C1105" s="105">
        <f>'[1]Seg Atletas'!$B1109</f>
        <v>655</v>
      </c>
      <c r="D1105" s="132" t="str">
        <f>'[1]Seg Atletas'!$G1109</f>
        <v>Rogério Gonçalves da Corte</v>
      </c>
      <c r="E1105" s="132" t="str">
        <f>'[1]Seg Atletas'!$J1109</f>
        <v>IND-M</v>
      </c>
      <c r="F1105" s="105" t="str">
        <f>'[1]Seg Atletas'!$N1109</f>
        <v>M</v>
      </c>
      <c r="G1105" s="133">
        <f>'[1]Seg Atletas'!$P1109</f>
        <v>32556</v>
      </c>
      <c r="H1105" s="109">
        <f t="shared" si="34"/>
        <v>1989</v>
      </c>
      <c r="I1105" s="104" t="str">
        <f t="shared" si="35"/>
        <v>Sénior</v>
      </c>
    </row>
    <row r="1106" spans="1:9" ht="11.5" customHeight="1">
      <c r="A1106" s="131" t="str">
        <f>'[1]Seg Atletas'!$F1110</f>
        <v>Rúben Sousa</v>
      </c>
      <c r="B1106" s="105">
        <f>'[1]Seg Atletas'!$A1110</f>
        <v>12353778</v>
      </c>
      <c r="C1106" s="105">
        <f>'[1]Seg Atletas'!$B1110</f>
        <v>661</v>
      </c>
      <c r="D1106" s="132" t="str">
        <f>'[1]Seg Atletas'!$G1110</f>
        <v>Rúben Filipe Fernandes de Sousa</v>
      </c>
      <c r="E1106" s="132" t="str">
        <f>'[1]Seg Atletas'!$J1110</f>
        <v>IND-M</v>
      </c>
      <c r="F1106" s="105" t="str">
        <f>'[1]Seg Atletas'!$N1110</f>
        <v>M</v>
      </c>
      <c r="G1106" s="133">
        <f>'[1]Seg Atletas'!$P1110</f>
        <v>29938</v>
      </c>
      <c r="H1106" s="109">
        <f t="shared" si="34"/>
        <v>1981</v>
      </c>
      <c r="I1106" s="104" t="str">
        <f t="shared" si="35"/>
        <v>Sénior</v>
      </c>
    </row>
    <row r="1107" spans="1:9" ht="11.5" customHeight="1">
      <c r="A1107" s="131" t="str">
        <f>'[1]Seg Atletas'!$F1111</f>
        <v>Rui D. Costa</v>
      </c>
      <c r="B1107" s="105">
        <f>'[1]Seg Atletas'!$A1111</f>
        <v>13476390</v>
      </c>
      <c r="C1107" s="105">
        <f>'[1]Seg Atletas'!$B1111</f>
        <v>541</v>
      </c>
      <c r="D1107" s="132" t="str">
        <f>'[1]Seg Atletas'!$G1111</f>
        <v>Rui Duarte Rodrigues da Costa</v>
      </c>
      <c r="E1107" s="132" t="str">
        <f>'[1]Seg Atletas'!$J1111</f>
        <v>IND-M</v>
      </c>
      <c r="F1107" s="105" t="str">
        <f>'[1]Seg Atletas'!$N1111</f>
        <v>M</v>
      </c>
      <c r="G1107" s="133">
        <f>'[1]Seg Atletas'!$P1111</f>
        <v>32496</v>
      </c>
      <c r="H1107" s="109">
        <f t="shared" si="34"/>
        <v>1988</v>
      </c>
      <c r="I1107" s="104" t="str">
        <f t="shared" si="35"/>
        <v>Sénior</v>
      </c>
    </row>
    <row r="1108" spans="1:9" ht="11.5" customHeight="1">
      <c r="A1108" s="131" t="str">
        <f>'[1]Seg Atletas'!$F1112</f>
        <v>Sidónio Fernandes</v>
      </c>
      <c r="B1108" s="105">
        <f>'[1]Seg Atletas'!$A1112</f>
        <v>5518120</v>
      </c>
      <c r="C1108" s="105">
        <f>'[1]Seg Atletas'!$B1112</f>
        <v>602</v>
      </c>
      <c r="D1108" s="132" t="str">
        <f>'[1]Seg Atletas'!$G1112</f>
        <v>Sidónio Baptista Fernandes</v>
      </c>
      <c r="E1108" s="132" t="str">
        <f>'[1]Seg Atletas'!$J1112</f>
        <v>IND-M</v>
      </c>
      <c r="F1108" s="105" t="str">
        <f>'[1]Seg Atletas'!$N1112</f>
        <v>M</v>
      </c>
      <c r="G1108" s="133">
        <f>'[1]Seg Atletas'!$P1112</f>
        <v>21793</v>
      </c>
      <c r="H1108" s="109">
        <f t="shared" si="34"/>
        <v>1959</v>
      </c>
      <c r="I1108" s="104" t="str">
        <f t="shared" si="35"/>
        <v>Sénior /vet</v>
      </c>
    </row>
    <row r="1109" spans="1:9" ht="11.5" customHeight="1">
      <c r="A1109" s="131" t="str">
        <f>'[1]Seg Atletas'!$F1113</f>
        <v>Samuel Marques</v>
      </c>
      <c r="B1109" s="105">
        <f>'[1]Seg Atletas'!$A1113</f>
        <v>11742720</v>
      </c>
      <c r="C1109" s="105">
        <f>'[1]Seg Atletas'!$B1113</f>
        <v>654</v>
      </c>
      <c r="D1109" s="132" t="str">
        <f>'[1]Seg Atletas'!$G1113</f>
        <v>Sidónio Samuel Perestrelo Marques</v>
      </c>
      <c r="E1109" s="132" t="str">
        <f>'[1]Seg Atletas'!$J1113</f>
        <v>IND-M</v>
      </c>
      <c r="F1109" s="105" t="str">
        <f>'[1]Seg Atletas'!$N1113</f>
        <v>M</v>
      </c>
      <c r="G1109" s="133">
        <f>'[1]Seg Atletas'!$P1113</f>
        <v>29604</v>
      </c>
      <c r="H1109" s="109">
        <f t="shared" si="34"/>
        <v>1981</v>
      </c>
      <c r="I1109" s="104" t="str">
        <f t="shared" si="35"/>
        <v>Sénior</v>
      </c>
    </row>
    <row r="1110" spans="1:9" ht="11.5" customHeight="1">
      <c r="A1110" s="131" t="str">
        <f>'[1]Seg Atletas'!$F1114</f>
        <v>Tatiana Rosário</v>
      </c>
      <c r="B1110" s="105">
        <f>'[1]Seg Atletas'!$A1114</f>
        <v>13329625</v>
      </c>
      <c r="C1110" s="105">
        <f>'[1]Seg Atletas'!$B1114</f>
        <v>296</v>
      </c>
      <c r="D1110" s="132" t="str">
        <f>'[1]Seg Atletas'!$G1114</f>
        <v>Tatiana Cristina Mendes Rosário</v>
      </c>
      <c r="E1110" s="132" t="str">
        <f>'[1]Seg Atletas'!$J1114</f>
        <v>IND-M</v>
      </c>
      <c r="F1110" s="105" t="str">
        <f>'[1]Seg Atletas'!$N1114</f>
        <v>F</v>
      </c>
      <c r="G1110" s="133">
        <f>'[1]Seg Atletas'!$P1114</f>
        <v>34429</v>
      </c>
      <c r="H1110" s="109">
        <f t="shared" si="34"/>
        <v>1994</v>
      </c>
      <c r="I1110" s="104" t="str">
        <f t="shared" si="35"/>
        <v>Júnior</v>
      </c>
    </row>
    <row r="1111" spans="1:9" ht="11.5" customHeight="1">
      <c r="A1111" s="131" t="str">
        <f>'[1]Seg Atletas'!$F1115</f>
        <v>André João Sousa</v>
      </c>
      <c r="B1111" s="105">
        <f>'[1]Seg Atletas'!$A1115</f>
        <v>13721961</v>
      </c>
      <c r="C1111" s="105">
        <f>'[1]Seg Atletas'!$B1115</f>
        <v>597</v>
      </c>
      <c r="D1111" s="132" t="str">
        <f>'[1]Seg Atletas'!$G1115</f>
        <v>André João Nascimento Sousa</v>
      </c>
      <c r="E1111" s="132" t="str">
        <f>'[1]Seg Atletas'!$J1115</f>
        <v>ZMM</v>
      </c>
      <c r="F1111" s="105" t="str">
        <f>'[1]Seg Atletas'!$N1115</f>
        <v>M</v>
      </c>
      <c r="G1111" s="133">
        <f>'[1]Seg Atletas'!$P1115</f>
        <v>32793</v>
      </c>
      <c r="H1111" s="109">
        <f t="shared" si="34"/>
        <v>1989</v>
      </c>
      <c r="I1111" s="104" t="str">
        <f t="shared" si="35"/>
        <v>Sénior</v>
      </c>
    </row>
    <row r="1112" spans="1:9" ht="11.5" customHeight="1">
      <c r="A1112" s="131" t="str">
        <f>'[1]Seg Atletas'!$F1116</f>
        <v>Andreia Baptista</v>
      </c>
      <c r="B1112" s="105">
        <f>'[1]Seg Atletas'!$A1116</f>
        <v>13770709</v>
      </c>
      <c r="C1112" s="105">
        <f>'[1]Seg Atletas'!$B1116</f>
        <v>201</v>
      </c>
      <c r="D1112" s="132" t="str">
        <f>'[1]Seg Atletas'!$G1116</f>
        <v>Andreia Maria Vieira Baptista</v>
      </c>
      <c r="E1112" s="132" t="str">
        <f>'[1]Seg Atletas'!$J1116</f>
        <v>ZMM</v>
      </c>
      <c r="F1112" s="105" t="str">
        <f>'[1]Seg Atletas'!$N1116</f>
        <v>F</v>
      </c>
      <c r="G1112" s="133">
        <f>'[1]Seg Atletas'!$P1116</f>
        <v>33216</v>
      </c>
      <c r="H1112" s="109">
        <f t="shared" si="34"/>
        <v>1990</v>
      </c>
      <c r="I1112" s="104" t="str">
        <f t="shared" si="35"/>
        <v>Sénior /s23</v>
      </c>
    </row>
    <row r="1113" spans="1:9" ht="11.5" customHeight="1">
      <c r="A1113" s="131" t="str">
        <f>'[1]Seg Atletas'!$F1117</f>
        <v>Carlos Morais</v>
      </c>
      <c r="B1113" s="105">
        <f>'[1]Seg Atletas'!$A1117</f>
        <v>6502867</v>
      </c>
      <c r="C1113" s="105">
        <f>'[1]Seg Atletas'!$B1117</f>
        <v>749</v>
      </c>
      <c r="D1113" s="132" t="str">
        <f>'[1]Seg Atletas'!$G1117</f>
        <v>Carlos dos Santos Morais</v>
      </c>
      <c r="E1113" s="132" t="str">
        <f>'[1]Seg Atletas'!$J1117</f>
        <v>ZMM</v>
      </c>
      <c r="F1113" s="105" t="str">
        <f>'[1]Seg Atletas'!$N1117</f>
        <v>M</v>
      </c>
      <c r="G1113" s="133">
        <f>'[1]Seg Atletas'!$P1117</f>
        <v>23317</v>
      </c>
      <c r="H1113" s="109">
        <f t="shared" si="34"/>
        <v>1963</v>
      </c>
      <c r="I1113" s="104" t="str">
        <f t="shared" si="35"/>
        <v>Sénior /vet</v>
      </c>
    </row>
    <row r="1114" spans="1:9" ht="11.5" customHeight="1">
      <c r="A1114" s="131" t="str">
        <f>'[1]Seg Atletas'!$F1118</f>
        <v>Damião Rega</v>
      </c>
      <c r="B1114" s="105">
        <f>'[1]Seg Atletas'!$A1118</f>
        <v>6285992</v>
      </c>
      <c r="C1114" s="105">
        <f>'[1]Seg Atletas'!$B1118</f>
        <v>589</v>
      </c>
      <c r="D1114" s="132" t="str">
        <f>'[1]Seg Atletas'!$G1118</f>
        <v>Damião José de Sousa Rega</v>
      </c>
      <c r="E1114" s="132" t="str">
        <f>'[1]Seg Atletas'!$J1118</f>
        <v>ZMM</v>
      </c>
      <c r="F1114" s="105" t="str">
        <f>'[1]Seg Atletas'!$N1118</f>
        <v>M</v>
      </c>
      <c r="G1114" s="133">
        <f>'[1]Seg Atletas'!$P1118</f>
        <v>22369</v>
      </c>
      <c r="H1114" s="109">
        <f t="shared" si="34"/>
        <v>1961</v>
      </c>
      <c r="I1114" s="104" t="str">
        <f t="shared" si="35"/>
        <v>Sénior /vet</v>
      </c>
    </row>
    <row r="1115" spans="1:9" ht="11.5" customHeight="1">
      <c r="A1115" s="131" t="str">
        <f>'[1]Seg Atletas'!$F1119</f>
        <v>Danilo Soares</v>
      </c>
      <c r="B1115" s="105">
        <f>'[1]Seg Atletas'!$A1119</f>
        <v>13819248</v>
      </c>
      <c r="C1115" s="105">
        <f>'[1]Seg Atletas'!$B1119</f>
        <v>748</v>
      </c>
      <c r="D1115" s="132" t="str">
        <f>'[1]Seg Atletas'!$G1119</f>
        <v>Danilo Gil de Jesus Soares</v>
      </c>
      <c r="E1115" s="132" t="str">
        <f>'[1]Seg Atletas'!$J1119</f>
        <v>ZMM</v>
      </c>
      <c r="F1115" s="105" t="str">
        <f>'[1]Seg Atletas'!$N1119</f>
        <v>M</v>
      </c>
      <c r="G1115" s="133">
        <f>'[1]Seg Atletas'!$P1119</f>
        <v>33223</v>
      </c>
      <c r="H1115" s="109">
        <f t="shared" si="34"/>
        <v>1990</v>
      </c>
      <c r="I1115" s="104" t="str">
        <f t="shared" si="35"/>
        <v>Sénior /s23</v>
      </c>
    </row>
    <row r="1116" spans="1:9" ht="11.5" customHeight="1">
      <c r="A1116" s="131" t="str">
        <f>'[1]Seg Atletas'!$F1120</f>
        <v>João S. Gouveia</v>
      </c>
      <c r="B1116" s="105">
        <f>'[1]Seg Atletas'!$A1120</f>
        <v>13782027</v>
      </c>
      <c r="C1116" s="105">
        <f>'[1]Seg Atletas'!$B1120</f>
        <v>573</v>
      </c>
      <c r="D1116" s="132" t="str">
        <f>'[1]Seg Atletas'!$G1120</f>
        <v>João Sérgio Gonçalves Gouveia</v>
      </c>
      <c r="E1116" s="132" t="str">
        <f>'[1]Seg Atletas'!$J1120</f>
        <v>ZMM</v>
      </c>
      <c r="F1116" s="105" t="str">
        <f>'[1]Seg Atletas'!$N1120</f>
        <v>M</v>
      </c>
      <c r="G1116" s="133">
        <f>'[1]Seg Atletas'!$P1120</f>
        <v>32921</v>
      </c>
      <c r="H1116" s="109">
        <f t="shared" si="34"/>
        <v>1990</v>
      </c>
      <c r="I1116" s="104" t="str">
        <f t="shared" si="35"/>
        <v>Sénior /s23</v>
      </c>
    </row>
    <row r="1117" spans="1:9" ht="11.5" customHeight="1">
      <c r="A1117" s="131" t="str">
        <f>'[1]Seg Atletas'!$F1121</f>
        <v>José Oliveira</v>
      </c>
      <c r="B1117" s="105">
        <f>'[1]Seg Atletas'!$A1121</f>
        <v>8594620</v>
      </c>
      <c r="C1117" s="105">
        <f>'[1]Seg Atletas'!$B1121</f>
        <v>747</v>
      </c>
      <c r="D1117" s="132" t="str">
        <f>'[1]Seg Atletas'!$G1121</f>
        <v>José da Costa Oliveira</v>
      </c>
      <c r="E1117" s="132" t="str">
        <f>'[1]Seg Atletas'!$J1121</f>
        <v>ZMM</v>
      </c>
      <c r="F1117" s="105" t="str">
        <f>'[1]Seg Atletas'!$N1121</f>
        <v>M</v>
      </c>
      <c r="G1117" s="133">
        <f>'[1]Seg Atletas'!$P1121</f>
        <v>25058</v>
      </c>
      <c r="H1117" s="109">
        <f t="shared" si="34"/>
        <v>1968</v>
      </c>
      <c r="I1117" s="104" t="str">
        <f t="shared" si="35"/>
        <v>Sénior</v>
      </c>
    </row>
    <row r="1118" spans="1:9" ht="11.5" customHeight="1">
      <c r="A1118" s="131" t="str">
        <f>'[1]Seg Atletas'!$F1122</f>
        <v>José Henriques</v>
      </c>
      <c r="B1118" s="105">
        <f>'[1]Seg Atletas'!$A1122</f>
        <v>12645026</v>
      </c>
      <c r="C1118" s="105">
        <f>'[1]Seg Atletas'!$B1122</f>
        <v>708</v>
      </c>
      <c r="D1118" s="132" t="str">
        <f>'[1]Seg Atletas'!$G1122</f>
        <v>José David Figueira Henriques</v>
      </c>
      <c r="E1118" s="132" t="str">
        <f>'[1]Seg Atletas'!$J1122</f>
        <v>ZMM</v>
      </c>
      <c r="F1118" s="105" t="str">
        <f>'[1]Seg Atletas'!$N1122</f>
        <v>M</v>
      </c>
      <c r="G1118" s="133">
        <f>'[1]Seg Atletas'!$P1122</f>
        <v>30763</v>
      </c>
      <c r="H1118" s="109">
        <f t="shared" si="34"/>
        <v>1984</v>
      </c>
      <c r="I1118" s="104" t="str">
        <f t="shared" si="35"/>
        <v>Sénior</v>
      </c>
    </row>
    <row r="1119" spans="1:9" ht="11.5" customHeight="1">
      <c r="A1119" s="131" t="str">
        <f>'[1]Seg Atletas'!$F1123</f>
        <v>Duarte Correia</v>
      </c>
      <c r="B1119" s="105">
        <f>'[1]Seg Atletas'!$A1123</f>
        <v>13624101</v>
      </c>
      <c r="C1119" s="105">
        <f>'[1]Seg Atletas'!$B1123</f>
        <v>648</v>
      </c>
      <c r="D1119" s="132" t="str">
        <f>'[1]Seg Atletas'!$G1123</f>
        <v>José Duarte Nóbrega Correia</v>
      </c>
      <c r="E1119" s="132" t="str">
        <f>'[1]Seg Atletas'!$J1123</f>
        <v>ZMM</v>
      </c>
      <c r="F1119" s="105" t="str">
        <f>'[1]Seg Atletas'!$N1123</f>
        <v>M</v>
      </c>
      <c r="G1119" s="133">
        <f>'[1]Seg Atletas'!$P1123</f>
        <v>32718</v>
      </c>
      <c r="H1119" s="109">
        <f t="shared" si="34"/>
        <v>1989</v>
      </c>
      <c r="I1119" s="104" t="str">
        <f t="shared" si="35"/>
        <v>Sénior</v>
      </c>
    </row>
    <row r="1120" spans="1:9" ht="11.5" customHeight="1">
      <c r="A1120" s="131" t="str">
        <f>'[1]Seg Atletas'!$F1124</f>
        <v>José Joaquim Ornelas</v>
      </c>
      <c r="B1120" s="105">
        <f>'[1]Seg Atletas'!$A1124</f>
        <v>6927512</v>
      </c>
      <c r="C1120" s="105">
        <f>'[1]Seg Atletas'!$B1124</f>
        <v>647</v>
      </c>
      <c r="D1120" s="132" t="str">
        <f>'[1]Seg Atletas'!$G1124</f>
        <v>José Joaquim Aveiro de Ornelas</v>
      </c>
      <c r="E1120" s="132" t="str">
        <f>'[1]Seg Atletas'!$J1124</f>
        <v>ZMM</v>
      </c>
      <c r="F1120" s="105" t="str">
        <f>'[1]Seg Atletas'!$N1124</f>
        <v>M</v>
      </c>
      <c r="G1120" s="133">
        <f>'[1]Seg Atletas'!$P1124</f>
        <v>23325</v>
      </c>
      <c r="H1120" s="109">
        <f t="shared" si="34"/>
        <v>1963</v>
      </c>
      <c r="I1120" s="104" t="str">
        <f t="shared" si="35"/>
        <v>Sénior /vet</v>
      </c>
    </row>
    <row r="1121" spans="1:9" ht="11.5" customHeight="1">
      <c r="A1121" s="131" t="str">
        <f>'[1]Seg Atletas'!$F1125</f>
        <v>Rafael Santos</v>
      </c>
      <c r="B1121" s="105">
        <f>'[1]Seg Atletas'!$A1125</f>
        <v>13936067</v>
      </c>
      <c r="C1121" s="105">
        <f>'[1]Seg Atletas'!$B1125</f>
        <v>699</v>
      </c>
      <c r="D1121" s="132" t="str">
        <f>'[1]Seg Atletas'!$G1125</f>
        <v>José Rafael Gonçalves dos Santos</v>
      </c>
      <c r="E1121" s="132" t="str">
        <f>'[1]Seg Atletas'!$J1125</f>
        <v>ZMM</v>
      </c>
      <c r="F1121" s="105" t="str">
        <f>'[1]Seg Atletas'!$N1125</f>
        <v>M</v>
      </c>
      <c r="G1121" s="133">
        <f>'[1]Seg Atletas'!$P1125</f>
        <v>33169</v>
      </c>
      <c r="H1121" s="109">
        <f t="shared" si="34"/>
        <v>1990</v>
      </c>
      <c r="I1121" s="104" t="str">
        <f t="shared" si="35"/>
        <v>Sénior /s23</v>
      </c>
    </row>
    <row r="1122" spans="1:9" ht="11.5" customHeight="1">
      <c r="A1122" s="131" t="str">
        <f>'[1]Seg Atletas'!$F1126</f>
        <v>Luís C. Correia</v>
      </c>
      <c r="B1122" s="105">
        <f>'[1]Seg Atletas'!$A1126</f>
        <v>12597444</v>
      </c>
      <c r="C1122" s="105">
        <f>'[1]Seg Atletas'!$B1126</f>
        <v>562</v>
      </c>
      <c r="D1122" s="132" t="str">
        <f>'[1]Seg Atletas'!$G1126</f>
        <v>Luís Carlos da Silva Correia</v>
      </c>
      <c r="E1122" s="132" t="str">
        <f>'[1]Seg Atletas'!$J1126</f>
        <v>ZMM</v>
      </c>
      <c r="F1122" s="105" t="str">
        <f>'[1]Seg Atletas'!$N1126</f>
        <v>M</v>
      </c>
      <c r="G1122" s="133">
        <f>'[1]Seg Atletas'!$P1126</f>
        <v>30770</v>
      </c>
      <c r="H1122" s="109">
        <f t="shared" si="34"/>
        <v>1984</v>
      </c>
      <c r="I1122" s="104" t="str">
        <f t="shared" si="35"/>
        <v>Sénior</v>
      </c>
    </row>
    <row r="1123" spans="1:9" ht="11.5" customHeight="1">
      <c r="A1123" s="131" t="str">
        <f>'[1]Seg Atletas'!$F1127</f>
        <v>Mário Francisco</v>
      </c>
      <c r="B1123" s="105">
        <f>'[1]Seg Atletas'!$A1127</f>
        <v>11053558</v>
      </c>
      <c r="C1123" s="105">
        <f>'[1]Seg Atletas'!$B1127</f>
        <v>972</v>
      </c>
      <c r="D1123" s="132" t="str">
        <f>'[1]Seg Atletas'!$G1127</f>
        <v>Mário Alberto de Oliveira Francisco</v>
      </c>
      <c r="E1123" s="132" t="str">
        <f>'[1]Seg Atletas'!$J1127</f>
        <v>ZMM</v>
      </c>
      <c r="F1123" s="105" t="str">
        <f>'[1]Seg Atletas'!$N1127</f>
        <v>M</v>
      </c>
      <c r="G1123" s="133">
        <f>'[1]Seg Atletas'!$P1127</f>
        <v>28446</v>
      </c>
      <c r="H1123" s="109">
        <f t="shared" si="34"/>
        <v>1977</v>
      </c>
      <c r="I1123" s="104" t="str">
        <f t="shared" si="35"/>
        <v>Sénior</v>
      </c>
    </row>
    <row r="1124" spans="1:9" ht="11.5" customHeight="1">
      <c r="A1124" s="131" t="str">
        <f>'[1]Seg Atletas'!$F1128</f>
        <v>Pedro D. Sousa</v>
      </c>
      <c r="B1124" s="105">
        <f>'[1]Seg Atletas'!$A1128</f>
        <v>13471322</v>
      </c>
      <c r="C1124" s="105">
        <f>'[1]Seg Atletas'!$B1128</f>
        <v>550</v>
      </c>
      <c r="D1124" s="132" t="str">
        <f>'[1]Seg Atletas'!$G1128</f>
        <v>Pedro Daniel Alves de Sousa</v>
      </c>
      <c r="E1124" s="132" t="str">
        <f>'[1]Seg Atletas'!$J1128</f>
        <v>ZMM</v>
      </c>
      <c r="F1124" s="105" t="str">
        <f>'[1]Seg Atletas'!$N1128</f>
        <v>M</v>
      </c>
      <c r="G1124" s="133">
        <f>'[1]Seg Atletas'!$P1128</f>
        <v>32198</v>
      </c>
      <c r="H1124" s="109">
        <f t="shared" si="34"/>
        <v>1988</v>
      </c>
      <c r="I1124" s="104" t="str">
        <f t="shared" si="35"/>
        <v>Sénior</v>
      </c>
    </row>
    <row r="1125" spans="1:9" ht="11.5" customHeight="1">
      <c r="A1125" s="131" t="str">
        <f>'[1]Seg Atletas'!$F1129</f>
        <v>Pedro Luís</v>
      </c>
      <c r="B1125" s="105">
        <f>'[1]Seg Atletas'!$A1129</f>
        <v>11861825</v>
      </c>
      <c r="C1125" s="105">
        <f>'[1]Seg Atletas'!$B1129</f>
        <v>549</v>
      </c>
      <c r="D1125" s="132" t="str">
        <f>'[1]Seg Atletas'!$G1129</f>
        <v>Pedro Gonçalo Martins Fernandes Luís</v>
      </c>
      <c r="E1125" s="132" t="str">
        <f>'[1]Seg Atletas'!$J1129</f>
        <v>ZMM</v>
      </c>
      <c r="F1125" s="105" t="str">
        <f>'[1]Seg Atletas'!$N1129</f>
        <v>M</v>
      </c>
      <c r="G1125" s="133">
        <f>'[1]Seg Atletas'!$P1129</f>
        <v>29862</v>
      </c>
      <c r="H1125" s="109">
        <f t="shared" si="34"/>
        <v>1981</v>
      </c>
      <c r="I1125" s="104" t="str">
        <f t="shared" si="35"/>
        <v>Sénior</v>
      </c>
    </row>
    <row r="1126" spans="1:9" ht="11.5" customHeight="1">
      <c r="A1126" s="131" t="str">
        <f>'[1]Seg Atletas'!$F1130</f>
        <v>Rúben Pedro</v>
      </c>
      <c r="B1126" s="105">
        <f>'[1]Seg Atletas'!$A1130</f>
        <v>13623704</v>
      </c>
      <c r="C1126" s="105">
        <f>'[1]Seg Atletas'!$B1130</f>
        <v>971</v>
      </c>
      <c r="D1126" s="132" t="str">
        <f>'[1]Seg Atletas'!$G1130</f>
        <v>Rúben Filipe Gouveia Pedro</v>
      </c>
      <c r="E1126" s="132" t="str">
        <f>'[1]Seg Atletas'!$J1130</f>
        <v>ZMM</v>
      </c>
      <c r="F1126" s="105" t="str">
        <f>'[1]Seg Atletas'!$N1130</f>
        <v>M</v>
      </c>
      <c r="G1126" s="133">
        <f>'[1]Seg Atletas'!$P1130</f>
        <v>32359</v>
      </c>
      <c r="H1126" s="109">
        <f t="shared" si="34"/>
        <v>1988</v>
      </c>
      <c r="I1126" s="104" t="str">
        <f t="shared" si="35"/>
        <v>Sénior</v>
      </c>
    </row>
    <row r="1127" spans="1:9" ht="11.5" customHeight="1">
      <c r="A1127" s="131">
        <f>'[1]Seg Atletas'!$F1131</f>
        <v>0</v>
      </c>
      <c r="B1127" s="105">
        <f>'[1]Seg Atletas'!$A1131</f>
        <v>0</v>
      </c>
      <c r="C1127" s="105">
        <f>'[1]Seg Atletas'!$B1131</f>
        <v>0</v>
      </c>
      <c r="D1127" s="132">
        <f>'[1]Seg Atletas'!$G1131</f>
        <v>0</v>
      </c>
      <c r="E1127" s="132">
        <f>'[1]Seg Atletas'!$J1131</f>
        <v>0</v>
      </c>
      <c r="F1127" s="105">
        <f>'[1]Seg Atletas'!$N1131</f>
        <v>0</v>
      </c>
      <c r="G1127" s="133">
        <f>'[1]Seg Atletas'!$P1131</f>
        <v>0</v>
      </c>
      <c r="H1127" s="109">
        <f t="shared" si="34"/>
        <v>1900</v>
      </c>
      <c r="I1127" s="104" t="str">
        <f t="shared" si="35"/>
        <v>Sénior /vet</v>
      </c>
    </row>
    <row r="1128" spans="1:9" ht="11.5" customHeight="1">
      <c r="A1128" s="131">
        <f>'[1]Seg Atletas'!$F1132</f>
        <v>0</v>
      </c>
      <c r="B1128" s="105">
        <f>'[1]Seg Atletas'!$A1132</f>
        <v>0</v>
      </c>
      <c r="C1128" s="105">
        <f>'[1]Seg Atletas'!$B1132</f>
        <v>0</v>
      </c>
      <c r="D1128" s="132">
        <f>'[1]Seg Atletas'!$G1132</f>
        <v>0</v>
      </c>
      <c r="E1128" s="132">
        <f>'[1]Seg Atletas'!$J1132</f>
        <v>0</v>
      </c>
      <c r="F1128" s="105">
        <f>'[1]Seg Atletas'!$N1132</f>
        <v>0</v>
      </c>
      <c r="G1128" s="133">
        <f>'[1]Seg Atletas'!$P1132</f>
        <v>0</v>
      </c>
      <c r="H1128" s="109">
        <f t="shared" si="34"/>
        <v>1900</v>
      </c>
      <c r="I1128" s="104" t="str">
        <f t="shared" si="35"/>
        <v>Sénior /vet</v>
      </c>
    </row>
    <row r="1129" spans="1:9" ht="11.5" customHeight="1">
      <c r="A1129" s="131">
        <f>'[1]Seg Atletas'!$F1133</f>
        <v>0</v>
      </c>
      <c r="B1129" s="105">
        <f>'[1]Seg Atletas'!$A1133</f>
        <v>0</v>
      </c>
      <c r="C1129" s="105">
        <f>'[1]Seg Atletas'!$B1133</f>
        <v>0</v>
      </c>
      <c r="D1129" s="132">
        <f>'[1]Seg Atletas'!$G1133</f>
        <v>0</v>
      </c>
      <c r="E1129" s="132">
        <f>'[1]Seg Atletas'!$J1133</f>
        <v>0</v>
      </c>
      <c r="F1129" s="105">
        <f>'[1]Seg Atletas'!$N1133</f>
        <v>0</v>
      </c>
      <c r="G1129" s="133">
        <f>'[1]Seg Atletas'!$P1133</f>
        <v>0</v>
      </c>
      <c r="H1129" s="109">
        <f t="shared" si="34"/>
        <v>1900</v>
      </c>
      <c r="I1129" s="104" t="str">
        <f t="shared" si="35"/>
        <v>Sénior /vet</v>
      </c>
    </row>
    <row r="1130" spans="1:9">
      <c r="A1130" s="131">
        <f>'[1]Seg Atletas'!$F1134</f>
        <v>0</v>
      </c>
      <c r="B1130" s="105">
        <f>'[1]Seg Atletas'!$A1134</f>
        <v>0</v>
      </c>
      <c r="C1130" s="105">
        <f>'[1]Seg Atletas'!$B1134</f>
        <v>0</v>
      </c>
      <c r="D1130" s="132">
        <f>'[1]Seg Atletas'!$G1134</f>
        <v>0</v>
      </c>
      <c r="E1130" s="132">
        <f>'[1]Seg Atletas'!$J1134</f>
        <v>0</v>
      </c>
      <c r="F1130" s="105">
        <f>'[1]Seg Atletas'!$N1134</f>
        <v>0</v>
      </c>
      <c r="G1130" s="133">
        <f>'[1]Seg Atletas'!$P1134</f>
        <v>0</v>
      </c>
      <c r="H1130" s="109">
        <f t="shared" si="34"/>
        <v>1900</v>
      </c>
      <c r="I1130" s="104" t="str">
        <f t="shared" si="35"/>
        <v>Sénior /vet</v>
      </c>
    </row>
    <row r="1131" spans="1:9">
      <c r="A1131" s="131">
        <f>'[1]Seg Atletas'!$F1135</f>
        <v>0</v>
      </c>
      <c r="B1131" s="105">
        <f>'[1]Seg Atletas'!$A1135</f>
        <v>0</v>
      </c>
      <c r="C1131" s="105">
        <f>'[1]Seg Atletas'!$B1135</f>
        <v>0</v>
      </c>
      <c r="D1131" s="132">
        <f>'[1]Seg Atletas'!$G1135</f>
        <v>0</v>
      </c>
      <c r="E1131" s="132">
        <f>'[1]Seg Atletas'!$J1135</f>
        <v>0</v>
      </c>
      <c r="F1131" s="105">
        <f>'[1]Seg Atletas'!$N1135</f>
        <v>0</v>
      </c>
      <c r="G1131" s="133">
        <f>'[1]Seg Atletas'!$P1135</f>
        <v>0</v>
      </c>
      <c r="H1131" s="109">
        <f t="shared" si="34"/>
        <v>1900</v>
      </c>
      <c r="I1131" s="104" t="str">
        <f t="shared" si="35"/>
        <v>Sénior /vet</v>
      </c>
    </row>
    <row r="1132" spans="1:9">
      <c r="A1132" s="131">
        <f>'[1]Seg Atletas'!$F1136</f>
        <v>0</v>
      </c>
      <c r="B1132" s="105">
        <f>'[1]Seg Atletas'!$A1136</f>
        <v>0</v>
      </c>
      <c r="C1132" s="105">
        <f>'[1]Seg Atletas'!$B1136</f>
        <v>0</v>
      </c>
      <c r="D1132" s="132">
        <f>'[1]Seg Atletas'!$G1136</f>
        <v>0</v>
      </c>
      <c r="E1132" s="132">
        <f>'[1]Seg Atletas'!$J1136</f>
        <v>0</v>
      </c>
      <c r="F1132" s="105">
        <f>'[1]Seg Atletas'!$N1136</f>
        <v>0</v>
      </c>
      <c r="G1132" s="133">
        <f>'[1]Seg Atletas'!$P1136</f>
        <v>0</v>
      </c>
      <c r="H1132" s="109">
        <f t="shared" si="34"/>
        <v>1900</v>
      </c>
      <c r="I1132" s="104" t="str">
        <f t="shared" si="35"/>
        <v>Sénior /vet</v>
      </c>
    </row>
    <row r="1133" spans="1:9">
      <c r="A1133" s="131">
        <f>'[1]Seg Atletas'!$F1137</f>
        <v>0</v>
      </c>
      <c r="B1133" s="105">
        <f>'[1]Seg Atletas'!$A1137</f>
        <v>0</v>
      </c>
      <c r="C1133" s="105">
        <f>'[1]Seg Atletas'!$B1137</f>
        <v>0</v>
      </c>
      <c r="D1133" s="132">
        <f>'[1]Seg Atletas'!$G1137</f>
        <v>0</v>
      </c>
      <c r="E1133" s="132">
        <f>'[1]Seg Atletas'!$J1137</f>
        <v>0</v>
      </c>
      <c r="F1133" s="105">
        <f>'[1]Seg Atletas'!$N1137</f>
        <v>0</v>
      </c>
      <c r="G1133" s="133">
        <f>'[1]Seg Atletas'!$P1137</f>
        <v>0</v>
      </c>
      <c r="H1133" s="109">
        <f t="shared" si="34"/>
        <v>1900</v>
      </c>
      <c r="I1133" s="104" t="str">
        <f t="shared" si="35"/>
        <v>Sénior /vet</v>
      </c>
    </row>
    <row r="1134" spans="1:9">
      <c r="A1134" s="131">
        <f>'[1]Seg Atletas'!$F1138</f>
        <v>0</v>
      </c>
      <c r="B1134" s="105">
        <f>'[1]Seg Atletas'!$A1138</f>
        <v>0</v>
      </c>
      <c r="C1134" s="105">
        <f>'[1]Seg Atletas'!$B1138</f>
        <v>0</v>
      </c>
      <c r="D1134" s="132">
        <f>'[1]Seg Atletas'!$G1138</f>
        <v>0</v>
      </c>
      <c r="E1134" s="132">
        <f>'[1]Seg Atletas'!$J1138</f>
        <v>0</v>
      </c>
      <c r="F1134" s="105">
        <f>'[1]Seg Atletas'!$N1138</f>
        <v>0</v>
      </c>
      <c r="G1134" s="133">
        <f>'[1]Seg Atletas'!$P1138</f>
        <v>0</v>
      </c>
      <c r="H1134" s="109">
        <f t="shared" si="34"/>
        <v>1900</v>
      </c>
      <c r="I1134" s="104" t="str">
        <f t="shared" si="35"/>
        <v>Sénior /vet</v>
      </c>
    </row>
    <row r="1135" spans="1:9">
      <c r="A1135" s="131">
        <f>'[1]Seg Atletas'!$F1139</f>
        <v>0</v>
      </c>
      <c r="B1135" s="105">
        <f>'[1]Seg Atletas'!$A1139</f>
        <v>0</v>
      </c>
      <c r="C1135" s="105">
        <f>'[1]Seg Atletas'!$B1139</f>
        <v>0</v>
      </c>
      <c r="D1135" s="132">
        <f>'[1]Seg Atletas'!$G1139</f>
        <v>0</v>
      </c>
      <c r="E1135" s="132">
        <f>'[1]Seg Atletas'!$J1139</f>
        <v>0</v>
      </c>
      <c r="F1135" s="105">
        <f>'[1]Seg Atletas'!$N1139</f>
        <v>0</v>
      </c>
      <c r="G1135" s="133">
        <f>'[1]Seg Atletas'!$P1139</f>
        <v>0</v>
      </c>
      <c r="H1135" s="109">
        <f t="shared" si="34"/>
        <v>1900</v>
      </c>
      <c r="I1135" s="104" t="str">
        <f t="shared" si="35"/>
        <v>Sénior /vet</v>
      </c>
    </row>
    <row r="1136" spans="1:9">
      <c r="A1136" s="131">
        <f>'[1]Seg Atletas'!$F1140</f>
        <v>0</v>
      </c>
      <c r="B1136" s="105">
        <f>'[1]Seg Atletas'!$A1140</f>
        <v>0</v>
      </c>
      <c r="C1136" s="105">
        <f>'[1]Seg Atletas'!$B1140</f>
        <v>0</v>
      </c>
      <c r="D1136" s="132">
        <f>'[1]Seg Atletas'!$G1140</f>
        <v>0</v>
      </c>
      <c r="E1136" s="132">
        <f>'[1]Seg Atletas'!$J1140</f>
        <v>0</v>
      </c>
      <c r="F1136" s="105">
        <f>'[1]Seg Atletas'!$N1140</f>
        <v>0</v>
      </c>
      <c r="G1136" s="133">
        <f>'[1]Seg Atletas'!$P1140</f>
        <v>0</v>
      </c>
      <c r="H1136" s="109">
        <f t="shared" si="34"/>
        <v>1900</v>
      </c>
      <c r="I1136" s="104" t="str">
        <f t="shared" si="35"/>
        <v>Sénior /vet</v>
      </c>
    </row>
    <row r="1137" spans="1:9">
      <c r="A1137" s="131">
        <f>'[1]Seg Atletas'!$F1141</f>
        <v>0</v>
      </c>
      <c r="B1137" s="105">
        <f>'[1]Seg Atletas'!$A1141</f>
        <v>0</v>
      </c>
      <c r="C1137" s="105">
        <f>'[1]Seg Atletas'!$B1141</f>
        <v>0</v>
      </c>
      <c r="D1137" s="132">
        <f>'[1]Seg Atletas'!$G1141</f>
        <v>0</v>
      </c>
      <c r="E1137" s="132">
        <f>'[1]Seg Atletas'!$J1141</f>
        <v>0</v>
      </c>
      <c r="F1137" s="105">
        <f>'[1]Seg Atletas'!$N1141</f>
        <v>0</v>
      </c>
      <c r="G1137" s="133">
        <f>'[1]Seg Atletas'!$P1141</f>
        <v>0</v>
      </c>
      <c r="H1137" s="109">
        <f t="shared" si="34"/>
        <v>1900</v>
      </c>
      <c r="I1137" s="104" t="str">
        <f t="shared" si="35"/>
        <v>Sénior /vet</v>
      </c>
    </row>
    <row r="1138" spans="1:9">
      <c r="A1138" s="131">
        <f>'[1]Seg Atletas'!$F1142</f>
        <v>0</v>
      </c>
      <c r="B1138" s="105">
        <f>'[1]Seg Atletas'!$A1142</f>
        <v>0</v>
      </c>
      <c r="C1138" s="105">
        <f>'[1]Seg Atletas'!$B1142</f>
        <v>0</v>
      </c>
      <c r="D1138" s="132">
        <f>'[1]Seg Atletas'!$G1142</f>
        <v>0</v>
      </c>
      <c r="E1138" s="132">
        <f>'[1]Seg Atletas'!$J1142</f>
        <v>0</v>
      </c>
      <c r="F1138" s="105">
        <f>'[1]Seg Atletas'!$N1142</f>
        <v>0</v>
      </c>
      <c r="G1138" s="133">
        <f>'[1]Seg Atletas'!$P1142</f>
        <v>0</v>
      </c>
      <c r="H1138" s="109">
        <f t="shared" si="34"/>
        <v>1900</v>
      </c>
      <c r="I1138" s="104" t="str">
        <f t="shared" si="35"/>
        <v>Sénior /vet</v>
      </c>
    </row>
    <row r="1139" spans="1:9">
      <c r="A1139" s="131">
        <f>'[1]Seg Atletas'!$F1143</f>
        <v>0</v>
      </c>
      <c r="B1139" s="105">
        <f>'[1]Seg Atletas'!$A1143</f>
        <v>0</v>
      </c>
      <c r="C1139" s="105">
        <f>'[1]Seg Atletas'!$B1143</f>
        <v>0</v>
      </c>
      <c r="D1139" s="132">
        <f>'[1]Seg Atletas'!$G1143</f>
        <v>0</v>
      </c>
      <c r="E1139" s="132">
        <f>'[1]Seg Atletas'!$J1143</f>
        <v>0</v>
      </c>
      <c r="F1139" s="105">
        <f>'[1]Seg Atletas'!$N1143</f>
        <v>0</v>
      </c>
      <c r="G1139" s="133">
        <f>'[1]Seg Atletas'!$P1143</f>
        <v>0</v>
      </c>
      <c r="H1139" s="109">
        <f t="shared" si="34"/>
        <v>1900</v>
      </c>
      <c r="I1139" s="104" t="str">
        <f t="shared" si="35"/>
        <v>Sénior /vet</v>
      </c>
    </row>
    <row r="1140" spans="1:9">
      <c r="A1140" s="131">
        <f>'[1]Seg Atletas'!$F1144</f>
        <v>0</v>
      </c>
      <c r="B1140" s="105">
        <f>'[1]Seg Atletas'!$A1144</f>
        <v>0</v>
      </c>
      <c r="C1140" s="105">
        <f>'[1]Seg Atletas'!$B1144</f>
        <v>0</v>
      </c>
      <c r="D1140" s="132">
        <f>'[1]Seg Atletas'!$G1144</f>
        <v>0</v>
      </c>
      <c r="E1140" s="132">
        <f>'[1]Seg Atletas'!$J1144</f>
        <v>0</v>
      </c>
      <c r="F1140" s="105">
        <f>'[1]Seg Atletas'!$N1144</f>
        <v>0</v>
      </c>
      <c r="G1140" s="133">
        <f>'[1]Seg Atletas'!$P1144</f>
        <v>0</v>
      </c>
      <c r="H1140" s="109">
        <f t="shared" si="34"/>
        <v>1900</v>
      </c>
      <c r="I1140" s="104" t="str">
        <f t="shared" si="35"/>
        <v>Sénior /vet</v>
      </c>
    </row>
    <row r="1141" spans="1:9">
      <c r="A1141" s="131">
        <f>'[1]Seg Atletas'!$F1145</f>
        <v>0</v>
      </c>
      <c r="B1141" s="105">
        <f>'[1]Seg Atletas'!$A1145</f>
        <v>0</v>
      </c>
      <c r="C1141" s="105">
        <f>'[1]Seg Atletas'!$B1145</f>
        <v>0</v>
      </c>
      <c r="D1141" s="132">
        <f>'[1]Seg Atletas'!$G1145</f>
        <v>0</v>
      </c>
      <c r="E1141" s="132">
        <f>'[1]Seg Atletas'!$J1145</f>
        <v>0</v>
      </c>
      <c r="F1141" s="105">
        <f>'[1]Seg Atletas'!$N1145</f>
        <v>0</v>
      </c>
      <c r="G1141" s="133">
        <f>'[1]Seg Atletas'!$P1145</f>
        <v>0</v>
      </c>
      <c r="H1141" s="109">
        <f t="shared" si="34"/>
        <v>1900</v>
      </c>
      <c r="I1141" s="104" t="str">
        <f t="shared" si="35"/>
        <v>Sénior /vet</v>
      </c>
    </row>
    <row r="1142" spans="1:9">
      <c r="A1142" s="131">
        <f>'[1]Seg Atletas'!$F1146</f>
        <v>0</v>
      </c>
      <c r="B1142" s="105">
        <f>'[1]Seg Atletas'!$A1146</f>
        <v>0</v>
      </c>
      <c r="C1142" s="105">
        <f>'[1]Seg Atletas'!$B1146</f>
        <v>0</v>
      </c>
      <c r="D1142" s="132">
        <f>'[1]Seg Atletas'!$G1146</f>
        <v>0</v>
      </c>
      <c r="E1142" s="132">
        <f>'[1]Seg Atletas'!$J1146</f>
        <v>0</v>
      </c>
      <c r="F1142" s="105">
        <f>'[1]Seg Atletas'!$N1146</f>
        <v>0</v>
      </c>
      <c r="G1142" s="133">
        <f>'[1]Seg Atletas'!$P1146</f>
        <v>0</v>
      </c>
      <c r="H1142" s="109">
        <f t="shared" si="34"/>
        <v>1900</v>
      </c>
      <c r="I1142" s="104" t="str">
        <f t="shared" si="35"/>
        <v>Sénior /vet</v>
      </c>
    </row>
    <row r="1143" spans="1:9">
      <c r="A1143" s="131">
        <f>'[1]Seg Atletas'!$F1147</f>
        <v>0</v>
      </c>
      <c r="B1143" s="105">
        <f>'[1]Seg Atletas'!$A1147</f>
        <v>0</v>
      </c>
      <c r="C1143" s="105">
        <f>'[1]Seg Atletas'!$B1147</f>
        <v>0</v>
      </c>
      <c r="D1143" s="132">
        <f>'[1]Seg Atletas'!$G1147</f>
        <v>0</v>
      </c>
      <c r="E1143" s="132">
        <f>'[1]Seg Atletas'!$J1147</f>
        <v>0</v>
      </c>
      <c r="F1143" s="105">
        <f>'[1]Seg Atletas'!$N1147</f>
        <v>0</v>
      </c>
      <c r="G1143" s="133">
        <f>'[1]Seg Atletas'!$P1147</f>
        <v>0</v>
      </c>
      <c r="H1143" s="109">
        <f t="shared" si="34"/>
        <v>1900</v>
      </c>
      <c r="I1143" s="104" t="str">
        <f t="shared" si="35"/>
        <v>Sénior /vet</v>
      </c>
    </row>
    <row r="1144" spans="1:9">
      <c r="A1144" s="131">
        <f>'[1]Seg Atletas'!$F1148</f>
        <v>0</v>
      </c>
      <c r="B1144" s="105">
        <f>'[1]Seg Atletas'!$A1148</f>
        <v>0</v>
      </c>
      <c r="C1144" s="105">
        <f>'[1]Seg Atletas'!$B1148</f>
        <v>0</v>
      </c>
      <c r="D1144" s="132">
        <f>'[1]Seg Atletas'!$G1148</f>
        <v>0</v>
      </c>
      <c r="E1144" s="132">
        <f>'[1]Seg Atletas'!$J1148</f>
        <v>0</v>
      </c>
      <c r="F1144" s="105">
        <f>'[1]Seg Atletas'!$N1148</f>
        <v>0</v>
      </c>
      <c r="G1144" s="133">
        <f>'[1]Seg Atletas'!$P1148</f>
        <v>0</v>
      </c>
      <c r="H1144" s="109">
        <f t="shared" si="34"/>
        <v>1900</v>
      </c>
      <c r="I1144" s="104" t="str">
        <f t="shared" si="35"/>
        <v>Sénior /vet</v>
      </c>
    </row>
    <row r="1145" spans="1:9">
      <c r="A1145" s="131">
        <f>'[1]Seg Atletas'!$F1149</f>
        <v>0</v>
      </c>
      <c r="B1145" s="105">
        <f>'[1]Seg Atletas'!$A1149</f>
        <v>0</v>
      </c>
      <c r="C1145" s="105">
        <f>'[1]Seg Atletas'!$B1149</f>
        <v>0</v>
      </c>
      <c r="D1145" s="132">
        <f>'[1]Seg Atletas'!$G1149</f>
        <v>0</v>
      </c>
      <c r="E1145" s="132">
        <f>'[1]Seg Atletas'!$J1149</f>
        <v>0</v>
      </c>
      <c r="F1145" s="105">
        <f>'[1]Seg Atletas'!$N1149</f>
        <v>0</v>
      </c>
      <c r="G1145" s="133">
        <f>'[1]Seg Atletas'!$P1149</f>
        <v>0</v>
      </c>
      <c r="H1145" s="109">
        <f t="shared" si="34"/>
        <v>1900</v>
      </c>
      <c r="I1145" s="104" t="str">
        <f t="shared" si="35"/>
        <v>Sénior /vet</v>
      </c>
    </row>
    <row r="1146" spans="1:9">
      <c r="A1146" s="131">
        <f>'[1]Seg Atletas'!$F1150</f>
        <v>0</v>
      </c>
      <c r="B1146" s="105">
        <f>'[1]Seg Atletas'!$A1150</f>
        <v>0</v>
      </c>
      <c r="C1146" s="105">
        <f>'[1]Seg Atletas'!$B1150</f>
        <v>0</v>
      </c>
      <c r="D1146" s="132">
        <f>'[1]Seg Atletas'!$G1150</f>
        <v>0</v>
      </c>
      <c r="E1146" s="132">
        <f>'[1]Seg Atletas'!$J1150</f>
        <v>0</v>
      </c>
      <c r="F1146" s="105">
        <f>'[1]Seg Atletas'!$N1150</f>
        <v>0</v>
      </c>
      <c r="G1146" s="133">
        <f>'[1]Seg Atletas'!$P1150</f>
        <v>0</v>
      </c>
      <c r="H1146" s="109">
        <f t="shared" si="34"/>
        <v>1900</v>
      </c>
      <c r="I1146" s="104" t="str">
        <f t="shared" si="35"/>
        <v>Sénior /vet</v>
      </c>
    </row>
    <row r="1147" spans="1:9">
      <c r="A1147" s="131">
        <f>'[1]Seg Atletas'!$F1151</f>
        <v>0</v>
      </c>
      <c r="B1147" s="105">
        <f>'[1]Seg Atletas'!$A1151</f>
        <v>0</v>
      </c>
      <c r="C1147" s="105">
        <f>'[1]Seg Atletas'!$B1151</f>
        <v>0</v>
      </c>
      <c r="D1147" s="132">
        <f>'[1]Seg Atletas'!$G1151</f>
        <v>0</v>
      </c>
      <c r="E1147" s="132">
        <f>'[1]Seg Atletas'!$J1151</f>
        <v>0</v>
      </c>
      <c r="F1147" s="105">
        <f>'[1]Seg Atletas'!$N1151</f>
        <v>0</v>
      </c>
      <c r="G1147" s="133">
        <f>'[1]Seg Atletas'!$P1151</f>
        <v>0</v>
      </c>
      <c r="H1147" s="109">
        <f t="shared" si="34"/>
        <v>1900</v>
      </c>
      <c r="I1147" s="104" t="str">
        <f t="shared" si="35"/>
        <v>Sénior /vet</v>
      </c>
    </row>
    <row r="1148" spans="1:9">
      <c r="A1148" s="131">
        <f>'[1]Seg Atletas'!$F1152</f>
        <v>0</v>
      </c>
      <c r="B1148" s="105">
        <f>'[1]Seg Atletas'!$A1152</f>
        <v>0</v>
      </c>
      <c r="C1148" s="105">
        <f>'[1]Seg Atletas'!$B1152</f>
        <v>0</v>
      </c>
      <c r="D1148" s="132">
        <f>'[1]Seg Atletas'!$G1152</f>
        <v>0</v>
      </c>
      <c r="E1148" s="132">
        <f>'[1]Seg Atletas'!$J1152</f>
        <v>0</v>
      </c>
      <c r="F1148" s="105">
        <f>'[1]Seg Atletas'!$N1152</f>
        <v>0</v>
      </c>
      <c r="G1148" s="133">
        <f>'[1]Seg Atletas'!$P1152</f>
        <v>0</v>
      </c>
      <c r="H1148" s="109">
        <f t="shared" si="34"/>
        <v>1900</v>
      </c>
      <c r="I1148" s="104" t="str">
        <f t="shared" si="35"/>
        <v>Sénior /vet</v>
      </c>
    </row>
    <row r="1149" spans="1:9">
      <c r="A1149" s="131">
        <f>'[1]Seg Atletas'!$F1153</f>
        <v>0</v>
      </c>
      <c r="B1149" s="105">
        <f>'[1]Seg Atletas'!$A1153</f>
        <v>0</v>
      </c>
      <c r="C1149" s="105">
        <f>'[1]Seg Atletas'!$B1153</f>
        <v>0</v>
      </c>
      <c r="D1149" s="132">
        <f>'[1]Seg Atletas'!$G1153</f>
        <v>0</v>
      </c>
      <c r="E1149" s="132">
        <f>'[1]Seg Atletas'!$J1153</f>
        <v>0</v>
      </c>
      <c r="F1149" s="105">
        <f>'[1]Seg Atletas'!$N1153</f>
        <v>0</v>
      </c>
      <c r="G1149" s="133">
        <f>'[1]Seg Atletas'!$P1153</f>
        <v>0</v>
      </c>
      <c r="H1149" s="109">
        <f t="shared" si="34"/>
        <v>1900</v>
      </c>
      <c r="I1149" s="104" t="str">
        <f t="shared" si="35"/>
        <v>Sénior /vet</v>
      </c>
    </row>
    <row r="1150" spans="1:9">
      <c r="A1150" s="131">
        <f>'[1]Seg Atletas'!$F1154</f>
        <v>0</v>
      </c>
      <c r="B1150" s="105">
        <f>'[1]Seg Atletas'!$A1154</f>
        <v>0</v>
      </c>
      <c r="C1150" s="105">
        <f>'[1]Seg Atletas'!$B1154</f>
        <v>0</v>
      </c>
      <c r="D1150" s="132">
        <f>'[1]Seg Atletas'!$G1154</f>
        <v>0</v>
      </c>
      <c r="E1150" s="132">
        <f>'[1]Seg Atletas'!$J1154</f>
        <v>0</v>
      </c>
      <c r="F1150" s="105">
        <f>'[1]Seg Atletas'!$N1154</f>
        <v>0</v>
      </c>
      <c r="G1150" s="133">
        <f>'[1]Seg Atletas'!$P1154</f>
        <v>0</v>
      </c>
      <c r="H1150" s="109">
        <f t="shared" si="34"/>
        <v>1900</v>
      </c>
      <c r="I1150" s="104" t="str">
        <f t="shared" si="35"/>
        <v>Sénior /vet</v>
      </c>
    </row>
    <row r="1151" spans="1:9">
      <c r="A1151" s="131">
        <f>'[1]Seg Atletas'!$F1155</f>
        <v>0</v>
      </c>
      <c r="B1151" s="105">
        <f>'[1]Seg Atletas'!$A1155</f>
        <v>0</v>
      </c>
      <c r="C1151" s="105">
        <f>'[1]Seg Atletas'!$B1155</f>
        <v>0</v>
      </c>
      <c r="D1151" s="132">
        <f>'[1]Seg Atletas'!$G1155</f>
        <v>0</v>
      </c>
      <c r="E1151" s="132">
        <f>'[1]Seg Atletas'!$J1155</f>
        <v>0</v>
      </c>
      <c r="F1151" s="105">
        <f>'[1]Seg Atletas'!$N1155</f>
        <v>0</v>
      </c>
      <c r="G1151" s="133">
        <f>'[1]Seg Atletas'!$P1155</f>
        <v>0</v>
      </c>
      <c r="H1151" s="109">
        <f t="shared" si="34"/>
        <v>1900</v>
      </c>
      <c r="I1151" s="104" t="str">
        <f t="shared" si="35"/>
        <v>Sénior /vet</v>
      </c>
    </row>
    <row r="1152" spans="1:9">
      <c r="A1152" s="131">
        <f>'[1]Seg Atletas'!$F1156</f>
        <v>0</v>
      </c>
      <c r="B1152" s="105">
        <f>'[1]Seg Atletas'!$A1156</f>
        <v>0</v>
      </c>
      <c r="C1152" s="105">
        <f>'[1]Seg Atletas'!$B1156</f>
        <v>0</v>
      </c>
      <c r="D1152" s="132">
        <f>'[1]Seg Atletas'!$G1156</f>
        <v>0</v>
      </c>
      <c r="E1152" s="132">
        <f>'[1]Seg Atletas'!$J1156</f>
        <v>0</v>
      </c>
      <c r="F1152" s="105">
        <f>'[1]Seg Atletas'!$N1156</f>
        <v>0</v>
      </c>
      <c r="G1152" s="133">
        <f>'[1]Seg Atletas'!$P1156</f>
        <v>0</v>
      </c>
      <c r="H1152" s="109">
        <f t="shared" si="34"/>
        <v>1900</v>
      </c>
      <c r="I1152" s="104" t="str">
        <f t="shared" si="35"/>
        <v>Sénior /vet</v>
      </c>
    </row>
    <row r="1153" spans="1:9">
      <c r="A1153" s="131">
        <f>'[1]Seg Atletas'!$F1157</f>
        <v>0</v>
      </c>
      <c r="B1153" s="105">
        <f>'[1]Seg Atletas'!$A1157</f>
        <v>0</v>
      </c>
      <c r="C1153" s="105">
        <f>'[1]Seg Atletas'!$B1157</f>
        <v>0</v>
      </c>
      <c r="D1153" s="132">
        <f>'[1]Seg Atletas'!$G1157</f>
        <v>0</v>
      </c>
      <c r="E1153" s="132">
        <f>'[1]Seg Atletas'!$J1157</f>
        <v>0</v>
      </c>
      <c r="F1153" s="105">
        <f>'[1]Seg Atletas'!$N1157</f>
        <v>0</v>
      </c>
      <c r="G1153" s="133">
        <f>'[1]Seg Atletas'!$P1157</f>
        <v>0</v>
      </c>
      <c r="H1153" s="109">
        <f t="shared" si="34"/>
        <v>1900</v>
      </c>
      <c r="I1153" s="104" t="str">
        <f t="shared" si="35"/>
        <v>Sénior /vet</v>
      </c>
    </row>
    <row r="1154" spans="1:9">
      <c r="A1154" s="131">
        <f>'[1]Seg Atletas'!$F1158</f>
        <v>0</v>
      </c>
      <c r="B1154" s="105">
        <f>'[1]Seg Atletas'!$A1158</f>
        <v>0</v>
      </c>
      <c r="C1154" s="105">
        <f>'[1]Seg Atletas'!$B1158</f>
        <v>0</v>
      </c>
      <c r="D1154" s="132">
        <f>'[1]Seg Atletas'!$G1158</f>
        <v>0</v>
      </c>
      <c r="E1154" s="132">
        <f>'[1]Seg Atletas'!$J1158</f>
        <v>0</v>
      </c>
      <c r="F1154" s="105">
        <f>'[1]Seg Atletas'!$N1158</f>
        <v>0</v>
      </c>
      <c r="G1154" s="133">
        <f>'[1]Seg Atletas'!$P1158</f>
        <v>0</v>
      </c>
      <c r="H1154" s="109">
        <f t="shared" ref="H1154:H1217" si="36">YEAR(G1154)</f>
        <v>1900</v>
      </c>
      <c r="I1154" s="104" t="str">
        <f t="shared" si="35"/>
        <v>Sénior /vet</v>
      </c>
    </row>
    <row r="1155" spans="1:9">
      <c r="A1155" s="131">
        <f>'[1]Seg Atletas'!$F1159</f>
        <v>0</v>
      </c>
      <c r="B1155" s="105">
        <f>'[1]Seg Atletas'!$A1159</f>
        <v>0</v>
      </c>
      <c r="C1155" s="105">
        <f>'[1]Seg Atletas'!$B1159</f>
        <v>0</v>
      </c>
      <c r="D1155" s="132">
        <f>'[1]Seg Atletas'!$G1159</f>
        <v>0</v>
      </c>
      <c r="E1155" s="132">
        <f>'[1]Seg Atletas'!$J1159</f>
        <v>0</v>
      </c>
      <c r="F1155" s="105">
        <f>'[1]Seg Atletas'!$N1159</f>
        <v>0</v>
      </c>
      <c r="G1155" s="133">
        <f>'[1]Seg Atletas'!$P1159</f>
        <v>0</v>
      </c>
      <c r="H1155" s="109">
        <f t="shared" si="36"/>
        <v>1900</v>
      </c>
      <c r="I1155" s="104" t="str">
        <f t="shared" ref="I1155:I1218" si="37">IF(H1155&lt;=1966,"Sénior /vet",IF(H1155&lt;=1989,"Sénior",IF(H1155&lt;=1992,"Sénior /s23",IF(H1155&lt;=1994,"Júnior",IF(H1155&lt;=1996,"Juvenil",IF(H1155&lt;=1998,"Iniciado",IF(H1155&lt;=2000,"Infantil","Benjamim")))))))</f>
        <v>Sénior /vet</v>
      </c>
    </row>
    <row r="1156" spans="1:9">
      <c r="A1156" s="131">
        <f>'[1]Seg Atletas'!$F1160</f>
        <v>0</v>
      </c>
      <c r="B1156" s="105">
        <f>'[1]Seg Atletas'!$A1160</f>
        <v>0</v>
      </c>
      <c r="C1156" s="105">
        <f>'[1]Seg Atletas'!$B1160</f>
        <v>0</v>
      </c>
      <c r="D1156" s="132">
        <f>'[1]Seg Atletas'!$G1160</f>
        <v>0</v>
      </c>
      <c r="E1156" s="132">
        <f>'[1]Seg Atletas'!$J1160</f>
        <v>0</v>
      </c>
      <c r="F1156" s="105">
        <f>'[1]Seg Atletas'!$N1160</f>
        <v>0</v>
      </c>
      <c r="G1156" s="133">
        <f>'[1]Seg Atletas'!$P1160</f>
        <v>0</v>
      </c>
      <c r="H1156" s="109">
        <f t="shared" si="36"/>
        <v>1900</v>
      </c>
      <c r="I1156" s="104" t="str">
        <f t="shared" si="37"/>
        <v>Sénior /vet</v>
      </c>
    </row>
    <row r="1157" spans="1:9">
      <c r="A1157" s="131">
        <f>'[1]Seg Atletas'!$F1161</f>
        <v>0</v>
      </c>
      <c r="B1157" s="105">
        <f>'[1]Seg Atletas'!$A1161</f>
        <v>0</v>
      </c>
      <c r="C1157" s="105">
        <f>'[1]Seg Atletas'!$B1161</f>
        <v>0</v>
      </c>
      <c r="D1157" s="132">
        <f>'[1]Seg Atletas'!$G1161</f>
        <v>0</v>
      </c>
      <c r="E1157" s="132">
        <f>'[1]Seg Atletas'!$J1161</f>
        <v>0</v>
      </c>
      <c r="F1157" s="105">
        <f>'[1]Seg Atletas'!$N1161</f>
        <v>0</v>
      </c>
      <c r="G1157" s="133">
        <f>'[1]Seg Atletas'!$P1161</f>
        <v>0</v>
      </c>
      <c r="H1157" s="109">
        <f t="shared" si="36"/>
        <v>1900</v>
      </c>
      <c r="I1157" s="104" t="str">
        <f t="shared" si="37"/>
        <v>Sénior /vet</v>
      </c>
    </row>
    <row r="1158" spans="1:9">
      <c r="A1158" s="131">
        <f>'[1]Seg Atletas'!$F1162</f>
        <v>0</v>
      </c>
      <c r="B1158" s="105">
        <f>'[1]Seg Atletas'!$A1162</f>
        <v>0</v>
      </c>
      <c r="C1158" s="105">
        <f>'[1]Seg Atletas'!$B1162</f>
        <v>0</v>
      </c>
      <c r="D1158" s="132">
        <f>'[1]Seg Atletas'!$G1162</f>
        <v>0</v>
      </c>
      <c r="E1158" s="132">
        <f>'[1]Seg Atletas'!$J1162</f>
        <v>0</v>
      </c>
      <c r="F1158" s="105">
        <f>'[1]Seg Atletas'!$N1162</f>
        <v>0</v>
      </c>
      <c r="G1158" s="133">
        <f>'[1]Seg Atletas'!$P1162</f>
        <v>0</v>
      </c>
      <c r="H1158" s="109">
        <f t="shared" si="36"/>
        <v>1900</v>
      </c>
      <c r="I1158" s="104" t="str">
        <f t="shared" si="37"/>
        <v>Sénior /vet</v>
      </c>
    </row>
    <row r="1159" spans="1:9">
      <c r="A1159" s="131">
        <f>'[1]Seg Atletas'!$F1163</f>
        <v>0</v>
      </c>
      <c r="B1159" s="105">
        <f>'[1]Seg Atletas'!$A1163</f>
        <v>0</v>
      </c>
      <c r="C1159" s="105">
        <f>'[1]Seg Atletas'!$B1163</f>
        <v>0</v>
      </c>
      <c r="D1159" s="132">
        <f>'[1]Seg Atletas'!$G1163</f>
        <v>0</v>
      </c>
      <c r="E1159" s="132">
        <f>'[1]Seg Atletas'!$J1163</f>
        <v>0</v>
      </c>
      <c r="F1159" s="105">
        <f>'[1]Seg Atletas'!$N1163</f>
        <v>0</v>
      </c>
      <c r="G1159" s="133">
        <f>'[1]Seg Atletas'!$P1163</f>
        <v>0</v>
      </c>
      <c r="H1159" s="109">
        <f t="shared" si="36"/>
        <v>1900</v>
      </c>
      <c r="I1159" s="104" t="str">
        <f t="shared" si="37"/>
        <v>Sénior /vet</v>
      </c>
    </row>
    <row r="1160" spans="1:9">
      <c r="A1160" s="131">
        <f>'[1]Seg Atletas'!$F1164</f>
        <v>0</v>
      </c>
      <c r="B1160" s="105">
        <f>'[1]Seg Atletas'!$A1164</f>
        <v>0</v>
      </c>
      <c r="C1160" s="105">
        <f>'[1]Seg Atletas'!$B1164</f>
        <v>0</v>
      </c>
      <c r="D1160" s="132">
        <f>'[1]Seg Atletas'!$G1164</f>
        <v>0</v>
      </c>
      <c r="E1160" s="132">
        <f>'[1]Seg Atletas'!$J1164</f>
        <v>0</v>
      </c>
      <c r="F1160" s="105">
        <f>'[1]Seg Atletas'!$N1164</f>
        <v>0</v>
      </c>
      <c r="G1160" s="133">
        <f>'[1]Seg Atletas'!$P1164</f>
        <v>0</v>
      </c>
      <c r="H1160" s="109">
        <f t="shared" si="36"/>
        <v>1900</v>
      </c>
      <c r="I1160" s="104" t="str">
        <f t="shared" si="37"/>
        <v>Sénior /vet</v>
      </c>
    </row>
    <row r="1161" spans="1:9">
      <c r="A1161" s="131">
        <f>'[1]Seg Atletas'!$F1165</f>
        <v>0</v>
      </c>
      <c r="B1161" s="105">
        <f>'[1]Seg Atletas'!$A1165</f>
        <v>0</v>
      </c>
      <c r="C1161" s="105">
        <f>'[1]Seg Atletas'!$B1165</f>
        <v>0</v>
      </c>
      <c r="D1161" s="132">
        <f>'[1]Seg Atletas'!$G1165</f>
        <v>0</v>
      </c>
      <c r="E1161" s="132">
        <f>'[1]Seg Atletas'!$J1165</f>
        <v>0</v>
      </c>
      <c r="F1161" s="105">
        <f>'[1]Seg Atletas'!$N1165</f>
        <v>0</v>
      </c>
      <c r="G1161" s="133">
        <f>'[1]Seg Atletas'!$P1165</f>
        <v>0</v>
      </c>
      <c r="H1161" s="109">
        <f t="shared" si="36"/>
        <v>1900</v>
      </c>
      <c r="I1161" s="104" t="str">
        <f t="shared" si="37"/>
        <v>Sénior /vet</v>
      </c>
    </row>
    <row r="1162" spans="1:9">
      <c r="A1162" s="131">
        <f>'[1]Seg Atletas'!$F1166</f>
        <v>0</v>
      </c>
      <c r="B1162" s="105">
        <f>'[1]Seg Atletas'!$A1166</f>
        <v>0</v>
      </c>
      <c r="C1162" s="105">
        <f>'[1]Seg Atletas'!$B1166</f>
        <v>0</v>
      </c>
      <c r="D1162" s="132">
        <f>'[1]Seg Atletas'!$G1166</f>
        <v>0</v>
      </c>
      <c r="E1162" s="132">
        <f>'[1]Seg Atletas'!$J1166</f>
        <v>0</v>
      </c>
      <c r="F1162" s="105">
        <f>'[1]Seg Atletas'!$N1166</f>
        <v>0</v>
      </c>
      <c r="G1162" s="133">
        <f>'[1]Seg Atletas'!$P1166</f>
        <v>0</v>
      </c>
      <c r="H1162" s="109">
        <f t="shared" si="36"/>
        <v>1900</v>
      </c>
      <c r="I1162" s="104" t="str">
        <f t="shared" si="37"/>
        <v>Sénior /vet</v>
      </c>
    </row>
    <row r="1163" spans="1:9">
      <c r="A1163" s="131">
        <f>'[1]Seg Atletas'!$F1167</f>
        <v>0</v>
      </c>
      <c r="B1163" s="105">
        <f>'[1]Seg Atletas'!$A1167</f>
        <v>0</v>
      </c>
      <c r="C1163" s="105">
        <f>'[1]Seg Atletas'!$B1167</f>
        <v>0</v>
      </c>
      <c r="D1163" s="132">
        <f>'[1]Seg Atletas'!$G1167</f>
        <v>0</v>
      </c>
      <c r="E1163" s="132">
        <f>'[1]Seg Atletas'!$J1167</f>
        <v>0</v>
      </c>
      <c r="F1163" s="105">
        <f>'[1]Seg Atletas'!$N1167</f>
        <v>0</v>
      </c>
      <c r="G1163" s="133">
        <f>'[1]Seg Atletas'!$P1167</f>
        <v>0</v>
      </c>
      <c r="H1163" s="109">
        <f t="shared" si="36"/>
        <v>1900</v>
      </c>
      <c r="I1163" s="104" t="str">
        <f t="shared" si="37"/>
        <v>Sénior /vet</v>
      </c>
    </row>
    <row r="1164" spans="1:9">
      <c r="A1164" s="131">
        <f>'[1]Seg Atletas'!$F1168</f>
        <v>0</v>
      </c>
      <c r="B1164" s="105">
        <f>'[1]Seg Atletas'!$A1168</f>
        <v>0</v>
      </c>
      <c r="C1164" s="105">
        <f>'[1]Seg Atletas'!$B1168</f>
        <v>0</v>
      </c>
      <c r="D1164" s="132">
        <f>'[1]Seg Atletas'!$G1168</f>
        <v>0</v>
      </c>
      <c r="E1164" s="132">
        <f>'[1]Seg Atletas'!$J1168</f>
        <v>0</v>
      </c>
      <c r="F1164" s="105">
        <f>'[1]Seg Atletas'!$N1168</f>
        <v>0</v>
      </c>
      <c r="G1164" s="133">
        <f>'[1]Seg Atletas'!$P1168</f>
        <v>0</v>
      </c>
      <c r="H1164" s="109">
        <f t="shared" si="36"/>
        <v>1900</v>
      </c>
      <c r="I1164" s="104" t="str">
        <f t="shared" si="37"/>
        <v>Sénior /vet</v>
      </c>
    </row>
    <row r="1165" spans="1:9">
      <c r="A1165" s="131">
        <f>'[1]Seg Atletas'!$F1169</f>
        <v>0</v>
      </c>
      <c r="B1165" s="105">
        <f>'[1]Seg Atletas'!$A1169</f>
        <v>0</v>
      </c>
      <c r="C1165" s="105">
        <f>'[1]Seg Atletas'!$B1169</f>
        <v>0</v>
      </c>
      <c r="D1165" s="132">
        <f>'[1]Seg Atletas'!$G1169</f>
        <v>0</v>
      </c>
      <c r="E1165" s="132">
        <f>'[1]Seg Atletas'!$J1169</f>
        <v>0</v>
      </c>
      <c r="F1165" s="105">
        <f>'[1]Seg Atletas'!$N1169</f>
        <v>0</v>
      </c>
      <c r="G1165" s="133">
        <f>'[1]Seg Atletas'!$P1169</f>
        <v>0</v>
      </c>
      <c r="H1165" s="109">
        <f t="shared" si="36"/>
        <v>1900</v>
      </c>
      <c r="I1165" s="104" t="str">
        <f t="shared" si="37"/>
        <v>Sénior /vet</v>
      </c>
    </row>
    <row r="1166" spans="1:9">
      <c r="A1166" s="131">
        <f>'[1]Seg Atletas'!$F1170</f>
        <v>0</v>
      </c>
      <c r="B1166" s="105">
        <f>'[1]Seg Atletas'!$A1170</f>
        <v>0</v>
      </c>
      <c r="C1166" s="105">
        <f>'[1]Seg Atletas'!$B1170</f>
        <v>0</v>
      </c>
      <c r="D1166" s="132">
        <f>'[1]Seg Atletas'!$G1170</f>
        <v>0</v>
      </c>
      <c r="E1166" s="132">
        <f>'[1]Seg Atletas'!$J1170</f>
        <v>0</v>
      </c>
      <c r="F1166" s="105">
        <f>'[1]Seg Atletas'!$N1170</f>
        <v>0</v>
      </c>
      <c r="G1166" s="133">
        <f>'[1]Seg Atletas'!$P1170</f>
        <v>0</v>
      </c>
      <c r="H1166" s="109">
        <f t="shared" si="36"/>
        <v>1900</v>
      </c>
      <c r="I1166" s="104" t="str">
        <f t="shared" si="37"/>
        <v>Sénior /vet</v>
      </c>
    </row>
    <row r="1167" spans="1:9">
      <c r="A1167" s="131">
        <f>'[1]Seg Atletas'!$F1171</f>
        <v>0</v>
      </c>
      <c r="B1167" s="105">
        <f>'[1]Seg Atletas'!$A1171</f>
        <v>0</v>
      </c>
      <c r="C1167" s="105">
        <f>'[1]Seg Atletas'!$B1171</f>
        <v>0</v>
      </c>
      <c r="D1167" s="132">
        <f>'[1]Seg Atletas'!$G1171</f>
        <v>0</v>
      </c>
      <c r="E1167" s="132">
        <f>'[1]Seg Atletas'!$J1171</f>
        <v>0</v>
      </c>
      <c r="F1167" s="105">
        <f>'[1]Seg Atletas'!$N1171</f>
        <v>0</v>
      </c>
      <c r="G1167" s="133">
        <f>'[1]Seg Atletas'!$P1171</f>
        <v>0</v>
      </c>
      <c r="H1167" s="109">
        <f t="shared" si="36"/>
        <v>1900</v>
      </c>
      <c r="I1167" s="104" t="str">
        <f t="shared" si="37"/>
        <v>Sénior /vet</v>
      </c>
    </row>
    <row r="1168" spans="1:9">
      <c r="A1168" s="131">
        <f>'[1]Seg Atletas'!$F1172</f>
        <v>0</v>
      </c>
      <c r="B1168" s="105">
        <f>'[1]Seg Atletas'!$A1172</f>
        <v>0</v>
      </c>
      <c r="C1168" s="105">
        <f>'[1]Seg Atletas'!$B1172</f>
        <v>0</v>
      </c>
      <c r="D1168" s="132">
        <f>'[1]Seg Atletas'!$G1172</f>
        <v>0</v>
      </c>
      <c r="E1168" s="132">
        <f>'[1]Seg Atletas'!$J1172</f>
        <v>0</v>
      </c>
      <c r="F1168" s="105">
        <f>'[1]Seg Atletas'!$N1172</f>
        <v>0</v>
      </c>
      <c r="G1168" s="133">
        <f>'[1]Seg Atletas'!$P1172</f>
        <v>0</v>
      </c>
      <c r="H1168" s="109">
        <f t="shared" si="36"/>
        <v>1900</v>
      </c>
      <c r="I1168" s="104" t="str">
        <f t="shared" si="37"/>
        <v>Sénior /vet</v>
      </c>
    </row>
    <row r="1169" spans="1:9">
      <c r="A1169" s="131">
        <f>'[1]Seg Atletas'!$F1173</f>
        <v>0</v>
      </c>
      <c r="B1169" s="105">
        <f>'[1]Seg Atletas'!$A1173</f>
        <v>0</v>
      </c>
      <c r="C1169" s="105">
        <f>'[1]Seg Atletas'!$B1173</f>
        <v>0</v>
      </c>
      <c r="D1169" s="132">
        <f>'[1]Seg Atletas'!$G1173</f>
        <v>0</v>
      </c>
      <c r="E1169" s="132">
        <f>'[1]Seg Atletas'!$J1173</f>
        <v>0</v>
      </c>
      <c r="F1169" s="105">
        <f>'[1]Seg Atletas'!$N1173</f>
        <v>0</v>
      </c>
      <c r="G1169" s="133">
        <f>'[1]Seg Atletas'!$P1173</f>
        <v>0</v>
      </c>
      <c r="H1169" s="109">
        <f t="shared" si="36"/>
        <v>1900</v>
      </c>
      <c r="I1169" s="104" t="str">
        <f t="shared" si="37"/>
        <v>Sénior /vet</v>
      </c>
    </row>
    <row r="1170" spans="1:9">
      <c r="A1170" s="131">
        <f>'[1]Seg Atletas'!$F1174</f>
        <v>0</v>
      </c>
      <c r="B1170" s="105">
        <f>'[1]Seg Atletas'!$A1174</f>
        <v>0</v>
      </c>
      <c r="C1170" s="105">
        <f>'[1]Seg Atletas'!$B1174</f>
        <v>0</v>
      </c>
      <c r="D1170" s="132">
        <f>'[1]Seg Atletas'!$G1174</f>
        <v>0</v>
      </c>
      <c r="E1170" s="132">
        <f>'[1]Seg Atletas'!$J1174</f>
        <v>0</v>
      </c>
      <c r="F1170" s="105">
        <f>'[1]Seg Atletas'!$N1174</f>
        <v>0</v>
      </c>
      <c r="G1170" s="133">
        <f>'[1]Seg Atletas'!$P1174</f>
        <v>0</v>
      </c>
      <c r="H1170" s="109">
        <f t="shared" si="36"/>
        <v>1900</v>
      </c>
      <c r="I1170" s="104" t="str">
        <f t="shared" si="37"/>
        <v>Sénior /vet</v>
      </c>
    </row>
    <row r="1171" spans="1:9">
      <c r="A1171" s="131">
        <f>'[1]Seg Atletas'!$F1175</f>
        <v>0</v>
      </c>
      <c r="B1171" s="105">
        <f>'[1]Seg Atletas'!$A1175</f>
        <v>0</v>
      </c>
      <c r="C1171" s="105">
        <f>'[1]Seg Atletas'!$B1175</f>
        <v>0</v>
      </c>
      <c r="D1171" s="132">
        <f>'[1]Seg Atletas'!$G1175</f>
        <v>0</v>
      </c>
      <c r="E1171" s="132">
        <f>'[1]Seg Atletas'!$J1175</f>
        <v>0</v>
      </c>
      <c r="F1171" s="105">
        <f>'[1]Seg Atletas'!$N1175</f>
        <v>0</v>
      </c>
      <c r="G1171" s="133">
        <f>'[1]Seg Atletas'!$P1175</f>
        <v>0</v>
      </c>
      <c r="H1171" s="109">
        <f t="shared" si="36"/>
        <v>1900</v>
      </c>
      <c r="I1171" s="104" t="str">
        <f t="shared" si="37"/>
        <v>Sénior /vet</v>
      </c>
    </row>
    <row r="1172" spans="1:9">
      <c r="A1172" s="131">
        <f>'[1]Seg Atletas'!$F1176</f>
        <v>0</v>
      </c>
      <c r="B1172" s="105">
        <f>'[1]Seg Atletas'!$A1176</f>
        <v>0</v>
      </c>
      <c r="C1172" s="105">
        <f>'[1]Seg Atletas'!$B1176</f>
        <v>0</v>
      </c>
      <c r="D1172" s="132">
        <f>'[1]Seg Atletas'!$G1176</f>
        <v>0</v>
      </c>
      <c r="E1172" s="132">
        <f>'[1]Seg Atletas'!$J1176</f>
        <v>0</v>
      </c>
      <c r="F1172" s="105">
        <f>'[1]Seg Atletas'!$N1176</f>
        <v>0</v>
      </c>
      <c r="G1172" s="133">
        <f>'[1]Seg Atletas'!$P1176</f>
        <v>0</v>
      </c>
      <c r="H1172" s="109">
        <f t="shared" si="36"/>
        <v>1900</v>
      </c>
      <c r="I1172" s="104" t="str">
        <f t="shared" si="37"/>
        <v>Sénior /vet</v>
      </c>
    </row>
    <row r="1173" spans="1:9">
      <c r="A1173" s="131">
        <f>'[1]Seg Atletas'!$F1177</f>
        <v>0</v>
      </c>
      <c r="B1173" s="105">
        <f>'[1]Seg Atletas'!$A1177</f>
        <v>0</v>
      </c>
      <c r="C1173" s="105">
        <f>'[1]Seg Atletas'!$B1177</f>
        <v>0</v>
      </c>
      <c r="D1173" s="132">
        <f>'[1]Seg Atletas'!$G1177</f>
        <v>0</v>
      </c>
      <c r="E1173" s="132">
        <f>'[1]Seg Atletas'!$J1177</f>
        <v>0</v>
      </c>
      <c r="F1173" s="105">
        <f>'[1]Seg Atletas'!$N1177</f>
        <v>0</v>
      </c>
      <c r="G1173" s="133">
        <f>'[1]Seg Atletas'!$P1177</f>
        <v>0</v>
      </c>
      <c r="H1173" s="109">
        <f t="shared" si="36"/>
        <v>1900</v>
      </c>
      <c r="I1173" s="104" t="str">
        <f t="shared" si="37"/>
        <v>Sénior /vet</v>
      </c>
    </row>
    <row r="1174" spans="1:9">
      <c r="A1174" s="131">
        <f>'[1]Seg Atletas'!$F1178</f>
        <v>0</v>
      </c>
      <c r="B1174" s="105">
        <f>'[1]Seg Atletas'!$A1178</f>
        <v>0</v>
      </c>
      <c r="C1174" s="105">
        <f>'[1]Seg Atletas'!$B1178</f>
        <v>0</v>
      </c>
      <c r="D1174" s="132">
        <f>'[1]Seg Atletas'!$G1178</f>
        <v>0</v>
      </c>
      <c r="E1174" s="132">
        <f>'[1]Seg Atletas'!$J1178</f>
        <v>0</v>
      </c>
      <c r="F1174" s="105">
        <f>'[1]Seg Atletas'!$N1178</f>
        <v>0</v>
      </c>
      <c r="G1174" s="133">
        <f>'[1]Seg Atletas'!$P1178</f>
        <v>0</v>
      </c>
      <c r="H1174" s="109">
        <f t="shared" si="36"/>
        <v>1900</v>
      </c>
      <c r="I1174" s="104" t="str">
        <f t="shared" si="37"/>
        <v>Sénior /vet</v>
      </c>
    </row>
    <row r="1175" spans="1:9">
      <c r="A1175" s="131">
        <f>'[1]Seg Atletas'!$F1179</f>
        <v>0</v>
      </c>
      <c r="B1175" s="105">
        <f>'[1]Seg Atletas'!$A1179</f>
        <v>0</v>
      </c>
      <c r="C1175" s="105">
        <f>'[1]Seg Atletas'!$B1179</f>
        <v>0</v>
      </c>
      <c r="D1175" s="132">
        <f>'[1]Seg Atletas'!$G1179</f>
        <v>0</v>
      </c>
      <c r="E1175" s="132">
        <f>'[1]Seg Atletas'!$J1179</f>
        <v>0</v>
      </c>
      <c r="F1175" s="105">
        <f>'[1]Seg Atletas'!$N1179</f>
        <v>0</v>
      </c>
      <c r="G1175" s="133">
        <f>'[1]Seg Atletas'!$P1179</f>
        <v>0</v>
      </c>
      <c r="H1175" s="109">
        <f t="shared" si="36"/>
        <v>1900</v>
      </c>
      <c r="I1175" s="104" t="str">
        <f t="shared" si="37"/>
        <v>Sénior /vet</v>
      </c>
    </row>
    <row r="1176" spans="1:9">
      <c r="A1176" s="131">
        <f>'[1]Seg Atletas'!$F1180</f>
        <v>0</v>
      </c>
      <c r="B1176" s="105">
        <f>'[1]Seg Atletas'!$A1180</f>
        <v>0</v>
      </c>
      <c r="C1176" s="105">
        <f>'[1]Seg Atletas'!$B1180</f>
        <v>0</v>
      </c>
      <c r="D1176" s="132">
        <f>'[1]Seg Atletas'!$G1180</f>
        <v>0</v>
      </c>
      <c r="E1176" s="132">
        <f>'[1]Seg Atletas'!$J1180</f>
        <v>0</v>
      </c>
      <c r="F1176" s="105">
        <f>'[1]Seg Atletas'!$N1180</f>
        <v>0</v>
      </c>
      <c r="G1176" s="133">
        <f>'[1]Seg Atletas'!$P1180</f>
        <v>0</v>
      </c>
      <c r="H1176" s="109">
        <f t="shared" si="36"/>
        <v>1900</v>
      </c>
      <c r="I1176" s="104" t="str">
        <f t="shared" si="37"/>
        <v>Sénior /vet</v>
      </c>
    </row>
    <row r="1177" spans="1:9">
      <c r="A1177" s="131">
        <f>'[1]Seg Atletas'!$F1181</f>
        <v>0</v>
      </c>
      <c r="B1177" s="105">
        <f>'[1]Seg Atletas'!$A1181</f>
        <v>0</v>
      </c>
      <c r="C1177" s="105">
        <f>'[1]Seg Atletas'!$B1181</f>
        <v>0</v>
      </c>
      <c r="D1177" s="132">
        <f>'[1]Seg Atletas'!$G1181</f>
        <v>0</v>
      </c>
      <c r="E1177" s="132">
        <f>'[1]Seg Atletas'!$J1181</f>
        <v>0</v>
      </c>
      <c r="F1177" s="105">
        <f>'[1]Seg Atletas'!$N1181</f>
        <v>0</v>
      </c>
      <c r="G1177" s="133">
        <f>'[1]Seg Atletas'!$P1181</f>
        <v>0</v>
      </c>
      <c r="H1177" s="109">
        <f t="shared" si="36"/>
        <v>1900</v>
      </c>
      <c r="I1177" s="104" t="str">
        <f t="shared" si="37"/>
        <v>Sénior /vet</v>
      </c>
    </row>
    <row r="1178" spans="1:9">
      <c r="A1178" s="131">
        <f>'[1]Seg Atletas'!$F1182</f>
        <v>0</v>
      </c>
      <c r="B1178" s="105">
        <f>'[1]Seg Atletas'!$A1182</f>
        <v>0</v>
      </c>
      <c r="C1178" s="105">
        <f>'[1]Seg Atletas'!$B1182</f>
        <v>0</v>
      </c>
      <c r="D1178" s="132">
        <f>'[1]Seg Atletas'!$G1182</f>
        <v>0</v>
      </c>
      <c r="E1178" s="132">
        <f>'[1]Seg Atletas'!$J1182</f>
        <v>0</v>
      </c>
      <c r="F1178" s="105">
        <f>'[1]Seg Atletas'!$N1182</f>
        <v>0</v>
      </c>
      <c r="G1178" s="133">
        <f>'[1]Seg Atletas'!$P1182</f>
        <v>0</v>
      </c>
      <c r="H1178" s="109">
        <f t="shared" si="36"/>
        <v>1900</v>
      </c>
      <c r="I1178" s="104" t="str">
        <f t="shared" si="37"/>
        <v>Sénior /vet</v>
      </c>
    </row>
    <row r="1179" spans="1:9">
      <c r="A1179" s="131">
        <f>'[1]Seg Atletas'!$F1183</f>
        <v>0</v>
      </c>
      <c r="B1179" s="105">
        <f>'[1]Seg Atletas'!$A1183</f>
        <v>0</v>
      </c>
      <c r="C1179" s="105">
        <f>'[1]Seg Atletas'!$B1183</f>
        <v>0</v>
      </c>
      <c r="D1179" s="132">
        <f>'[1]Seg Atletas'!$G1183</f>
        <v>0</v>
      </c>
      <c r="E1179" s="132">
        <f>'[1]Seg Atletas'!$J1183</f>
        <v>0</v>
      </c>
      <c r="F1179" s="105">
        <f>'[1]Seg Atletas'!$N1183</f>
        <v>0</v>
      </c>
      <c r="G1179" s="133">
        <f>'[1]Seg Atletas'!$P1183</f>
        <v>0</v>
      </c>
      <c r="H1179" s="109">
        <f t="shared" si="36"/>
        <v>1900</v>
      </c>
      <c r="I1179" s="104" t="str">
        <f t="shared" si="37"/>
        <v>Sénior /vet</v>
      </c>
    </row>
    <row r="1180" spans="1:9">
      <c r="A1180" s="131">
        <f>'[1]Seg Atletas'!$F1184</f>
        <v>0</v>
      </c>
      <c r="B1180" s="105">
        <f>'[1]Seg Atletas'!$A1184</f>
        <v>0</v>
      </c>
      <c r="C1180" s="105">
        <f>'[1]Seg Atletas'!$B1184</f>
        <v>0</v>
      </c>
      <c r="D1180" s="132">
        <f>'[1]Seg Atletas'!$G1184</f>
        <v>0</v>
      </c>
      <c r="E1180" s="132">
        <f>'[1]Seg Atletas'!$J1184</f>
        <v>0</v>
      </c>
      <c r="F1180" s="105">
        <f>'[1]Seg Atletas'!$N1184</f>
        <v>0</v>
      </c>
      <c r="G1180" s="133">
        <f>'[1]Seg Atletas'!$P1184</f>
        <v>0</v>
      </c>
      <c r="H1180" s="109">
        <f t="shared" si="36"/>
        <v>1900</v>
      </c>
      <c r="I1180" s="104" t="str">
        <f t="shared" si="37"/>
        <v>Sénior /vet</v>
      </c>
    </row>
    <row r="1181" spans="1:9">
      <c r="A1181" s="131">
        <f>'[1]Seg Atletas'!$F1185</f>
        <v>0</v>
      </c>
      <c r="B1181" s="105">
        <f>'[1]Seg Atletas'!$A1185</f>
        <v>0</v>
      </c>
      <c r="C1181" s="105">
        <f>'[1]Seg Atletas'!$B1185</f>
        <v>0</v>
      </c>
      <c r="D1181" s="132">
        <f>'[1]Seg Atletas'!$G1185</f>
        <v>0</v>
      </c>
      <c r="E1181" s="132">
        <f>'[1]Seg Atletas'!$J1185</f>
        <v>0</v>
      </c>
      <c r="F1181" s="105">
        <f>'[1]Seg Atletas'!$N1185</f>
        <v>0</v>
      </c>
      <c r="G1181" s="133">
        <f>'[1]Seg Atletas'!$P1185</f>
        <v>0</v>
      </c>
      <c r="H1181" s="109">
        <f t="shared" si="36"/>
        <v>1900</v>
      </c>
      <c r="I1181" s="104" t="str">
        <f t="shared" si="37"/>
        <v>Sénior /vet</v>
      </c>
    </row>
    <row r="1182" spans="1:9">
      <c r="A1182" s="131">
        <f>'[1]Seg Atletas'!$F1186</f>
        <v>0</v>
      </c>
      <c r="B1182" s="105">
        <f>'[1]Seg Atletas'!$A1186</f>
        <v>0</v>
      </c>
      <c r="C1182" s="105">
        <f>'[1]Seg Atletas'!$B1186</f>
        <v>0</v>
      </c>
      <c r="D1182" s="132">
        <f>'[1]Seg Atletas'!$G1186</f>
        <v>0</v>
      </c>
      <c r="E1182" s="132">
        <f>'[1]Seg Atletas'!$J1186</f>
        <v>0</v>
      </c>
      <c r="F1182" s="105">
        <f>'[1]Seg Atletas'!$N1186</f>
        <v>0</v>
      </c>
      <c r="G1182" s="133">
        <f>'[1]Seg Atletas'!$P1186</f>
        <v>0</v>
      </c>
      <c r="H1182" s="109">
        <f t="shared" si="36"/>
        <v>1900</v>
      </c>
      <c r="I1182" s="104" t="str">
        <f t="shared" si="37"/>
        <v>Sénior /vet</v>
      </c>
    </row>
    <row r="1183" spans="1:9">
      <c r="A1183" s="131">
        <f>'[1]Seg Atletas'!$F1187</f>
        <v>0</v>
      </c>
      <c r="B1183" s="105">
        <f>'[1]Seg Atletas'!$A1187</f>
        <v>0</v>
      </c>
      <c r="C1183" s="105">
        <f>'[1]Seg Atletas'!$B1187</f>
        <v>0</v>
      </c>
      <c r="D1183" s="132">
        <f>'[1]Seg Atletas'!$G1187</f>
        <v>0</v>
      </c>
      <c r="E1183" s="132">
        <f>'[1]Seg Atletas'!$J1187</f>
        <v>0</v>
      </c>
      <c r="F1183" s="105">
        <f>'[1]Seg Atletas'!$N1187</f>
        <v>0</v>
      </c>
      <c r="G1183" s="133">
        <f>'[1]Seg Atletas'!$P1187</f>
        <v>0</v>
      </c>
      <c r="H1183" s="109">
        <f t="shared" si="36"/>
        <v>1900</v>
      </c>
      <c r="I1183" s="104" t="str">
        <f t="shared" si="37"/>
        <v>Sénior /vet</v>
      </c>
    </row>
    <row r="1184" spans="1:9">
      <c r="A1184" s="131">
        <f>'[1]Seg Atletas'!$F1188</f>
        <v>0</v>
      </c>
      <c r="B1184" s="105">
        <f>'[1]Seg Atletas'!$A1188</f>
        <v>0</v>
      </c>
      <c r="C1184" s="105">
        <f>'[1]Seg Atletas'!$B1188</f>
        <v>0</v>
      </c>
      <c r="D1184" s="132">
        <f>'[1]Seg Atletas'!$G1188</f>
        <v>0</v>
      </c>
      <c r="E1184" s="132">
        <f>'[1]Seg Atletas'!$J1188</f>
        <v>0</v>
      </c>
      <c r="F1184" s="105">
        <f>'[1]Seg Atletas'!$N1188</f>
        <v>0</v>
      </c>
      <c r="G1184" s="133">
        <f>'[1]Seg Atletas'!$P1188</f>
        <v>0</v>
      </c>
      <c r="H1184" s="109">
        <f t="shared" si="36"/>
        <v>1900</v>
      </c>
      <c r="I1184" s="104" t="str">
        <f t="shared" si="37"/>
        <v>Sénior /vet</v>
      </c>
    </row>
    <row r="1185" spans="1:9">
      <c r="A1185" s="131">
        <f>'[1]Seg Atletas'!$F1189</f>
        <v>0</v>
      </c>
      <c r="B1185" s="105">
        <f>'[1]Seg Atletas'!$A1189</f>
        <v>0</v>
      </c>
      <c r="C1185" s="105">
        <f>'[1]Seg Atletas'!$B1189</f>
        <v>0</v>
      </c>
      <c r="D1185" s="132">
        <f>'[1]Seg Atletas'!$G1189</f>
        <v>0</v>
      </c>
      <c r="E1185" s="132">
        <f>'[1]Seg Atletas'!$J1189</f>
        <v>0</v>
      </c>
      <c r="F1185" s="105">
        <f>'[1]Seg Atletas'!$N1189</f>
        <v>0</v>
      </c>
      <c r="G1185" s="133">
        <f>'[1]Seg Atletas'!$P1189</f>
        <v>0</v>
      </c>
      <c r="H1185" s="109">
        <f t="shared" si="36"/>
        <v>1900</v>
      </c>
      <c r="I1185" s="104" t="str">
        <f t="shared" si="37"/>
        <v>Sénior /vet</v>
      </c>
    </row>
    <row r="1186" spans="1:9">
      <c r="A1186" s="131">
        <f>'[1]Seg Atletas'!$F1190</f>
        <v>0</v>
      </c>
      <c r="B1186" s="105">
        <f>'[1]Seg Atletas'!$A1190</f>
        <v>0</v>
      </c>
      <c r="C1186" s="105">
        <f>'[1]Seg Atletas'!$B1190</f>
        <v>0</v>
      </c>
      <c r="D1186" s="132">
        <f>'[1]Seg Atletas'!$G1190</f>
        <v>0</v>
      </c>
      <c r="E1186" s="132">
        <f>'[1]Seg Atletas'!$J1190</f>
        <v>0</v>
      </c>
      <c r="F1186" s="105">
        <f>'[1]Seg Atletas'!$N1190</f>
        <v>0</v>
      </c>
      <c r="G1186" s="133">
        <f>'[1]Seg Atletas'!$P1190</f>
        <v>0</v>
      </c>
      <c r="H1186" s="109">
        <f t="shared" si="36"/>
        <v>1900</v>
      </c>
      <c r="I1186" s="104" t="str">
        <f t="shared" si="37"/>
        <v>Sénior /vet</v>
      </c>
    </row>
    <row r="1187" spans="1:9">
      <c r="A1187" s="131">
        <f>'[1]Seg Atletas'!$F1191</f>
        <v>0</v>
      </c>
      <c r="B1187" s="105">
        <f>'[1]Seg Atletas'!$A1191</f>
        <v>0</v>
      </c>
      <c r="C1187" s="105">
        <f>'[1]Seg Atletas'!$B1191</f>
        <v>0</v>
      </c>
      <c r="D1187" s="132">
        <f>'[1]Seg Atletas'!$G1191</f>
        <v>0</v>
      </c>
      <c r="E1187" s="132">
        <f>'[1]Seg Atletas'!$J1191</f>
        <v>0</v>
      </c>
      <c r="F1187" s="105">
        <f>'[1]Seg Atletas'!$N1191</f>
        <v>0</v>
      </c>
      <c r="G1187" s="133">
        <f>'[1]Seg Atletas'!$P1191</f>
        <v>0</v>
      </c>
      <c r="H1187" s="109">
        <f t="shared" si="36"/>
        <v>1900</v>
      </c>
      <c r="I1187" s="104" t="str">
        <f t="shared" si="37"/>
        <v>Sénior /vet</v>
      </c>
    </row>
    <row r="1188" spans="1:9">
      <c r="A1188" s="131">
        <f>'[1]Seg Atletas'!$F1192</f>
        <v>0</v>
      </c>
      <c r="B1188" s="105">
        <f>'[1]Seg Atletas'!$A1192</f>
        <v>0</v>
      </c>
      <c r="C1188" s="105">
        <f>'[1]Seg Atletas'!$B1192</f>
        <v>0</v>
      </c>
      <c r="D1188" s="132">
        <f>'[1]Seg Atletas'!$G1192</f>
        <v>0</v>
      </c>
      <c r="E1188" s="132">
        <f>'[1]Seg Atletas'!$J1192</f>
        <v>0</v>
      </c>
      <c r="F1188" s="105">
        <f>'[1]Seg Atletas'!$N1192</f>
        <v>0</v>
      </c>
      <c r="G1188" s="133">
        <f>'[1]Seg Atletas'!$P1192</f>
        <v>0</v>
      </c>
      <c r="H1188" s="109">
        <f t="shared" si="36"/>
        <v>1900</v>
      </c>
      <c r="I1188" s="104" t="str">
        <f t="shared" si="37"/>
        <v>Sénior /vet</v>
      </c>
    </row>
    <row r="1189" spans="1:9">
      <c r="A1189" s="131">
        <f>'[1]Seg Atletas'!$F1193</f>
        <v>0</v>
      </c>
      <c r="B1189" s="105">
        <f>'[1]Seg Atletas'!$A1193</f>
        <v>0</v>
      </c>
      <c r="C1189" s="105">
        <f>'[1]Seg Atletas'!$B1193</f>
        <v>0</v>
      </c>
      <c r="D1189" s="132">
        <f>'[1]Seg Atletas'!$G1193</f>
        <v>0</v>
      </c>
      <c r="E1189" s="132">
        <f>'[1]Seg Atletas'!$J1193</f>
        <v>0</v>
      </c>
      <c r="F1189" s="105">
        <f>'[1]Seg Atletas'!$N1193</f>
        <v>0</v>
      </c>
      <c r="G1189" s="133">
        <f>'[1]Seg Atletas'!$P1193</f>
        <v>0</v>
      </c>
      <c r="H1189" s="109">
        <f t="shared" si="36"/>
        <v>1900</v>
      </c>
      <c r="I1189" s="104" t="str">
        <f t="shared" si="37"/>
        <v>Sénior /vet</v>
      </c>
    </row>
    <row r="1190" spans="1:9">
      <c r="A1190" s="131">
        <f>'[1]Seg Atletas'!$F1194</f>
        <v>0</v>
      </c>
      <c r="B1190" s="105">
        <f>'[1]Seg Atletas'!$A1194</f>
        <v>0</v>
      </c>
      <c r="C1190" s="105">
        <f>'[1]Seg Atletas'!$B1194</f>
        <v>0</v>
      </c>
      <c r="D1190" s="132">
        <f>'[1]Seg Atletas'!$G1194</f>
        <v>0</v>
      </c>
      <c r="E1190" s="132">
        <f>'[1]Seg Atletas'!$J1194</f>
        <v>0</v>
      </c>
      <c r="F1190" s="105">
        <f>'[1]Seg Atletas'!$N1194</f>
        <v>0</v>
      </c>
      <c r="G1190" s="133">
        <f>'[1]Seg Atletas'!$P1194</f>
        <v>0</v>
      </c>
      <c r="H1190" s="109">
        <f t="shared" si="36"/>
        <v>1900</v>
      </c>
      <c r="I1190" s="104" t="str">
        <f t="shared" si="37"/>
        <v>Sénior /vet</v>
      </c>
    </row>
    <row r="1191" spans="1:9">
      <c r="A1191" s="131">
        <f>'[1]Seg Atletas'!$F1195</f>
        <v>0</v>
      </c>
      <c r="B1191" s="105">
        <f>'[1]Seg Atletas'!$A1195</f>
        <v>0</v>
      </c>
      <c r="C1191" s="105">
        <f>'[1]Seg Atletas'!$B1195</f>
        <v>0</v>
      </c>
      <c r="D1191" s="132">
        <f>'[1]Seg Atletas'!$G1195</f>
        <v>0</v>
      </c>
      <c r="E1191" s="132">
        <f>'[1]Seg Atletas'!$J1195</f>
        <v>0</v>
      </c>
      <c r="F1191" s="105">
        <f>'[1]Seg Atletas'!$N1195</f>
        <v>0</v>
      </c>
      <c r="G1191" s="133">
        <f>'[1]Seg Atletas'!$P1195</f>
        <v>0</v>
      </c>
      <c r="H1191" s="109">
        <f t="shared" si="36"/>
        <v>1900</v>
      </c>
      <c r="I1191" s="104" t="str">
        <f t="shared" si="37"/>
        <v>Sénior /vet</v>
      </c>
    </row>
    <row r="1192" spans="1:9">
      <c r="A1192" s="131">
        <f>'[1]Seg Atletas'!$F1196</f>
        <v>0</v>
      </c>
      <c r="B1192" s="105">
        <f>'[1]Seg Atletas'!$A1196</f>
        <v>0</v>
      </c>
      <c r="C1192" s="105">
        <f>'[1]Seg Atletas'!$B1196</f>
        <v>0</v>
      </c>
      <c r="D1192" s="132">
        <f>'[1]Seg Atletas'!$G1196</f>
        <v>0</v>
      </c>
      <c r="E1192" s="132">
        <f>'[1]Seg Atletas'!$J1196</f>
        <v>0</v>
      </c>
      <c r="F1192" s="105">
        <f>'[1]Seg Atletas'!$N1196</f>
        <v>0</v>
      </c>
      <c r="G1192" s="133">
        <f>'[1]Seg Atletas'!$P1196</f>
        <v>0</v>
      </c>
      <c r="H1192" s="109">
        <f t="shared" si="36"/>
        <v>1900</v>
      </c>
      <c r="I1192" s="104" t="str">
        <f t="shared" si="37"/>
        <v>Sénior /vet</v>
      </c>
    </row>
    <row r="1193" spans="1:9">
      <c r="A1193" s="131">
        <f>'[1]Seg Atletas'!$F1197</f>
        <v>0</v>
      </c>
      <c r="B1193" s="105">
        <f>'[1]Seg Atletas'!$A1197</f>
        <v>0</v>
      </c>
      <c r="C1193" s="105">
        <f>'[1]Seg Atletas'!$B1197</f>
        <v>0</v>
      </c>
      <c r="D1193" s="132">
        <f>'[1]Seg Atletas'!$G1197</f>
        <v>0</v>
      </c>
      <c r="E1193" s="132">
        <f>'[1]Seg Atletas'!$J1197</f>
        <v>0</v>
      </c>
      <c r="F1193" s="105">
        <f>'[1]Seg Atletas'!$N1197</f>
        <v>0</v>
      </c>
      <c r="G1193" s="133">
        <f>'[1]Seg Atletas'!$P1197</f>
        <v>0</v>
      </c>
      <c r="H1193" s="109">
        <f t="shared" si="36"/>
        <v>1900</v>
      </c>
      <c r="I1193" s="104" t="str">
        <f t="shared" si="37"/>
        <v>Sénior /vet</v>
      </c>
    </row>
    <row r="1194" spans="1:9">
      <c r="A1194" s="131">
        <f>'[1]Seg Atletas'!$F1198</f>
        <v>0</v>
      </c>
      <c r="B1194" s="105">
        <f>'[1]Seg Atletas'!$A1198</f>
        <v>0</v>
      </c>
      <c r="C1194" s="105">
        <f>'[1]Seg Atletas'!$B1198</f>
        <v>0</v>
      </c>
      <c r="D1194" s="132">
        <f>'[1]Seg Atletas'!$G1198</f>
        <v>0</v>
      </c>
      <c r="E1194" s="132">
        <f>'[1]Seg Atletas'!$J1198</f>
        <v>0</v>
      </c>
      <c r="F1194" s="105">
        <f>'[1]Seg Atletas'!$N1198</f>
        <v>0</v>
      </c>
      <c r="G1194" s="133">
        <f>'[1]Seg Atletas'!$P1198</f>
        <v>0</v>
      </c>
      <c r="H1194" s="109">
        <f t="shared" si="36"/>
        <v>1900</v>
      </c>
      <c r="I1194" s="104" t="str">
        <f t="shared" si="37"/>
        <v>Sénior /vet</v>
      </c>
    </row>
    <row r="1195" spans="1:9">
      <c r="A1195" s="131">
        <f>'[1]Seg Atletas'!$F1199</f>
        <v>0</v>
      </c>
      <c r="B1195" s="105">
        <f>'[1]Seg Atletas'!$A1199</f>
        <v>0</v>
      </c>
      <c r="C1195" s="105">
        <f>'[1]Seg Atletas'!$B1199</f>
        <v>0</v>
      </c>
      <c r="D1195" s="132">
        <f>'[1]Seg Atletas'!$G1199</f>
        <v>0</v>
      </c>
      <c r="E1195" s="132">
        <f>'[1]Seg Atletas'!$J1199</f>
        <v>0</v>
      </c>
      <c r="F1195" s="105">
        <f>'[1]Seg Atletas'!$N1199</f>
        <v>0</v>
      </c>
      <c r="G1195" s="133">
        <f>'[1]Seg Atletas'!$P1199</f>
        <v>0</v>
      </c>
      <c r="H1195" s="109">
        <f t="shared" si="36"/>
        <v>1900</v>
      </c>
      <c r="I1195" s="104" t="str">
        <f t="shared" si="37"/>
        <v>Sénior /vet</v>
      </c>
    </row>
    <row r="1196" spans="1:9">
      <c r="A1196" s="131">
        <f>'[1]Seg Atletas'!$F1200</f>
        <v>0</v>
      </c>
      <c r="B1196" s="105">
        <f>'[1]Seg Atletas'!$A1200</f>
        <v>0</v>
      </c>
      <c r="C1196" s="105">
        <f>'[1]Seg Atletas'!$B1200</f>
        <v>0</v>
      </c>
      <c r="D1196" s="132">
        <f>'[1]Seg Atletas'!$G1200</f>
        <v>0</v>
      </c>
      <c r="E1196" s="132">
        <f>'[1]Seg Atletas'!$J1200</f>
        <v>0</v>
      </c>
      <c r="F1196" s="105">
        <f>'[1]Seg Atletas'!$N1200</f>
        <v>0</v>
      </c>
      <c r="G1196" s="133">
        <f>'[1]Seg Atletas'!$P1200</f>
        <v>0</v>
      </c>
      <c r="H1196" s="109">
        <f t="shared" si="36"/>
        <v>1900</v>
      </c>
      <c r="I1196" s="104" t="str">
        <f t="shared" si="37"/>
        <v>Sénior /vet</v>
      </c>
    </row>
    <row r="1197" spans="1:9">
      <c r="A1197" s="131">
        <f>'[1]Seg Atletas'!$F1201</f>
        <v>0</v>
      </c>
      <c r="B1197" s="105">
        <f>'[1]Seg Atletas'!$A1201</f>
        <v>0</v>
      </c>
      <c r="C1197" s="105">
        <f>'[1]Seg Atletas'!$B1201</f>
        <v>0</v>
      </c>
      <c r="D1197" s="132">
        <f>'[1]Seg Atletas'!$G1201</f>
        <v>0</v>
      </c>
      <c r="E1197" s="132">
        <f>'[1]Seg Atletas'!$J1201</f>
        <v>0</v>
      </c>
      <c r="F1197" s="105">
        <f>'[1]Seg Atletas'!$N1201</f>
        <v>0</v>
      </c>
      <c r="G1197" s="133">
        <f>'[1]Seg Atletas'!$P1201</f>
        <v>0</v>
      </c>
      <c r="H1197" s="109">
        <f t="shared" si="36"/>
        <v>1900</v>
      </c>
      <c r="I1197" s="104" t="str">
        <f t="shared" si="37"/>
        <v>Sénior /vet</v>
      </c>
    </row>
    <row r="1198" spans="1:9">
      <c r="A1198" s="131">
        <f>'[1]Seg Atletas'!$F1202</f>
        <v>0</v>
      </c>
      <c r="B1198" s="105">
        <f>'[1]Seg Atletas'!$A1202</f>
        <v>0</v>
      </c>
      <c r="C1198" s="105">
        <f>'[1]Seg Atletas'!$B1202</f>
        <v>0</v>
      </c>
      <c r="D1198" s="132">
        <f>'[1]Seg Atletas'!$G1202</f>
        <v>0</v>
      </c>
      <c r="E1198" s="132">
        <f>'[1]Seg Atletas'!$J1202</f>
        <v>0</v>
      </c>
      <c r="F1198" s="105">
        <f>'[1]Seg Atletas'!$N1202</f>
        <v>0</v>
      </c>
      <c r="G1198" s="133">
        <f>'[1]Seg Atletas'!$P1202</f>
        <v>0</v>
      </c>
      <c r="H1198" s="109">
        <f t="shared" si="36"/>
        <v>1900</v>
      </c>
      <c r="I1198" s="104" t="str">
        <f t="shared" si="37"/>
        <v>Sénior /vet</v>
      </c>
    </row>
    <row r="1199" spans="1:9">
      <c r="A1199" s="131">
        <f>'[1]Seg Atletas'!$F1203</f>
        <v>0</v>
      </c>
      <c r="B1199" s="105">
        <f>'[1]Seg Atletas'!$A1203</f>
        <v>0</v>
      </c>
      <c r="C1199" s="105">
        <f>'[1]Seg Atletas'!$B1203</f>
        <v>0</v>
      </c>
      <c r="D1199" s="132">
        <f>'[1]Seg Atletas'!$G1203</f>
        <v>0</v>
      </c>
      <c r="E1199" s="132">
        <f>'[1]Seg Atletas'!$J1203</f>
        <v>0</v>
      </c>
      <c r="F1199" s="105">
        <f>'[1]Seg Atletas'!$N1203</f>
        <v>0</v>
      </c>
      <c r="G1199" s="133">
        <f>'[1]Seg Atletas'!$P1203</f>
        <v>0</v>
      </c>
      <c r="H1199" s="109">
        <f t="shared" si="36"/>
        <v>1900</v>
      </c>
      <c r="I1199" s="104" t="str">
        <f t="shared" si="37"/>
        <v>Sénior /vet</v>
      </c>
    </row>
    <row r="1200" spans="1:9">
      <c r="A1200" s="131">
        <f>'[1]Seg Atletas'!$F1204</f>
        <v>0</v>
      </c>
      <c r="B1200" s="105">
        <f>'[1]Seg Atletas'!$A1204</f>
        <v>0</v>
      </c>
      <c r="C1200" s="105">
        <f>'[1]Seg Atletas'!$B1204</f>
        <v>0</v>
      </c>
      <c r="D1200" s="132">
        <f>'[1]Seg Atletas'!$G1204</f>
        <v>0</v>
      </c>
      <c r="E1200" s="132">
        <f>'[1]Seg Atletas'!$J1204</f>
        <v>0</v>
      </c>
      <c r="F1200" s="105">
        <f>'[1]Seg Atletas'!$N1204</f>
        <v>0</v>
      </c>
      <c r="G1200" s="133">
        <f>'[1]Seg Atletas'!$P1204</f>
        <v>0</v>
      </c>
      <c r="H1200" s="109">
        <f t="shared" si="36"/>
        <v>1900</v>
      </c>
      <c r="I1200" s="104" t="str">
        <f t="shared" si="37"/>
        <v>Sénior /vet</v>
      </c>
    </row>
    <row r="1201" spans="1:9">
      <c r="A1201" s="131">
        <f>'[1]Seg Atletas'!$F1205</f>
        <v>0</v>
      </c>
      <c r="B1201" s="105">
        <f>'[1]Seg Atletas'!$A1205</f>
        <v>0</v>
      </c>
      <c r="C1201" s="105">
        <f>'[1]Seg Atletas'!$B1205</f>
        <v>0</v>
      </c>
      <c r="D1201" s="132">
        <f>'[1]Seg Atletas'!$G1205</f>
        <v>0</v>
      </c>
      <c r="E1201" s="132">
        <f>'[1]Seg Atletas'!$J1205</f>
        <v>0</v>
      </c>
      <c r="F1201" s="105">
        <f>'[1]Seg Atletas'!$N1205</f>
        <v>0</v>
      </c>
      <c r="G1201" s="133">
        <f>'[1]Seg Atletas'!$P1205</f>
        <v>0</v>
      </c>
      <c r="H1201" s="109">
        <f t="shared" si="36"/>
        <v>1900</v>
      </c>
      <c r="I1201" s="104" t="str">
        <f t="shared" si="37"/>
        <v>Sénior /vet</v>
      </c>
    </row>
    <row r="1202" spans="1:9">
      <c r="A1202" s="131">
        <f>'[1]Seg Atletas'!$F1206</f>
        <v>0</v>
      </c>
      <c r="B1202" s="105">
        <f>'[1]Seg Atletas'!$A1206</f>
        <v>0</v>
      </c>
      <c r="C1202" s="105">
        <f>'[1]Seg Atletas'!$B1206</f>
        <v>0</v>
      </c>
      <c r="D1202" s="132">
        <f>'[1]Seg Atletas'!$G1206</f>
        <v>0</v>
      </c>
      <c r="E1202" s="132">
        <f>'[1]Seg Atletas'!$J1206</f>
        <v>0</v>
      </c>
      <c r="F1202" s="105">
        <f>'[1]Seg Atletas'!$N1206</f>
        <v>0</v>
      </c>
      <c r="G1202" s="133">
        <f>'[1]Seg Atletas'!$P1206</f>
        <v>0</v>
      </c>
      <c r="H1202" s="109">
        <f t="shared" si="36"/>
        <v>1900</v>
      </c>
      <c r="I1202" s="104" t="str">
        <f t="shared" si="37"/>
        <v>Sénior /vet</v>
      </c>
    </row>
    <row r="1203" spans="1:9">
      <c r="A1203" s="131">
        <f>'[1]Seg Atletas'!$F1207</f>
        <v>0</v>
      </c>
      <c r="B1203" s="105">
        <f>'[1]Seg Atletas'!$A1207</f>
        <v>0</v>
      </c>
      <c r="C1203" s="105">
        <f>'[1]Seg Atletas'!$B1207</f>
        <v>0</v>
      </c>
      <c r="D1203" s="132">
        <f>'[1]Seg Atletas'!$G1207</f>
        <v>0</v>
      </c>
      <c r="E1203" s="132">
        <f>'[1]Seg Atletas'!$J1207</f>
        <v>0</v>
      </c>
      <c r="F1203" s="105">
        <f>'[1]Seg Atletas'!$N1207</f>
        <v>0</v>
      </c>
      <c r="G1203" s="133">
        <f>'[1]Seg Atletas'!$P1207</f>
        <v>0</v>
      </c>
      <c r="H1203" s="109">
        <f t="shared" si="36"/>
        <v>1900</v>
      </c>
      <c r="I1203" s="104" t="str">
        <f t="shared" si="37"/>
        <v>Sénior /vet</v>
      </c>
    </row>
    <row r="1204" spans="1:9">
      <c r="A1204" s="131">
        <f>'[1]Seg Atletas'!$F1208</f>
        <v>0</v>
      </c>
      <c r="B1204" s="105">
        <f>'[1]Seg Atletas'!$A1208</f>
        <v>0</v>
      </c>
      <c r="C1204" s="105">
        <f>'[1]Seg Atletas'!$B1208</f>
        <v>0</v>
      </c>
      <c r="D1204" s="132">
        <f>'[1]Seg Atletas'!$G1208</f>
        <v>0</v>
      </c>
      <c r="E1204" s="132">
        <f>'[1]Seg Atletas'!$J1208</f>
        <v>0</v>
      </c>
      <c r="F1204" s="105">
        <f>'[1]Seg Atletas'!$N1208</f>
        <v>0</v>
      </c>
      <c r="G1204" s="133">
        <f>'[1]Seg Atletas'!$P1208</f>
        <v>0</v>
      </c>
      <c r="H1204" s="109">
        <f t="shared" si="36"/>
        <v>1900</v>
      </c>
      <c r="I1204" s="104" t="str">
        <f t="shared" si="37"/>
        <v>Sénior /vet</v>
      </c>
    </row>
    <row r="1205" spans="1:9">
      <c r="A1205" s="131">
        <f>'[1]Seg Atletas'!$F1209</f>
        <v>0</v>
      </c>
      <c r="B1205" s="105">
        <f>'[1]Seg Atletas'!$A1209</f>
        <v>0</v>
      </c>
      <c r="C1205" s="105">
        <f>'[1]Seg Atletas'!$B1209</f>
        <v>0</v>
      </c>
      <c r="D1205" s="132">
        <f>'[1]Seg Atletas'!$G1209</f>
        <v>0</v>
      </c>
      <c r="E1205" s="132">
        <f>'[1]Seg Atletas'!$J1209</f>
        <v>0</v>
      </c>
      <c r="F1205" s="105">
        <f>'[1]Seg Atletas'!$N1209</f>
        <v>0</v>
      </c>
      <c r="G1205" s="133">
        <f>'[1]Seg Atletas'!$P1209</f>
        <v>0</v>
      </c>
      <c r="H1205" s="109">
        <f t="shared" si="36"/>
        <v>1900</v>
      </c>
      <c r="I1205" s="104" t="str">
        <f t="shared" si="37"/>
        <v>Sénior /vet</v>
      </c>
    </row>
    <row r="1206" spans="1:9">
      <c r="A1206" s="131">
        <f>'[1]Seg Atletas'!$F1210</f>
        <v>0</v>
      </c>
      <c r="B1206" s="105">
        <f>'[1]Seg Atletas'!$A1210</f>
        <v>0</v>
      </c>
      <c r="C1206" s="105">
        <f>'[1]Seg Atletas'!$B1210</f>
        <v>0</v>
      </c>
      <c r="D1206" s="132">
        <f>'[1]Seg Atletas'!$G1210</f>
        <v>0</v>
      </c>
      <c r="E1206" s="132">
        <f>'[1]Seg Atletas'!$J1210</f>
        <v>0</v>
      </c>
      <c r="F1206" s="105">
        <f>'[1]Seg Atletas'!$N1210</f>
        <v>0</v>
      </c>
      <c r="G1206" s="133">
        <f>'[1]Seg Atletas'!$P1210</f>
        <v>0</v>
      </c>
      <c r="H1206" s="109">
        <f t="shared" si="36"/>
        <v>1900</v>
      </c>
      <c r="I1206" s="104" t="str">
        <f t="shared" si="37"/>
        <v>Sénior /vet</v>
      </c>
    </row>
    <row r="1207" spans="1:9">
      <c r="A1207" s="131">
        <f>'[1]Seg Atletas'!$F1211</f>
        <v>0</v>
      </c>
      <c r="B1207" s="105">
        <f>'[1]Seg Atletas'!$A1211</f>
        <v>0</v>
      </c>
      <c r="C1207" s="105">
        <f>'[1]Seg Atletas'!$B1211</f>
        <v>0</v>
      </c>
      <c r="D1207" s="132">
        <f>'[1]Seg Atletas'!$G1211</f>
        <v>0</v>
      </c>
      <c r="E1207" s="132">
        <f>'[1]Seg Atletas'!$J1211</f>
        <v>0</v>
      </c>
      <c r="F1207" s="105">
        <f>'[1]Seg Atletas'!$N1211</f>
        <v>0</v>
      </c>
      <c r="G1207" s="133">
        <f>'[1]Seg Atletas'!$P1211</f>
        <v>0</v>
      </c>
      <c r="H1207" s="109">
        <f t="shared" si="36"/>
        <v>1900</v>
      </c>
      <c r="I1207" s="104" t="str">
        <f t="shared" si="37"/>
        <v>Sénior /vet</v>
      </c>
    </row>
    <row r="1208" spans="1:9">
      <c r="A1208" s="131">
        <f>'[1]Seg Atletas'!$F1212</f>
        <v>0</v>
      </c>
      <c r="B1208" s="105">
        <f>'[1]Seg Atletas'!$A1212</f>
        <v>0</v>
      </c>
      <c r="C1208" s="105">
        <f>'[1]Seg Atletas'!$B1212</f>
        <v>0</v>
      </c>
      <c r="D1208" s="132">
        <f>'[1]Seg Atletas'!$G1212</f>
        <v>0</v>
      </c>
      <c r="E1208" s="132">
        <f>'[1]Seg Atletas'!$J1212</f>
        <v>0</v>
      </c>
      <c r="F1208" s="105">
        <f>'[1]Seg Atletas'!$N1212</f>
        <v>0</v>
      </c>
      <c r="G1208" s="133">
        <f>'[1]Seg Atletas'!$P1212</f>
        <v>0</v>
      </c>
      <c r="H1208" s="109">
        <f t="shared" si="36"/>
        <v>1900</v>
      </c>
      <c r="I1208" s="104" t="str">
        <f t="shared" si="37"/>
        <v>Sénior /vet</v>
      </c>
    </row>
    <row r="1209" spans="1:9">
      <c r="A1209" s="131">
        <f>'[1]Seg Atletas'!$F1213</f>
        <v>0</v>
      </c>
      <c r="B1209" s="105">
        <f>'[1]Seg Atletas'!$A1213</f>
        <v>0</v>
      </c>
      <c r="C1209" s="105">
        <f>'[1]Seg Atletas'!$B1213</f>
        <v>0</v>
      </c>
      <c r="D1209" s="132">
        <f>'[1]Seg Atletas'!$G1213</f>
        <v>0</v>
      </c>
      <c r="E1209" s="132">
        <f>'[1]Seg Atletas'!$J1213</f>
        <v>0</v>
      </c>
      <c r="F1209" s="105">
        <f>'[1]Seg Atletas'!$N1213</f>
        <v>0</v>
      </c>
      <c r="G1209" s="133">
        <f>'[1]Seg Atletas'!$P1213</f>
        <v>0</v>
      </c>
      <c r="H1209" s="109">
        <f t="shared" si="36"/>
        <v>1900</v>
      </c>
      <c r="I1209" s="104" t="str">
        <f t="shared" si="37"/>
        <v>Sénior /vet</v>
      </c>
    </row>
    <row r="1210" spans="1:9">
      <c r="A1210" s="131">
        <f>'[1]Seg Atletas'!$F1214</f>
        <v>0</v>
      </c>
      <c r="B1210" s="105">
        <f>'[1]Seg Atletas'!$A1214</f>
        <v>0</v>
      </c>
      <c r="C1210" s="105">
        <f>'[1]Seg Atletas'!$B1214</f>
        <v>0</v>
      </c>
      <c r="D1210" s="132">
        <f>'[1]Seg Atletas'!$G1214</f>
        <v>0</v>
      </c>
      <c r="E1210" s="132">
        <f>'[1]Seg Atletas'!$J1214</f>
        <v>0</v>
      </c>
      <c r="F1210" s="105">
        <f>'[1]Seg Atletas'!$N1214</f>
        <v>0</v>
      </c>
      <c r="G1210" s="133">
        <f>'[1]Seg Atletas'!$P1214</f>
        <v>0</v>
      </c>
      <c r="H1210" s="109">
        <f t="shared" si="36"/>
        <v>1900</v>
      </c>
      <c r="I1210" s="104" t="str">
        <f t="shared" si="37"/>
        <v>Sénior /vet</v>
      </c>
    </row>
    <row r="1211" spans="1:9">
      <c r="A1211" s="131">
        <f>'[1]Seg Atletas'!$F1215</f>
        <v>0</v>
      </c>
      <c r="B1211" s="105">
        <f>'[1]Seg Atletas'!$A1215</f>
        <v>0</v>
      </c>
      <c r="C1211" s="105">
        <f>'[1]Seg Atletas'!$B1215</f>
        <v>0</v>
      </c>
      <c r="D1211" s="132">
        <f>'[1]Seg Atletas'!$G1215</f>
        <v>0</v>
      </c>
      <c r="E1211" s="132">
        <f>'[1]Seg Atletas'!$J1215</f>
        <v>0</v>
      </c>
      <c r="F1211" s="105">
        <f>'[1]Seg Atletas'!$N1215</f>
        <v>0</v>
      </c>
      <c r="G1211" s="133">
        <f>'[1]Seg Atletas'!$P1215</f>
        <v>0</v>
      </c>
      <c r="H1211" s="109">
        <f t="shared" si="36"/>
        <v>1900</v>
      </c>
      <c r="I1211" s="104" t="str">
        <f t="shared" si="37"/>
        <v>Sénior /vet</v>
      </c>
    </row>
    <row r="1212" spans="1:9">
      <c r="A1212" s="131">
        <f>'[1]Seg Atletas'!$F1216</f>
        <v>0</v>
      </c>
      <c r="B1212" s="105">
        <f>'[1]Seg Atletas'!$A1216</f>
        <v>0</v>
      </c>
      <c r="C1212" s="105">
        <f>'[1]Seg Atletas'!$B1216</f>
        <v>0</v>
      </c>
      <c r="D1212" s="132">
        <f>'[1]Seg Atletas'!$G1216</f>
        <v>0</v>
      </c>
      <c r="E1212" s="132">
        <f>'[1]Seg Atletas'!$J1216</f>
        <v>0</v>
      </c>
      <c r="F1212" s="105">
        <f>'[1]Seg Atletas'!$N1216</f>
        <v>0</v>
      </c>
      <c r="G1212" s="133">
        <f>'[1]Seg Atletas'!$P1216</f>
        <v>0</v>
      </c>
      <c r="H1212" s="109">
        <f t="shared" si="36"/>
        <v>1900</v>
      </c>
      <c r="I1212" s="104" t="str">
        <f t="shared" si="37"/>
        <v>Sénior /vet</v>
      </c>
    </row>
    <row r="1213" spans="1:9">
      <c r="A1213" s="131">
        <f>'[1]Seg Atletas'!$F1217</f>
        <v>0</v>
      </c>
      <c r="B1213" s="105">
        <f>'[1]Seg Atletas'!$A1217</f>
        <v>0</v>
      </c>
      <c r="C1213" s="105">
        <f>'[1]Seg Atletas'!$B1217</f>
        <v>0</v>
      </c>
      <c r="D1213" s="132">
        <f>'[1]Seg Atletas'!$G1217</f>
        <v>0</v>
      </c>
      <c r="E1213" s="132">
        <f>'[1]Seg Atletas'!$J1217</f>
        <v>0</v>
      </c>
      <c r="F1213" s="105">
        <f>'[1]Seg Atletas'!$N1217</f>
        <v>0</v>
      </c>
      <c r="G1213" s="133">
        <f>'[1]Seg Atletas'!$P1217</f>
        <v>0</v>
      </c>
      <c r="H1213" s="109">
        <f t="shared" si="36"/>
        <v>1900</v>
      </c>
      <c r="I1213" s="104" t="str">
        <f t="shared" si="37"/>
        <v>Sénior /vet</v>
      </c>
    </row>
    <row r="1214" spans="1:9">
      <c r="A1214" s="131">
        <f>'[1]Seg Atletas'!$F1218</f>
        <v>0</v>
      </c>
      <c r="B1214" s="105">
        <f>'[1]Seg Atletas'!$A1218</f>
        <v>0</v>
      </c>
      <c r="C1214" s="105">
        <f>'[1]Seg Atletas'!$B1218</f>
        <v>0</v>
      </c>
      <c r="D1214" s="132">
        <f>'[1]Seg Atletas'!$G1218</f>
        <v>0</v>
      </c>
      <c r="E1214" s="132">
        <f>'[1]Seg Atletas'!$J1218</f>
        <v>0</v>
      </c>
      <c r="F1214" s="105">
        <f>'[1]Seg Atletas'!$N1218</f>
        <v>0</v>
      </c>
      <c r="G1214" s="133">
        <f>'[1]Seg Atletas'!$P1218</f>
        <v>0</v>
      </c>
      <c r="H1214" s="109">
        <f t="shared" si="36"/>
        <v>1900</v>
      </c>
      <c r="I1214" s="104" t="str">
        <f t="shared" si="37"/>
        <v>Sénior /vet</v>
      </c>
    </row>
    <row r="1215" spans="1:9">
      <c r="A1215" s="131">
        <f>'[1]Seg Atletas'!$F1219</f>
        <v>0</v>
      </c>
      <c r="B1215" s="105">
        <f>'[1]Seg Atletas'!$A1219</f>
        <v>0</v>
      </c>
      <c r="C1215" s="105">
        <f>'[1]Seg Atletas'!$B1219</f>
        <v>0</v>
      </c>
      <c r="D1215" s="132">
        <f>'[1]Seg Atletas'!$G1219</f>
        <v>0</v>
      </c>
      <c r="E1215" s="132">
        <f>'[1]Seg Atletas'!$J1219</f>
        <v>0</v>
      </c>
      <c r="F1215" s="105">
        <f>'[1]Seg Atletas'!$N1219</f>
        <v>0</v>
      </c>
      <c r="G1215" s="133">
        <f>'[1]Seg Atletas'!$P1219</f>
        <v>0</v>
      </c>
      <c r="H1215" s="109">
        <f t="shared" si="36"/>
        <v>1900</v>
      </c>
      <c r="I1215" s="104" t="str">
        <f t="shared" si="37"/>
        <v>Sénior /vet</v>
      </c>
    </row>
    <row r="1216" spans="1:9">
      <c r="A1216" s="131">
        <f>'[1]Seg Atletas'!$F1220</f>
        <v>0</v>
      </c>
      <c r="B1216" s="105">
        <f>'[1]Seg Atletas'!$A1220</f>
        <v>0</v>
      </c>
      <c r="C1216" s="105">
        <f>'[1]Seg Atletas'!$B1220</f>
        <v>0</v>
      </c>
      <c r="D1216" s="132">
        <f>'[1]Seg Atletas'!$G1220</f>
        <v>0</v>
      </c>
      <c r="E1216" s="132">
        <f>'[1]Seg Atletas'!$J1220</f>
        <v>0</v>
      </c>
      <c r="F1216" s="105">
        <f>'[1]Seg Atletas'!$N1220</f>
        <v>0</v>
      </c>
      <c r="G1216" s="133">
        <f>'[1]Seg Atletas'!$P1220</f>
        <v>0</v>
      </c>
      <c r="H1216" s="109">
        <f t="shared" si="36"/>
        <v>1900</v>
      </c>
      <c r="I1216" s="104" t="str">
        <f t="shared" si="37"/>
        <v>Sénior /vet</v>
      </c>
    </row>
    <row r="1217" spans="1:9">
      <c r="A1217" s="131">
        <f>'[1]Seg Atletas'!$F1221</f>
        <v>0</v>
      </c>
      <c r="B1217" s="105">
        <f>'[1]Seg Atletas'!$A1221</f>
        <v>0</v>
      </c>
      <c r="C1217" s="105">
        <f>'[1]Seg Atletas'!$B1221</f>
        <v>0</v>
      </c>
      <c r="D1217" s="132">
        <f>'[1]Seg Atletas'!$G1221</f>
        <v>0</v>
      </c>
      <c r="E1217" s="132">
        <f>'[1]Seg Atletas'!$J1221</f>
        <v>0</v>
      </c>
      <c r="F1217" s="105">
        <f>'[1]Seg Atletas'!$N1221</f>
        <v>0</v>
      </c>
      <c r="G1217" s="133">
        <f>'[1]Seg Atletas'!$P1221</f>
        <v>0</v>
      </c>
      <c r="H1217" s="109">
        <f t="shared" si="36"/>
        <v>1900</v>
      </c>
      <c r="I1217" s="104" t="str">
        <f t="shared" si="37"/>
        <v>Sénior /vet</v>
      </c>
    </row>
    <row r="1218" spans="1:9">
      <c r="A1218" s="131">
        <f>'[1]Seg Atletas'!$F1222</f>
        <v>0</v>
      </c>
      <c r="B1218" s="105">
        <f>'[1]Seg Atletas'!$A1222</f>
        <v>0</v>
      </c>
      <c r="C1218" s="105">
        <f>'[1]Seg Atletas'!$B1222</f>
        <v>0</v>
      </c>
      <c r="D1218" s="132">
        <f>'[1]Seg Atletas'!$G1222</f>
        <v>0</v>
      </c>
      <c r="E1218" s="132">
        <f>'[1]Seg Atletas'!$J1222</f>
        <v>0</v>
      </c>
      <c r="F1218" s="105">
        <f>'[1]Seg Atletas'!$N1222</f>
        <v>0</v>
      </c>
      <c r="G1218" s="133">
        <f>'[1]Seg Atletas'!$P1222</f>
        <v>0</v>
      </c>
      <c r="H1218" s="109">
        <f t="shared" ref="H1218:H1281" si="38">YEAR(G1218)</f>
        <v>1900</v>
      </c>
      <c r="I1218" s="104" t="str">
        <f t="shared" si="37"/>
        <v>Sénior /vet</v>
      </c>
    </row>
    <row r="1219" spans="1:9">
      <c r="A1219" s="131">
        <f>'[1]Seg Atletas'!$F1223</f>
        <v>0</v>
      </c>
      <c r="B1219" s="105">
        <f>'[1]Seg Atletas'!$A1223</f>
        <v>0</v>
      </c>
      <c r="C1219" s="105">
        <f>'[1]Seg Atletas'!$B1223</f>
        <v>0</v>
      </c>
      <c r="D1219" s="132">
        <f>'[1]Seg Atletas'!$G1223</f>
        <v>0</v>
      </c>
      <c r="E1219" s="132">
        <f>'[1]Seg Atletas'!$J1223</f>
        <v>0</v>
      </c>
      <c r="F1219" s="105">
        <f>'[1]Seg Atletas'!$N1223</f>
        <v>0</v>
      </c>
      <c r="G1219" s="133">
        <f>'[1]Seg Atletas'!$P1223</f>
        <v>0</v>
      </c>
      <c r="H1219" s="109">
        <f t="shared" si="38"/>
        <v>1900</v>
      </c>
      <c r="I1219" s="104" t="str">
        <f t="shared" ref="I1219:I1282" si="39">IF(H1219&lt;=1966,"Sénior /vet",IF(H1219&lt;=1989,"Sénior",IF(H1219&lt;=1992,"Sénior /s23",IF(H1219&lt;=1994,"Júnior",IF(H1219&lt;=1996,"Juvenil",IF(H1219&lt;=1998,"Iniciado",IF(H1219&lt;=2000,"Infantil","Benjamim")))))))</f>
        <v>Sénior /vet</v>
      </c>
    </row>
    <row r="1220" spans="1:9">
      <c r="A1220" s="131">
        <f>'[1]Seg Atletas'!$F1224</f>
        <v>0</v>
      </c>
      <c r="B1220" s="105">
        <f>'[1]Seg Atletas'!$A1224</f>
        <v>0</v>
      </c>
      <c r="C1220" s="105">
        <f>'[1]Seg Atletas'!$B1224</f>
        <v>0</v>
      </c>
      <c r="D1220" s="132">
        <f>'[1]Seg Atletas'!$G1224</f>
        <v>0</v>
      </c>
      <c r="E1220" s="132">
        <f>'[1]Seg Atletas'!$J1224</f>
        <v>0</v>
      </c>
      <c r="F1220" s="105">
        <f>'[1]Seg Atletas'!$N1224</f>
        <v>0</v>
      </c>
      <c r="G1220" s="133">
        <f>'[1]Seg Atletas'!$P1224</f>
        <v>0</v>
      </c>
      <c r="H1220" s="109">
        <f t="shared" si="38"/>
        <v>1900</v>
      </c>
      <c r="I1220" s="104" t="str">
        <f t="shared" si="39"/>
        <v>Sénior /vet</v>
      </c>
    </row>
    <row r="1221" spans="1:9">
      <c r="A1221" s="131">
        <f>'[1]Seg Atletas'!$F1225</f>
        <v>0</v>
      </c>
      <c r="B1221" s="105">
        <f>'[1]Seg Atletas'!$A1225</f>
        <v>0</v>
      </c>
      <c r="C1221" s="105">
        <f>'[1]Seg Atletas'!$B1225</f>
        <v>0</v>
      </c>
      <c r="D1221" s="132">
        <f>'[1]Seg Atletas'!$G1225</f>
        <v>0</v>
      </c>
      <c r="E1221" s="132">
        <f>'[1]Seg Atletas'!$J1225</f>
        <v>0</v>
      </c>
      <c r="F1221" s="105">
        <f>'[1]Seg Atletas'!$N1225</f>
        <v>0</v>
      </c>
      <c r="G1221" s="133">
        <f>'[1]Seg Atletas'!$P1225</f>
        <v>0</v>
      </c>
      <c r="H1221" s="109">
        <f t="shared" si="38"/>
        <v>1900</v>
      </c>
      <c r="I1221" s="104" t="str">
        <f t="shared" si="39"/>
        <v>Sénior /vet</v>
      </c>
    </row>
    <row r="1222" spans="1:9">
      <c r="A1222" s="131">
        <f>'[1]Seg Atletas'!$F1226</f>
        <v>0</v>
      </c>
      <c r="B1222" s="105">
        <f>'[1]Seg Atletas'!$A1226</f>
        <v>0</v>
      </c>
      <c r="C1222" s="105">
        <f>'[1]Seg Atletas'!$B1226</f>
        <v>0</v>
      </c>
      <c r="D1222" s="132">
        <f>'[1]Seg Atletas'!$G1226</f>
        <v>0</v>
      </c>
      <c r="E1222" s="132">
        <f>'[1]Seg Atletas'!$J1226</f>
        <v>0</v>
      </c>
      <c r="F1222" s="105">
        <f>'[1]Seg Atletas'!$N1226</f>
        <v>0</v>
      </c>
      <c r="G1222" s="133">
        <f>'[1]Seg Atletas'!$P1226</f>
        <v>0</v>
      </c>
      <c r="H1222" s="109">
        <f t="shared" si="38"/>
        <v>1900</v>
      </c>
      <c r="I1222" s="104" t="str">
        <f t="shared" si="39"/>
        <v>Sénior /vet</v>
      </c>
    </row>
    <row r="1223" spans="1:9">
      <c r="A1223" s="131">
        <f>'[1]Seg Atletas'!$F1227</f>
        <v>0</v>
      </c>
      <c r="B1223" s="105">
        <f>'[1]Seg Atletas'!$A1227</f>
        <v>0</v>
      </c>
      <c r="C1223" s="105">
        <f>'[1]Seg Atletas'!$B1227</f>
        <v>0</v>
      </c>
      <c r="D1223" s="132">
        <f>'[1]Seg Atletas'!$G1227</f>
        <v>0</v>
      </c>
      <c r="E1223" s="132">
        <f>'[1]Seg Atletas'!$J1227</f>
        <v>0</v>
      </c>
      <c r="F1223" s="105">
        <f>'[1]Seg Atletas'!$N1227</f>
        <v>0</v>
      </c>
      <c r="G1223" s="133">
        <f>'[1]Seg Atletas'!$P1227</f>
        <v>0</v>
      </c>
      <c r="H1223" s="109">
        <f t="shared" si="38"/>
        <v>1900</v>
      </c>
      <c r="I1223" s="104" t="str">
        <f t="shared" si="39"/>
        <v>Sénior /vet</v>
      </c>
    </row>
    <row r="1224" spans="1:9">
      <c r="A1224" s="131">
        <f>'[1]Seg Atletas'!$F1228</f>
        <v>0</v>
      </c>
      <c r="B1224" s="105">
        <f>'[1]Seg Atletas'!$A1228</f>
        <v>0</v>
      </c>
      <c r="C1224" s="105">
        <f>'[1]Seg Atletas'!$B1228</f>
        <v>0</v>
      </c>
      <c r="D1224" s="132">
        <f>'[1]Seg Atletas'!$G1228</f>
        <v>0</v>
      </c>
      <c r="E1224" s="132">
        <f>'[1]Seg Atletas'!$J1228</f>
        <v>0</v>
      </c>
      <c r="F1224" s="105">
        <f>'[1]Seg Atletas'!$N1228</f>
        <v>0</v>
      </c>
      <c r="G1224" s="133">
        <f>'[1]Seg Atletas'!$P1228</f>
        <v>0</v>
      </c>
      <c r="H1224" s="109">
        <f t="shared" si="38"/>
        <v>1900</v>
      </c>
      <c r="I1224" s="104" t="str">
        <f t="shared" si="39"/>
        <v>Sénior /vet</v>
      </c>
    </row>
    <row r="1225" spans="1:9">
      <c r="A1225" s="131">
        <f>'[1]Seg Atletas'!$F1229</f>
        <v>0</v>
      </c>
      <c r="B1225" s="105">
        <f>'[1]Seg Atletas'!$A1229</f>
        <v>0</v>
      </c>
      <c r="C1225" s="105">
        <f>'[1]Seg Atletas'!$B1229</f>
        <v>0</v>
      </c>
      <c r="D1225" s="132">
        <f>'[1]Seg Atletas'!$G1229</f>
        <v>0</v>
      </c>
      <c r="E1225" s="132">
        <f>'[1]Seg Atletas'!$J1229</f>
        <v>0</v>
      </c>
      <c r="F1225" s="105">
        <f>'[1]Seg Atletas'!$N1229</f>
        <v>0</v>
      </c>
      <c r="G1225" s="133">
        <f>'[1]Seg Atletas'!$P1229</f>
        <v>0</v>
      </c>
      <c r="H1225" s="109">
        <f t="shared" si="38"/>
        <v>1900</v>
      </c>
      <c r="I1225" s="104" t="str">
        <f t="shared" si="39"/>
        <v>Sénior /vet</v>
      </c>
    </row>
    <row r="1226" spans="1:9">
      <c r="A1226" s="131">
        <f>'[1]Seg Atletas'!$F1230</f>
        <v>0</v>
      </c>
      <c r="B1226" s="105">
        <f>'[1]Seg Atletas'!$A1230</f>
        <v>0</v>
      </c>
      <c r="C1226" s="105">
        <f>'[1]Seg Atletas'!$B1230</f>
        <v>0</v>
      </c>
      <c r="D1226" s="132">
        <f>'[1]Seg Atletas'!$G1230</f>
        <v>0</v>
      </c>
      <c r="E1226" s="132">
        <f>'[1]Seg Atletas'!$J1230</f>
        <v>0</v>
      </c>
      <c r="F1226" s="105">
        <f>'[1]Seg Atletas'!$N1230</f>
        <v>0</v>
      </c>
      <c r="G1226" s="133">
        <f>'[1]Seg Atletas'!$P1230</f>
        <v>0</v>
      </c>
      <c r="H1226" s="109">
        <f t="shared" si="38"/>
        <v>1900</v>
      </c>
      <c r="I1226" s="104" t="str">
        <f t="shared" si="39"/>
        <v>Sénior /vet</v>
      </c>
    </row>
    <row r="1227" spans="1:9">
      <c r="A1227" s="131">
        <f>'[1]Seg Atletas'!$F1231</f>
        <v>0</v>
      </c>
      <c r="B1227" s="105">
        <f>'[1]Seg Atletas'!$A1231</f>
        <v>0</v>
      </c>
      <c r="C1227" s="105">
        <f>'[1]Seg Atletas'!$B1231</f>
        <v>0</v>
      </c>
      <c r="D1227" s="132">
        <f>'[1]Seg Atletas'!$G1231</f>
        <v>0</v>
      </c>
      <c r="E1227" s="132">
        <f>'[1]Seg Atletas'!$J1231</f>
        <v>0</v>
      </c>
      <c r="F1227" s="105">
        <f>'[1]Seg Atletas'!$N1231</f>
        <v>0</v>
      </c>
      <c r="G1227" s="133">
        <f>'[1]Seg Atletas'!$P1231</f>
        <v>0</v>
      </c>
      <c r="H1227" s="109">
        <f t="shared" si="38"/>
        <v>1900</v>
      </c>
      <c r="I1227" s="104" t="str">
        <f t="shared" si="39"/>
        <v>Sénior /vet</v>
      </c>
    </row>
    <row r="1228" spans="1:9">
      <c r="A1228" s="131">
        <f>'[1]Seg Atletas'!$F1232</f>
        <v>0</v>
      </c>
      <c r="B1228" s="105">
        <f>'[1]Seg Atletas'!$A1232</f>
        <v>0</v>
      </c>
      <c r="C1228" s="105">
        <f>'[1]Seg Atletas'!$B1232</f>
        <v>0</v>
      </c>
      <c r="D1228" s="132">
        <f>'[1]Seg Atletas'!$G1232</f>
        <v>0</v>
      </c>
      <c r="E1228" s="132">
        <f>'[1]Seg Atletas'!$J1232</f>
        <v>0</v>
      </c>
      <c r="F1228" s="105">
        <f>'[1]Seg Atletas'!$N1232</f>
        <v>0</v>
      </c>
      <c r="G1228" s="133">
        <f>'[1]Seg Atletas'!$P1232</f>
        <v>0</v>
      </c>
      <c r="H1228" s="109">
        <f t="shared" si="38"/>
        <v>1900</v>
      </c>
      <c r="I1228" s="104" t="str">
        <f t="shared" si="39"/>
        <v>Sénior /vet</v>
      </c>
    </row>
    <row r="1229" spans="1:9">
      <c r="A1229" s="131">
        <f>'[1]Seg Atletas'!$F1233</f>
        <v>0</v>
      </c>
      <c r="B1229" s="105">
        <f>'[1]Seg Atletas'!$A1233</f>
        <v>0</v>
      </c>
      <c r="C1229" s="105">
        <f>'[1]Seg Atletas'!$B1233</f>
        <v>0</v>
      </c>
      <c r="D1229" s="132">
        <f>'[1]Seg Atletas'!$G1233</f>
        <v>0</v>
      </c>
      <c r="E1229" s="132">
        <f>'[1]Seg Atletas'!$J1233</f>
        <v>0</v>
      </c>
      <c r="F1229" s="105">
        <f>'[1]Seg Atletas'!$N1233</f>
        <v>0</v>
      </c>
      <c r="G1229" s="133">
        <f>'[1]Seg Atletas'!$P1233</f>
        <v>0</v>
      </c>
      <c r="H1229" s="109">
        <f t="shared" si="38"/>
        <v>1900</v>
      </c>
      <c r="I1229" s="104" t="str">
        <f t="shared" si="39"/>
        <v>Sénior /vet</v>
      </c>
    </row>
    <row r="1230" spans="1:9">
      <c r="A1230" s="131">
        <f>'[1]Seg Atletas'!$F1234</f>
        <v>0</v>
      </c>
      <c r="B1230" s="105">
        <f>'[1]Seg Atletas'!$A1234</f>
        <v>0</v>
      </c>
      <c r="C1230" s="105">
        <f>'[1]Seg Atletas'!$B1234</f>
        <v>0</v>
      </c>
      <c r="D1230" s="132">
        <f>'[1]Seg Atletas'!$G1234</f>
        <v>0</v>
      </c>
      <c r="E1230" s="132">
        <f>'[1]Seg Atletas'!$J1234</f>
        <v>0</v>
      </c>
      <c r="F1230" s="105">
        <f>'[1]Seg Atletas'!$N1234</f>
        <v>0</v>
      </c>
      <c r="G1230" s="133">
        <f>'[1]Seg Atletas'!$P1234</f>
        <v>0</v>
      </c>
      <c r="H1230" s="109">
        <f t="shared" si="38"/>
        <v>1900</v>
      </c>
      <c r="I1230" s="104" t="str">
        <f t="shared" si="39"/>
        <v>Sénior /vet</v>
      </c>
    </row>
    <row r="1231" spans="1:9">
      <c r="A1231" s="131">
        <f>'[1]Seg Atletas'!$F1235</f>
        <v>0</v>
      </c>
      <c r="B1231" s="105">
        <f>'[1]Seg Atletas'!$A1235</f>
        <v>0</v>
      </c>
      <c r="C1231" s="105">
        <f>'[1]Seg Atletas'!$B1235</f>
        <v>0</v>
      </c>
      <c r="D1231" s="132">
        <f>'[1]Seg Atletas'!$G1235</f>
        <v>0</v>
      </c>
      <c r="E1231" s="132">
        <f>'[1]Seg Atletas'!$J1235</f>
        <v>0</v>
      </c>
      <c r="F1231" s="105">
        <f>'[1]Seg Atletas'!$N1235</f>
        <v>0</v>
      </c>
      <c r="G1231" s="133">
        <f>'[1]Seg Atletas'!$P1235</f>
        <v>0</v>
      </c>
      <c r="H1231" s="109">
        <f t="shared" si="38"/>
        <v>1900</v>
      </c>
      <c r="I1231" s="104" t="str">
        <f t="shared" si="39"/>
        <v>Sénior /vet</v>
      </c>
    </row>
    <row r="1232" spans="1:9">
      <c r="A1232" s="131">
        <f>'[1]Seg Atletas'!$F1236</f>
        <v>0</v>
      </c>
      <c r="B1232" s="105">
        <f>'[1]Seg Atletas'!$A1236</f>
        <v>0</v>
      </c>
      <c r="C1232" s="105">
        <f>'[1]Seg Atletas'!$B1236</f>
        <v>0</v>
      </c>
      <c r="D1232" s="132">
        <f>'[1]Seg Atletas'!$G1236</f>
        <v>0</v>
      </c>
      <c r="E1232" s="132">
        <f>'[1]Seg Atletas'!$J1236</f>
        <v>0</v>
      </c>
      <c r="F1232" s="105">
        <f>'[1]Seg Atletas'!$N1236</f>
        <v>0</v>
      </c>
      <c r="G1232" s="133">
        <f>'[1]Seg Atletas'!$P1236</f>
        <v>0</v>
      </c>
      <c r="H1232" s="109">
        <f t="shared" si="38"/>
        <v>1900</v>
      </c>
      <c r="I1232" s="104" t="str">
        <f t="shared" si="39"/>
        <v>Sénior /vet</v>
      </c>
    </row>
    <row r="1233" spans="1:9">
      <c r="A1233" s="131">
        <f>'[1]Seg Atletas'!$F1237</f>
        <v>0</v>
      </c>
      <c r="B1233" s="105">
        <f>'[1]Seg Atletas'!$A1237</f>
        <v>0</v>
      </c>
      <c r="C1233" s="105">
        <f>'[1]Seg Atletas'!$B1237</f>
        <v>0</v>
      </c>
      <c r="D1233" s="132">
        <f>'[1]Seg Atletas'!$G1237</f>
        <v>0</v>
      </c>
      <c r="E1233" s="132">
        <f>'[1]Seg Atletas'!$J1237</f>
        <v>0</v>
      </c>
      <c r="F1233" s="105">
        <f>'[1]Seg Atletas'!$N1237</f>
        <v>0</v>
      </c>
      <c r="G1233" s="133">
        <f>'[1]Seg Atletas'!$P1237</f>
        <v>0</v>
      </c>
      <c r="H1233" s="109">
        <f t="shared" si="38"/>
        <v>1900</v>
      </c>
      <c r="I1233" s="104" t="str">
        <f t="shared" si="39"/>
        <v>Sénior /vet</v>
      </c>
    </row>
    <row r="1234" spans="1:9">
      <c r="A1234" s="131">
        <f>'[1]Seg Atletas'!$F1238</f>
        <v>0</v>
      </c>
      <c r="B1234" s="105">
        <f>'[1]Seg Atletas'!$A1238</f>
        <v>0</v>
      </c>
      <c r="C1234" s="105">
        <f>'[1]Seg Atletas'!$B1238</f>
        <v>0</v>
      </c>
      <c r="D1234" s="132">
        <f>'[1]Seg Atletas'!$G1238</f>
        <v>0</v>
      </c>
      <c r="E1234" s="132">
        <f>'[1]Seg Atletas'!$J1238</f>
        <v>0</v>
      </c>
      <c r="F1234" s="105">
        <f>'[1]Seg Atletas'!$N1238</f>
        <v>0</v>
      </c>
      <c r="G1234" s="133">
        <f>'[1]Seg Atletas'!$P1238</f>
        <v>0</v>
      </c>
      <c r="H1234" s="109">
        <f t="shared" si="38"/>
        <v>1900</v>
      </c>
      <c r="I1234" s="104" t="str">
        <f t="shared" si="39"/>
        <v>Sénior /vet</v>
      </c>
    </row>
    <row r="1235" spans="1:9">
      <c r="A1235" s="131">
        <f>'[1]Seg Atletas'!$F1239</f>
        <v>0</v>
      </c>
      <c r="B1235" s="105">
        <f>'[1]Seg Atletas'!$A1239</f>
        <v>0</v>
      </c>
      <c r="C1235" s="105">
        <f>'[1]Seg Atletas'!$B1239</f>
        <v>0</v>
      </c>
      <c r="D1235" s="132">
        <f>'[1]Seg Atletas'!$G1239</f>
        <v>0</v>
      </c>
      <c r="E1235" s="132">
        <f>'[1]Seg Atletas'!$J1239</f>
        <v>0</v>
      </c>
      <c r="F1235" s="105">
        <f>'[1]Seg Atletas'!$N1239</f>
        <v>0</v>
      </c>
      <c r="G1235" s="133">
        <f>'[1]Seg Atletas'!$P1239</f>
        <v>0</v>
      </c>
      <c r="H1235" s="109">
        <f t="shared" si="38"/>
        <v>1900</v>
      </c>
      <c r="I1235" s="104" t="str">
        <f t="shared" si="39"/>
        <v>Sénior /vet</v>
      </c>
    </row>
    <row r="1236" spans="1:9">
      <c r="A1236" s="131">
        <f>'[1]Seg Atletas'!$F1240</f>
        <v>0</v>
      </c>
      <c r="B1236" s="105">
        <f>'[1]Seg Atletas'!$A1240</f>
        <v>0</v>
      </c>
      <c r="C1236" s="105">
        <f>'[1]Seg Atletas'!$B1240</f>
        <v>0</v>
      </c>
      <c r="D1236" s="132">
        <f>'[1]Seg Atletas'!$G1240</f>
        <v>0</v>
      </c>
      <c r="E1236" s="132">
        <f>'[1]Seg Atletas'!$J1240</f>
        <v>0</v>
      </c>
      <c r="F1236" s="105">
        <f>'[1]Seg Atletas'!$N1240</f>
        <v>0</v>
      </c>
      <c r="G1236" s="133">
        <f>'[1]Seg Atletas'!$P1240</f>
        <v>0</v>
      </c>
      <c r="H1236" s="109">
        <f t="shared" si="38"/>
        <v>1900</v>
      </c>
      <c r="I1236" s="104" t="str">
        <f t="shared" si="39"/>
        <v>Sénior /vet</v>
      </c>
    </row>
    <row r="1237" spans="1:9">
      <c r="A1237" s="131">
        <f>'[1]Seg Atletas'!$F1241</f>
        <v>0</v>
      </c>
      <c r="B1237" s="105">
        <f>'[1]Seg Atletas'!$A1241</f>
        <v>0</v>
      </c>
      <c r="C1237" s="105">
        <f>'[1]Seg Atletas'!$B1241</f>
        <v>0</v>
      </c>
      <c r="D1237" s="132">
        <f>'[1]Seg Atletas'!$G1241</f>
        <v>0</v>
      </c>
      <c r="E1237" s="132">
        <f>'[1]Seg Atletas'!$J1241</f>
        <v>0</v>
      </c>
      <c r="F1237" s="105">
        <f>'[1]Seg Atletas'!$N1241</f>
        <v>0</v>
      </c>
      <c r="G1237" s="133">
        <f>'[1]Seg Atletas'!$P1241</f>
        <v>0</v>
      </c>
      <c r="H1237" s="109">
        <f t="shared" si="38"/>
        <v>1900</v>
      </c>
      <c r="I1237" s="104" t="str">
        <f t="shared" si="39"/>
        <v>Sénior /vet</v>
      </c>
    </row>
    <row r="1238" spans="1:9">
      <c r="A1238" s="131">
        <f>'[1]Seg Atletas'!$F1242</f>
        <v>0</v>
      </c>
      <c r="B1238" s="105">
        <f>'[1]Seg Atletas'!$A1242</f>
        <v>0</v>
      </c>
      <c r="C1238" s="105">
        <f>'[1]Seg Atletas'!$B1242</f>
        <v>0</v>
      </c>
      <c r="D1238" s="132">
        <f>'[1]Seg Atletas'!$G1242</f>
        <v>0</v>
      </c>
      <c r="E1238" s="132">
        <f>'[1]Seg Atletas'!$J1242</f>
        <v>0</v>
      </c>
      <c r="F1238" s="105">
        <f>'[1]Seg Atletas'!$N1242</f>
        <v>0</v>
      </c>
      <c r="G1238" s="133">
        <f>'[1]Seg Atletas'!$P1242</f>
        <v>0</v>
      </c>
      <c r="H1238" s="109">
        <f t="shared" si="38"/>
        <v>1900</v>
      </c>
      <c r="I1238" s="104" t="str">
        <f t="shared" si="39"/>
        <v>Sénior /vet</v>
      </c>
    </row>
    <row r="1239" spans="1:9">
      <c r="A1239" s="131">
        <f>'[1]Seg Atletas'!$F1243</f>
        <v>0</v>
      </c>
      <c r="B1239" s="105">
        <f>'[1]Seg Atletas'!$A1243</f>
        <v>0</v>
      </c>
      <c r="C1239" s="105">
        <f>'[1]Seg Atletas'!$B1243</f>
        <v>0</v>
      </c>
      <c r="D1239" s="132">
        <f>'[1]Seg Atletas'!$G1243</f>
        <v>0</v>
      </c>
      <c r="E1239" s="132">
        <f>'[1]Seg Atletas'!$J1243</f>
        <v>0</v>
      </c>
      <c r="F1239" s="105">
        <f>'[1]Seg Atletas'!$N1243</f>
        <v>0</v>
      </c>
      <c r="G1239" s="133">
        <f>'[1]Seg Atletas'!$P1243</f>
        <v>0</v>
      </c>
      <c r="H1239" s="109">
        <f t="shared" si="38"/>
        <v>1900</v>
      </c>
      <c r="I1239" s="104" t="str">
        <f t="shared" si="39"/>
        <v>Sénior /vet</v>
      </c>
    </row>
    <row r="1240" spans="1:9">
      <c r="A1240" s="131">
        <f>'[1]Seg Atletas'!$F1244</f>
        <v>0</v>
      </c>
      <c r="B1240" s="105">
        <f>'[1]Seg Atletas'!$A1244</f>
        <v>0</v>
      </c>
      <c r="C1240" s="105">
        <f>'[1]Seg Atletas'!$B1244</f>
        <v>0</v>
      </c>
      <c r="D1240" s="132">
        <f>'[1]Seg Atletas'!$G1244</f>
        <v>0</v>
      </c>
      <c r="E1240" s="132">
        <f>'[1]Seg Atletas'!$J1244</f>
        <v>0</v>
      </c>
      <c r="F1240" s="105">
        <f>'[1]Seg Atletas'!$N1244</f>
        <v>0</v>
      </c>
      <c r="G1240" s="133">
        <f>'[1]Seg Atletas'!$P1244</f>
        <v>0</v>
      </c>
      <c r="H1240" s="109">
        <f t="shared" si="38"/>
        <v>1900</v>
      </c>
      <c r="I1240" s="104" t="str">
        <f t="shared" si="39"/>
        <v>Sénior /vet</v>
      </c>
    </row>
    <row r="1241" spans="1:9">
      <c r="A1241" s="131">
        <f>'[1]Seg Atletas'!$F1245</f>
        <v>0</v>
      </c>
      <c r="B1241" s="105">
        <f>'[1]Seg Atletas'!$A1245</f>
        <v>0</v>
      </c>
      <c r="C1241" s="105">
        <f>'[1]Seg Atletas'!$B1245</f>
        <v>0</v>
      </c>
      <c r="D1241" s="132">
        <f>'[1]Seg Atletas'!$G1245</f>
        <v>0</v>
      </c>
      <c r="E1241" s="132">
        <f>'[1]Seg Atletas'!$J1245</f>
        <v>0</v>
      </c>
      <c r="F1241" s="105">
        <f>'[1]Seg Atletas'!$N1245</f>
        <v>0</v>
      </c>
      <c r="G1241" s="133">
        <f>'[1]Seg Atletas'!$P1245</f>
        <v>0</v>
      </c>
      <c r="H1241" s="109">
        <f t="shared" si="38"/>
        <v>1900</v>
      </c>
      <c r="I1241" s="104" t="str">
        <f t="shared" si="39"/>
        <v>Sénior /vet</v>
      </c>
    </row>
    <row r="1242" spans="1:9">
      <c r="A1242" s="131">
        <f>'[1]Seg Atletas'!$F1246</f>
        <v>0</v>
      </c>
      <c r="B1242" s="105">
        <f>'[1]Seg Atletas'!$A1246</f>
        <v>0</v>
      </c>
      <c r="C1242" s="105">
        <f>'[1]Seg Atletas'!$B1246</f>
        <v>0</v>
      </c>
      <c r="D1242" s="132">
        <f>'[1]Seg Atletas'!$G1246</f>
        <v>0</v>
      </c>
      <c r="E1242" s="132">
        <f>'[1]Seg Atletas'!$J1246</f>
        <v>0</v>
      </c>
      <c r="F1242" s="105">
        <f>'[1]Seg Atletas'!$N1246</f>
        <v>0</v>
      </c>
      <c r="G1242" s="133">
        <f>'[1]Seg Atletas'!$P1246</f>
        <v>0</v>
      </c>
      <c r="H1242" s="109">
        <f t="shared" si="38"/>
        <v>1900</v>
      </c>
      <c r="I1242" s="104" t="str">
        <f t="shared" si="39"/>
        <v>Sénior /vet</v>
      </c>
    </row>
    <row r="1243" spans="1:9">
      <c r="A1243" s="131">
        <f>'[1]Seg Atletas'!$F1247</f>
        <v>0</v>
      </c>
      <c r="B1243" s="105">
        <f>'[1]Seg Atletas'!$A1247</f>
        <v>0</v>
      </c>
      <c r="C1243" s="105">
        <f>'[1]Seg Atletas'!$B1247</f>
        <v>0</v>
      </c>
      <c r="D1243" s="132">
        <f>'[1]Seg Atletas'!$G1247</f>
        <v>0</v>
      </c>
      <c r="E1243" s="132">
        <f>'[1]Seg Atletas'!$J1247</f>
        <v>0</v>
      </c>
      <c r="F1243" s="105">
        <f>'[1]Seg Atletas'!$N1247</f>
        <v>0</v>
      </c>
      <c r="G1243" s="133">
        <f>'[1]Seg Atletas'!$P1247</f>
        <v>0</v>
      </c>
      <c r="H1243" s="109">
        <f t="shared" si="38"/>
        <v>1900</v>
      </c>
      <c r="I1243" s="104" t="str">
        <f t="shared" si="39"/>
        <v>Sénior /vet</v>
      </c>
    </row>
    <row r="1244" spans="1:9">
      <c r="A1244" s="131">
        <f>'[1]Seg Atletas'!$F1248</f>
        <v>0</v>
      </c>
      <c r="B1244" s="105">
        <f>'[1]Seg Atletas'!$A1248</f>
        <v>0</v>
      </c>
      <c r="C1244" s="105">
        <f>'[1]Seg Atletas'!$B1248</f>
        <v>0</v>
      </c>
      <c r="D1244" s="132">
        <f>'[1]Seg Atletas'!$G1248</f>
        <v>0</v>
      </c>
      <c r="E1244" s="132">
        <f>'[1]Seg Atletas'!$J1248</f>
        <v>0</v>
      </c>
      <c r="F1244" s="105">
        <f>'[1]Seg Atletas'!$N1248</f>
        <v>0</v>
      </c>
      <c r="G1244" s="133">
        <f>'[1]Seg Atletas'!$P1248</f>
        <v>0</v>
      </c>
      <c r="H1244" s="109">
        <f t="shared" si="38"/>
        <v>1900</v>
      </c>
      <c r="I1244" s="104" t="str">
        <f t="shared" si="39"/>
        <v>Sénior /vet</v>
      </c>
    </row>
    <row r="1245" spans="1:9">
      <c r="A1245" s="131">
        <f>'[1]Seg Atletas'!$F1249</f>
        <v>0</v>
      </c>
      <c r="B1245" s="105">
        <f>'[1]Seg Atletas'!$A1249</f>
        <v>0</v>
      </c>
      <c r="C1245" s="105">
        <f>'[1]Seg Atletas'!$B1249</f>
        <v>0</v>
      </c>
      <c r="D1245" s="132">
        <f>'[1]Seg Atletas'!$G1249</f>
        <v>0</v>
      </c>
      <c r="E1245" s="132">
        <f>'[1]Seg Atletas'!$J1249</f>
        <v>0</v>
      </c>
      <c r="F1245" s="105">
        <f>'[1]Seg Atletas'!$N1249</f>
        <v>0</v>
      </c>
      <c r="G1245" s="133">
        <f>'[1]Seg Atletas'!$P1249</f>
        <v>0</v>
      </c>
      <c r="H1245" s="109">
        <f t="shared" si="38"/>
        <v>1900</v>
      </c>
      <c r="I1245" s="104" t="str">
        <f t="shared" si="39"/>
        <v>Sénior /vet</v>
      </c>
    </row>
    <row r="1246" spans="1:9">
      <c r="A1246" s="131">
        <f>'[1]Seg Atletas'!$F1250</f>
        <v>0</v>
      </c>
      <c r="B1246" s="105">
        <f>'[1]Seg Atletas'!$A1250</f>
        <v>0</v>
      </c>
      <c r="C1246" s="105">
        <f>'[1]Seg Atletas'!$B1250</f>
        <v>0</v>
      </c>
      <c r="D1246" s="132">
        <f>'[1]Seg Atletas'!$G1250</f>
        <v>0</v>
      </c>
      <c r="E1246" s="132">
        <f>'[1]Seg Atletas'!$J1250</f>
        <v>0</v>
      </c>
      <c r="F1246" s="105">
        <f>'[1]Seg Atletas'!$N1250</f>
        <v>0</v>
      </c>
      <c r="G1246" s="133">
        <f>'[1]Seg Atletas'!$P1250</f>
        <v>0</v>
      </c>
      <c r="H1246" s="109">
        <f t="shared" si="38"/>
        <v>1900</v>
      </c>
      <c r="I1246" s="104" t="str">
        <f t="shared" si="39"/>
        <v>Sénior /vet</v>
      </c>
    </row>
    <row r="1247" spans="1:9">
      <c r="A1247" s="131">
        <f>'[1]Seg Atletas'!$F1251</f>
        <v>0</v>
      </c>
      <c r="B1247" s="105">
        <f>'[1]Seg Atletas'!$A1251</f>
        <v>0</v>
      </c>
      <c r="C1247" s="105">
        <f>'[1]Seg Atletas'!$B1251</f>
        <v>0</v>
      </c>
      <c r="D1247" s="132">
        <f>'[1]Seg Atletas'!$G1251</f>
        <v>0</v>
      </c>
      <c r="E1247" s="132">
        <f>'[1]Seg Atletas'!$J1251</f>
        <v>0</v>
      </c>
      <c r="F1247" s="105">
        <f>'[1]Seg Atletas'!$N1251</f>
        <v>0</v>
      </c>
      <c r="G1247" s="133">
        <f>'[1]Seg Atletas'!$P1251</f>
        <v>0</v>
      </c>
      <c r="H1247" s="109">
        <f t="shared" si="38"/>
        <v>1900</v>
      </c>
      <c r="I1247" s="104" t="str">
        <f t="shared" si="39"/>
        <v>Sénior /vet</v>
      </c>
    </row>
    <row r="1248" spans="1:9">
      <c r="A1248" s="131">
        <f>'[1]Seg Atletas'!$F1252</f>
        <v>0</v>
      </c>
      <c r="B1248" s="105">
        <f>'[1]Seg Atletas'!$A1252</f>
        <v>0</v>
      </c>
      <c r="C1248" s="105">
        <f>'[1]Seg Atletas'!$B1252</f>
        <v>0</v>
      </c>
      <c r="D1248" s="132">
        <f>'[1]Seg Atletas'!$G1252</f>
        <v>0</v>
      </c>
      <c r="E1248" s="132">
        <f>'[1]Seg Atletas'!$J1252</f>
        <v>0</v>
      </c>
      <c r="F1248" s="105">
        <f>'[1]Seg Atletas'!$N1252</f>
        <v>0</v>
      </c>
      <c r="G1248" s="133">
        <f>'[1]Seg Atletas'!$P1252</f>
        <v>0</v>
      </c>
      <c r="H1248" s="109">
        <f t="shared" si="38"/>
        <v>1900</v>
      </c>
      <c r="I1248" s="104" t="str">
        <f t="shared" si="39"/>
        <v>Sénior /vet</v>
      </c>
    </row>
    <row r="1249" spans="1:9">
      <c r="A1249" s="131">
        <f>'[1]Seg Atletas'!$F1253</f>
        <v>0</v>
      </c>
      <c r="B1249" s="105">
        <f>'[1]Seg Atletas'!$A1253</f>
        <v>0</v>
      </c>
      <c r="C1249" s="105">
        <f>'[1]Seg Atletas'!$B1253</f>
        <v>0</v>
      </c>
      <c r="D1249" s="132">
        <f>'[1]Seg Atletas'!$G1253</f>
        <v>0</v>
      </c>
      <c r="E1249" s="132">
        <f>'[1]Seg Atletas'!$J1253</f>
        <v>0</v>
      </c>
      <c r="F1249" s="105">
        <f>'[1]Seg Atletas'!$N1253</f>
        <v>0</v>
      </c>
      <c r="G1249" s="133">
        <f>'[1]Seg Atletas'!$P1253</f>
        <v>0</v>
      </c>
      <c r="H1249" s="109">
        <f t="shared" si="38"/>
        <v>1900</v>
      </c>
      <c r="I1249" s="104" t="str">
        <f t="shared" si="39"/>
        <v>Sénior /vet</v>
      </c>
    </row>
    <row r="1250" spans="1:9">
      <c r="A1250" s="131">
        <f>'[1]Seg Atletas'!$F1254</f>
        <v>0</v>
      </c>
      <c r="B1250" s="105">
        <f>'[1]Seg Atletas'!$A1254</f>
        <v>0</v>
      </c>
      <c r="C1250" s="105">
        <f>'[1]Seg Atletas'!$B1254</f>
        <v>0</v>
      </c>
      <c r="D1250" s="132">
        <f>'[1]Seg Atletas'!$G1254</f>
        <v>0</v>
      </c>
      <c r="E1250" s="132">
        <f>'[1]Seg Atletas'!$J1254</f>
        <v>0</v>
      </c>
      <c r="F1250" s="105">
        <f>'[1]Seg Atletas'!$N1254</f>
        <v>0</v>
      </c>
      <c r="G1250" s="133">
        <f>'[1]Seg Atletas'!$P1254</f>
        <v>0</v>
      </c>
      <c r="H1250" s="109">
        <f t="shared" si="38"/>
        <v>1900</v>
      </c>
      <c r="I1250" s="104" t="str">
        <f t="shared" si="39"/>
        <v>Sénior /vet</v>
      </c>
    </row>
    <row r="1251" spans="1:9">
      <c r="A1251" s="131">
        <f>'[1]Seg Atletas'!$F1255</f>
        <v>0</v>
      </c>
      <c r="B1251" s="105">
        <f>'[1]Seg Atletas'!$A1255</f>
        <v>0</v>
      </c>
      <c r="C1251" s="105">
        <f>'[1]Seg Atletas'!$B1255</f>
        <v>0</v>
      </c>
      <c r="D1251" s="132">
        <f>'[1]Seg Atletas'!$G1255</f>
        <v>0</v>
      </c>
      <c r="E1251" s="132">
        <f>'[1]Seg Atletas'!$J1255</f>
        <v>0</v>
      </c>
      <c r="F1251" s="105">
        <f>'[1]Seg Atletas'!$N1255</f>
        <v>0</v>
      </c>
      <c r="G1251" s="133">
        <f>'[1]Seg Atletas'!$P1255</f>
        <v>0</v>
      </c>
      <c r="H1251" s="109">
        <f t="shared" si="38"/>
        <v>1900</v>
      </c>
      <c r="I1251" s="104" t="str">
        <f t="shared" si="39"/>
        <v>Sénior /vet</v>
      </c>
    </row>
    <row r="1252" spans="1:9">
      <c r="A1252" s="131">
        <f>'[1]Seg Atletas'!$F1256</f>
        <v>0</v>
      </c>
      <c r="B1252" s="105">
        <f>'[1]Seg Atletas'!$A1256</f>
        <v>0</v>
      </c>
      <c r="C1252" s="105">
        <f>'[1]Seg Atletas'!$B1256</f>
        <v>0</v>
      </c>
      <c r="D1252" s="132">
        <f>'[1]Seg Atletas'!$G1256</f>
        <v>0</v>
      </c>
      <c r="E1252" s="132">
        <f>'[1]Seg Atletas'!$J1256</f>
        <v>0</v>
      </c>
      <c r="F1252" s="105">
        <f>'[1]Seg Atletas'!$N1256</f>
        <v>0</v>
      </c>
      <c r="G1252" s="133">
        <f>'[1]Seg Atletas'!$P1256</f>
        <v>0</v>
      </c>
      <c r="H1252" s="109">
        <f t="shared" si="38"/>
        <v>1900</v>
      </c>
      <c r="I1252" s="104" t="str">
        <f t="shared" si="39"/>
        <v>Sénior /vet</v>
      </c>
    </row>
    <row r="1253" spans="1:9">
      <c r="A1253" s="131">
        <f>'[1]Seg Atletas'!$F1257</f>
        <v>0</v>
      </c>
      <c r="B1253" s="105">
        <f>'[1]Seg Atletas'!$A1257</f>
        <v>0</v>
      </c>
      <c r="C1253" s="105">
        <f>'[1]Seg Atletas'!$B1257</f>
        <v>0</v>
      </c>
      <c r="D1253" s="132">
        <f>'[1]Seg Atletas'!$G1257</f>
        <v>0</v>
      </c>
      <c r="E1253" s="132">
        <f>'[1]Seg Atletas'!$J1257</f>
        <v>0</v>
      </c>
      <c r="F1253" s="105">
        <f>'[1]Seg Atletas'!$N1257</f>
        <v>0</v>
      </c>
      <c r="G1253" s="133">
        <f>'[1]Seg Atletas'!$P1257</f>
        <v>0</v>
      </c>
      <c r="H1253" s="109">
        <f t="shared" si="38"/>
        <v>1900</v>
      </c>
      <c r="I1253" s="104" t="str">
        <f t="shared" si="39"/>
        <v>Sénior /vet</v>
      </c>
    </row>
    <row r="1254" spans="1:9">
      <c r="A1254" s="131">
        <f>'[1]Seg Atletas'!$F1258</f>
        <v>0</v>
      </c>
      <c r="B1254" s="105">
        <f>'[1]Seg Atletas'!$A1258</f>
        <v>0</v>
      </c>
      <c r="C1254" s="105">
        <f>'[1]Seg Atletas'!$B1258</f>
        <v>0</v>
      </c>
      <c r="D1254" s="132">
        <f>'[1]Seg Atletas'!$G1258</f>
        <v>0</v>
      </c>
      <c r="E1254" s="132">
        <f>'[1]Seg Atletas'!$J1258</f>
        <v>0</v>
      </c>
      <c r="F1254" s="105">
        <f>'[1]Seg Atletas'!$N1258</f>
        <v>0</v>
      </c>
      <c r="G1254" s="133">
        <f>'[1]Seg Atletas'!$P1258</f>
        <v>0</v>
      </c>
      <c r="H1254" s="109">
        <f t="shared" si="38"/>
        <v>1900</v>
      </c>
      <c r="I1254" s="104" t="str">
        <f t="shared" si="39"/>
        <v>Sénior /vet</v>
      </c>
    </row>
    <row r="1255" spans="1:9">
      <c r="A1255" s="131">
        <f>'[1]Seg Atletas'!$F1259</f>
        <v>0</v>
      </c>
      <c r="B1255" s="105">
        <f>'[1]Seg Atletas'!$A1259</f>
        <v>0</v>
      </c>
      <c r="C1255" s="105">
        <f>'[1]Seg Atletas'!$B1259</f>
        <v>0</v>
      </c>
      <c r="D1255" s="132">
        <f>'[1]Seg Atletas'!$G1259</f>
        <v>0</v>
      </c>
      <c r="E1255" s="132">
        <f>'[1]Seg Atletas'!$J1259</f>
        <v>0</v>
      </c>
      <c r="F1255" s="105">
        <f>'[1]Seg Atletas'!$N1259</f>
        <v>0</v>
      </c>
      <c r="G1255" s="133">
        <f>'[1]Seg Atletas'!$P1259</f>
        <v>0</v>
      </c>
      <c r="H1255" s="109">
        <f t="shared" si="38"/>
        <v>1900</v>
      </c>
      <c r="I1255" s="104" t="str">
        <f t="shared" si="39"/>
        <v>Sénior /vet</v>
      </c>
    </row>
    <row r="1256" spans="1:9">
      <c r="A1256" s="131">
        <f>'[1]Seg Atletas'!$F1260</f>
        <v>0</v>
      </c>
      <c r="B1256" s="105">
        <f>'[1]Seg Atletas'!$A1260</f>
        <v>0</v>
      </c>
      <c r="C1256" s="105">
        <f>'[1]Seg Atletas'!$B1260</f>
        <v>0</v>
      </c>
      <c r="D1256" s="132">
        <f>'[1]Seg Atletas'!$G1260</f>
        <v>0</v>
      </c>
      <c r="E1256" s="132">
        <f>'[1]Seg Atletas'!$J1260</f>
        <v>0</v>
      </c>
      <c r="F1256" s="105">
        <f>'[1]Seg Atletas'!$N1260</f>
        <v>0</v>
      </c>
      <c r="G1256" s="133">
        <f>'[1]Seg Atletas'!$P1260</f>
        <v>0</v>
      </c>
      <c r="H1256" s="109">
        <f t="shared" si="38"/>
        <v>1900</v>
      </c>
      <c r="I1256" s="104" t="str">
        <f t="shared" si="39"/>
        <v>Sénior /vet</v>
      </c>
    </row>
    <row r="1257" spans="1:9">
      <c r="A1257" s="131">
        <f>'[1]Seg Atletas'!$F1261</f>
        <v>0</v>
      </c>
      <c r="B1257" s="105">
        <f>'[1]Seg Atletas'!$A1261</f>
        <v>0</v>
      </c>
      <c r="C1257" s="105">
        <f>'[1]Seg Atletas'!$B1261</f>
        <v>0</v>
      </c>
      <c r="D1257" s="132">
        <f>'[1]Seg Atletas'!$G1261</f>
        <v>0</v>
      </c>
      <c r="E1257" s="132">
        <f>'[1]Seg Atletas'!$J1261</f>
        <v>0</v>
      </c>
      <c r="F1257" s="105">
        <f>'[1]Seg Atletas'!$N1261</f>
        <v>0</v>
      </c>
      <c r="G1257" s="133">
        <f>'[1]Seg Atletas'!$P1261</f>
        <v>0</v>
      </c>
      <c r="H1257" s="109">
        <f t="shared" si="38"/>
        <v>1900</v>
      </c>
      <c r="I1257" s="104" t="str">
        <f t="shared" si="39"/>
        <v>Sénior /vet</v>
      </c>
    </row>
    <row r="1258" spans="1:9">
      <c r="A1258" s="131">
        <f>'[1]Seg Atletas'!$F1262</f>
        <v>0</v>
      </c>
      <c r="B1258" s="105">
        <f>'[1]Seg Atletas'!$A1262</f>
        <v>0</v>
      </c>
      <c r="C1258" s="105">
        <f>'[1]Seg Atletas'!$B1262</f>
        <v>0</v>
      </c>
      <c r="D1258" s="132">
        <f>'[1]Seg Atletas'!$G1262</f>
        <v>0</v>
      </c>
      <c r="E1258" s="132">
        <f>'[1]Seg Atletas'!$J1262</f>
        <v>0</v>
      </c>
      <c r="F1258" s="105">
        <f>'[1]Seg Atletas'!$N1262</f>
        <v>0</v>
      </c>
      <c r="G1258" s="133">
        <f>'[1]Seg Atletas'!$P1262</f>
        <v>0</v>
      </c>
      <c r="H1258" s="109">
        <f t="shared" si="38"/>
        <v>1900</v>
      </c>
      <c r="I1258" s="104" t="str">
        <f t="shared" si="39"/>
        <v>Sénior /vet</v>
      </c>
    </row>
    <row r="1259" spans="1:9">
      <c r="A1259" s="131">
        <f>'[1]Seg Atletas'!$F1263</f>
        <v>0</v>
      </c>
      <c r="B1259" s="105">
        <f>'[1]Seg Atletas'!$A1263</f>
        <v>0</v>
      </c>
      <c r="C1259" s="105">
        <f>'[1]Seg Atletas'!$B1263</f>
        <v>0</v>
      </c>
      <c r="D1259" s="132">
        <f>'[1]Seg Atletas'!$G1263</f>
        <v>0</v>
      </c>
      <c r="E1259" s="132">
        <f>'[1]Seg Atletas'!$J1263</f>
        <v>0</v>
      </c>
      <c r="F1259" s="105">
        <f>'[1]Seg Atletas'!$N1263</f>
        <v>0</v>
      </c>
      <c r="G1259" s="133">
        <f>'[1]Seg Atletas'!$P1263</f>
        <v>0</v>
      </c>
      <c r="H1259" s="109">
        <f t="shared" si="38"/>
        <v>1900</v>
      </c>
      <c r="I1259" s="104" t="str">
        <f t="shared" si="39"/>
        <v>Sénior /vet</v>
      </c>
    </row>
    <row r="1260" spans="1:9">
      <c r="A1260" s="131">
        <f>'[1]Seg Atletas'!$F1264</f>
        <v>0</v>
      </c>
      <c r="B1260" s="105">
        <f>'[1]Seg Atletas'!$A1264</f>
        <v>0</v>
      </c>
      <c r="C1260" s="105">
        <f>'[1]Seg Atletas'!$B1264</f>
        <v>0</v>
      </c>
      <c r="D1260" s="132">
        <f>'[1]Seg Atletas'!$G1264</f>
        <v>0</v>
      </c>
      <c r="E1260" s="132">
        <f>'[1]Seg Atletas'!$J1264</f>
        <v>0</v>
      </c>
      <c r="F1260" s="105">
        <f>'[1]Seg Atletas'!$N1264</f>
        <v>0</v>
      </c>
      <c r="G1260" s="133">
        <f>'[1]Seg Atletas'!$P1264</f>
        <v>0</v>
      </c>
      <c r="H1260" s="109">
        <f t="shared" si="38"/>
        <v>1900</v>
      </c>
      <c r="I1260" s="104" t="str">
        <f t="shared" si="39"/>
        <v>Sénior /vet</v>
      </c>
    </row>
    <row r="1261" spans="1:9">
      <c r="A1261" s="131">
        <f>'[1]Seg Atletas'!$F1265</f>
        <v>0</v>
      </c>
      <c r="B1261" s="105">
        <f>'[1]Seg Atletas'!$A1265</f>
        <v>0</v>
      </c>
      <c r="C1261" s="105">
        <f>'[1]Seg Atletas'!$B1265</f>
        <v>0</v>
      </c>
      <c r="D1261" s="132">
        <f>'[1]Seg Atletas'!$G1265</f>
        <v>0</v>
      </c>
      <c r="E1261" s="132">
        <f>'[1]Seg Atletas'!$J1265</f>
        <v>0</v>
      </c>
      <c r="F1261" s="105">
        <f>'[1]Seg Atletas'!$N1265</f>
        <v>0</v>
      </c>
      <c r="G1261" s="133">
        <f>'[1]Seg Atletas'!$P1265</f>
        <v>0</v>
      </c>
      <c r="H1261" s="109">
        <f t="shared" si="38"/>
        <v>1900</v>
      </c>
      <c r="I1261" s="104" t="str">
        <f t="shared" si="39"/>
        <v>Sénior /vet</v>
      </c>
    </row>
    <row r="1262" spans="1:9">
      <c r="A1262" s="131">
        <f>'[1]Seg Atletas'!$F1266</f>
        <v>0</v>
      </c>
      <c r="B1262" s="105">
        <f>'[1]Seg Atletas'!$A1266</f>
        <v>0</v>
      </c>
      <c r="C1262" s="105">
        <f>'[1]Seg Atletas'!$B1266</f>
        <v>0</v>
      </c>
      <c r="D1262" s="132">
        <f>'[1]Seg Atletas'!$G1266</f>
        <v>0</v>
      </c>
      <c r="E1262" s="132">
        <f>'[1]Seg Atletas'!$J1266</f>
        <v>0</v>
      </c>
      <c r="F1262" s="105">
        <f>'[1]Seg Atletas'!$N1266</f>
        <v>0</v>
      </c>
      <c r="G1262" s="133">
        <f>'[1]Seg Atletas'!$P1266</f>
        <v>0</v>
      </c>
      <c r="H1262" s="109">
        <f t="shared" si="38"/>
        <v>1900</v>
      </c>
      <c r="I1262" s="104" t="str">
        <f t="shared" si="39"/>
        <v>Sénior /vet</v>
      </c>
    </row>
    <row r="1263" spans="1:9">
      <c r="A1263" s="131">
        <f>'[1]Seg Atletas'!$F1267</f>
        <v>0</v>
      </c>
      <c r="B1263" s="105">
        <f>'[1]Seg Atletas'!$A1267</f>
        <v>0</v>
      </c>
      <c r="C1263" s="105">
        <f>'[1]Seg Atletas'!$B1267</f>
        <v>0</v>
      </c>
      <c r="D1263" s="132">
        <f>'[1]Seg Atletas'!$G1267</f>
        <v>0</v>
      </c>
      <c r="E1263" s="132">
        <f>'[1]Seg Atletas'!$J1267</f>
        <v>0</v>
      </c>
      <c r="F1263" s="105">
        <f>'[1]Seg Atletas'!$N1267</f>
        <v>0</v>
      </c>
      <c r="G1263" s="133">
        <f>'[1]Seg Atletas'!$P1267</f>
        <v>0</v>
      </c>
      <c r="H1263" s="109">
        <f t="shared" si="38"/>
        <v>1900</v>
      </c>
      <c r="I1263" s="104" t="str">
        <f t="shared" si="39"/>
        <v>Sénior /vet</v>
      </c>
    </row>
    <row r="1264" spans="1:9">
      <c r="A1264" s="131">
        <f>'[1]Seg Atletas'!$F1268</f>
        <v>0</v>
      </c>
      <c r="B1264" s="105">
        <f>'[1]Seg Atletas'!$A1268</f>
        <v>0</v>
      </c>
      <c r="C1264" s="105">
        <f>'[1]Seg Atletas'!$B1268</f>
        <v>0</v>
      </c>
      <c r="D1264" s="132">
        <f>'[1]Seg Atletas'!$G1268</f>
        <v>0</v>
      </c>
      <c r="E1264" s="132">
        <f>'[1]Seg Atletas'!$J1268</f>
        <v>0</v>
      </c>
      <c r="F1264" s="105">
        <f>'[1]Seg Atletas'!$N1268</f>
        <v>0</v>
      </c>
      <c r="G1264" s="133">
        <f>'[1]Seg Atletas'!$P1268</f>
        <v>0</v>
      </c>
      <c r="H1264" s="109">
        <f t="shared" si="38"/>
        <v>1900</v>
      </c>
      <c r="I1264" s="104" t="str">
        <f t="shared" si="39"/>
        <v>Sénior /vet</v>
      </c>
    </row>
    <row r="1265" spans="1:9">
      <c r="A1265" s="131">
        <f>'[1]Seg Atletas'!$F1269</f>
        <v>0</v>
      </c>
      <c r="B1265" s="105">
        <f>'[1]Seg Atletas'!$A1269</f>
        <v>0</v>
      </c>
      <c r="C1265" s="105">
        <f>'[1]Seg Atletas'!$B1269</f>
        <v>0</v>
      </c>
      <c r="D1265" s="132">
        <f>'[1]Seg Atletas'!$G1269</f>
        <v>0</v>
      </c>
      <c r="E1265" s="132">
        <f>'[1]Seg Atletas'!$J1269</f>
        <v>0</v>
      </c>
      <c r="F1265" s="105">
        <f>'[1]Seg Atletas'!$N1269</f>
        <v>0</v>
      </c>
      <c r="G1265" s="133">
        <f>'[1]Seg Atletas'!$P1269</f>
        <v>0</v>
      </c>
      <c r="H1265" s="109">
        <f t="shared" si="38"/>
        <v>1900</v>
      </c>
      <c r="I1265" s="104" t="str">
        <f t="shared" si="39"/>
        <v>Sénior /vet</v>
      </c>
    </row>
    <row r="1266" spans="1:9">
      <c r="A1266" s="131">
        <f>'[1]Seg Atletas'!$F1270</f>
        <v>0</v>
      </c>
      <c r="B1266" s="105">
        <f>'[1]Seg Atletas'!$A1270</f>
        <v>0</v>
      </c>
      <c r="C1266" s="105">
        <f>'[1]Seg Atletas'!$B1270</f>
        <v>0</v>
      </c>
      <c r="D1266" s="132">
        <f>'[1]Seg Atletas'!$G1270</f>
        <v>0</v>
      </c>
      <c r="E1266" s="132">
        <f>'[1]Seg Atletas'!$J1270</f>
        <v>0</v>
      </c>
      <c r="F1266" s="105">
        <f>'[1]Seg Atletas'!$N1270</f>
        <v>0</v>
      </c>
      <c r="G1266" s="133">
        <f>'[1]Seg Atletas'!$P1270</f>
        <v>0</v>
      </c>
      <c r="H1266" s="109">
        <f t="shared" si="38"/>
        <v>1900</v>
      </c>
      <c r="I1266" s="104" t="str">
        <f t="shared" si="39"/>
        <v>Sénior /vet</v>
      </c>
    </row>
    <row r="1267" spans="1:9">
      <c r="A1267" s="131">
        <f>'[1]Seg Atletas'!$F1271</f>
        <v>0</v>
      </c>
      <c r="B1267" s="105">
        <f>'[1]Seg Atletas'!$A1271</f>
        <v>0</v>
      </c>
      <c r="C1267" s="105">
        <f>'[1]Seg Atletas'!$B1271</f>
        <v>0</v>
      </c>
      <c r="D1267" s="132">
        <f>'[1]Seg Atletas'!$G1271</f>
        <v>0</v>
      </c>
      <c r="E1267" s="132">
        <f>'[1]Seg Atletas'!$J1271</f>
        <v>0</v>
      </c>
      <c r="F1267" s="105">
        <f>'[1]Seg Atletas'!$N1271</f>
        <v>0</v>
      </c>
      <c r="G1267" s="133">
        <f>'[1]Seg Atletas'!$P1271</f>
        <v>0</v>
      </c>
      <c r="H1267" s="109">
        <f t="shared" si="38"/>
        <v>1900</v>
      </c>
      <c r="I1267" s="104" t="str">
        <f t="shared" si="39"/>
        <v>Sénior /vet</v>
      </c>
    </row>
    <row r="1268" spans="1:9">
      <c r="A1268" s="131">
        <f>'[1]Seg Atletas'!$F1272</f>
        <v>0</v>
      </c>
      <c r="B1268" s="105">
        <f>'[1]Seg Atletas'!$A1272</f>
        <v>0</v>
      </c>
      <c r="C1268" s="105">
        <f>'[1]Seg Atletas'!$B1272</f>
        <v>0</v>
      </c>
      <c r="D1268" s="132">
        <f>'[1]Seg Atletas'!$G1272</f>
        <v>0</v>
      </c>
      <c r="E1268" s="132">
        <f>'[1]Seg Atletas'!$J1272</f>
        <v>0</v>
      </c>
      <c r="F1268" s="105">
        <f>'[1]Seg Atletas'!$N1272</f>
        <v>0</v>
      </c>
      <c r="G1268" s="133">
        <f>'[1]Seg Atletas'!$P1272</f>
        <v>0</v>
      </c>
      <c r="H1268" s="109">
        <f t="shared" si="38"/>
        <v>1900</v>
      </c>
      <c r="I1268" s="104" t="str">
        <f t="shared" si="39"/>
        <v>Sénior /vet</v>
      </c>
    </row>
    <row r="1269" spans="1:9">
      <c r="A1269" s="131">
        <f>'[1]Seg Atletas'!$F1273</f>
        <v>0</v>
      </c>
      <c r="B1269" s="105">
        <f>'[1]Seg Atletas'!$A1273</f>
        <v>0</v>
      </c>
      <c r="C1269" s="105">
        <f>'[1]Seg Atletas'!$B1273</f>
        <v>0</v>
      </c>
      <c r="D1269" s="132">
        <f>'[1]Seg Atletas'!$G1273</f>
        <v>0</v>
      </c>
      <c r="E1269" s="132">
        <f>'[1]Seg Atletas'!$J1273</f>
        <v>0</v>
      </c>
      <c r="F1269" s="105">
        <f>'[1]Seg Atletas'!$N1273</f>
        <v>0</v>
      </c>
      <c r="G1269" s="133">
        <f>'[1]Seg Atletas'!$P1273</f>
        <v>0</v>
      </c>
      <c r="H1269" s="109">
        <f t="shared" si="38"/>
        <v>1900</v>
      </c>
      <c r="I1269" s="104" t="str">
        <f t="shared" si="39"/>
        <v>Sénior /vet</v>
      </c>
    </row>
    <row r="1270" spans="1:9">
      <c r="A1270" s="131">
        <f>'[1]Seg Atletas'!$F1274</f>
        <v>0</v>
      </c>
      <c r="B1270" s="105">
        <f>'[1]Seg Atletas'!$A1274</f>
        <v>0</v>
      </c>
      <c r="C1270" s="105">
        <f>'[1]Seg Atletas'!$B1274</f>
        <v>0</v>
      </c>
      <c r="D1270" s="132">
        <f>'[1]Seg Atletas'!$G1274</f>
        <v>0</v>
      </c>
      <c r="E1270" s="132">
        <f>'[1]Seg Atletas'!$J1274</f>
        <v>0</v>
      </c>
      <c r="F1270" s="105">
        <f>'[1]Seg Atletas'!$N1274</f>
        <v>0</v>
      </c>
      <c r="G1270" s="133">
        <f>'[1]Seg Atletas'!$P1274</f>
        <v>0</v>
      </c>
      <c r="H1270" s="109">
        <f t="shared" si="38"/>
        <v>1900</v>
      </c>
      <c r="I1270" s="104" t="str">
        <f t="shared" si="39"/>
        <v>Sénior /vet</v>
      </c>
    </row>
    <row r="1271" spans="1:9">
      <c r="A1271" s="131">
        <f>'[1]Seg Atletas'!$F1275</f>
        <v>0</v>
      </c>
      <c r="B1271" s="105">
        <f>'[1]Seg Atletas'!$A1275</f>
        <v>0</v>
      </c>
      <c r="C1271" s="105">
        <f>'[1]Seg Atletas'!$B1275</f>
        <v>0</v>
      </c>
      <c r="D1271" s="132">
        <f>'[1]Seg Atletas'!$G1275</f>
        <v>0</v>
      </c>
      <c r="E1271" s="132">
        <f>'[1]Seg Atletas'!$J1275</f>
        <v>0</v>
      </c>
      <c r="F1271" s="105">
        <f>'[1]Seg Atletas'!$N1275</f>
        <v>0</v>
      </c>
      <c r="G1271" s="133">
        <f>'[1]Seg Atletas'!$P1275</f>
        <v>0</v>
      </c>
      <c r="H1271" s="109">
        <f t="shared" si="38"/>
        <v>1900</v>
      </c>
      <c r="I1271" s="104" t="str">
        <f t="shared" si="39"/>
        <v>Sénior /vet</v>
      </c>
    </row>
    <row r="1272" spans="1:9">
      <c r="A1272" s="131">
        <f>'[1]Seg Atletas'!$F1276</f>
        <v>0</v>
      </c>
      <c r="B1272" s="105">
        <f>'[1]Seg Atletas'!$A1276</f>
        <v>0</v>
      </c>
      <c r="C1272" s="105">
        <f>'[1]Seg Atletas'!$B1276</f>
        <v>0</v>
      </c>
      <c r="D1272" s="132">
        <f>'[1]Seg Atletas'!$G1276</f>
        <v>0</v>
      </c>
      <c r="E1272" s="132">
        <f>'[1]Seg Atletas'!$J1276</f>
        <v>0</v>
      </c>
      <c r="F1272" s="105">
        <f>'[1]Seg Atletas'!$N1276</f>
        <v>0</v>
      </c>
      <c r="G1272" s="133">
        <f>'[1]Seg Atletas'!$P1276</f>
        <v>0</v>
      </c>
      <c r="H1272" s="109">
        <f t="shared" si="38"/>
        <v>1900</v>
      </c>
      <c r="I1272" s="104" t="str">
        <f t="shared" si="39"/>
        <v>Sénior /vet</v>
      </c>
    </row>
    <row r="1273" spans="1:9">
      <c r="A1273" s="131">
        <f>'[1]Seg Atletas'!$F1277</f>
        <v>0</v>
      </c>
      <c r="B1273" s="105">
        <f>'[1]Seg Atletas'!$A1277</f>
        <v>0</v>
      </c>
      <c r="C1273" s="105">
        <f>'[1]Seg Atletas'!$B1277</f>
        <v>0</v>
      </c>
      <c r="D1273" s="132">
        <f>'[1]Seg Atletas'!$G1277</f>
        <v>0</v>
      </c>
      <c r="E1273" s="132">
        <f>'[1]Seg Atletas'!$J1277</f>
        <v>0</v>
      </c>
      <c r="F1273" s="105">
        <f>'[1]Seg Atletas'!$N1277</f>
        <v>0</v>
      </c>
      <c r="G1273" s="133">
        <f>'[1]Seg Atletas'!$P1277</f>
        <v>0</v>
      </c>
      <c r="H1273" s="109">
        <f t="shared" si="38"/>
        <v>1900</v>
      </c>
      <c r="I1273" s="104" t="str">
        <f t="shared" si="39"/>
        <v>Sénior /vet</v>
      </c>
    </row>
    <row r="1274" spans="1:9">
      <c r="A1274" s="131">
        <f>'[1]Seg Atletas'!$F1278</f>
        <v>0</v>
      </c>
      <c r="B1274" s="105">
        <f>'[1]Seg Atletas'!$A1278</f>
        <v>0</v>
      </c>
      <c r="C1274" s="105">
        <f>'[1]Seg Atletas'!$B1278</f>
        <v>0</v>
      </c>
      <c r="D1274" s="132">
        <f>'[1]Seg Atletas'!$G1278</f>
        <v>0</v>
      </c>
      <c r="E1274" s="132">
        <f>'[1]Seg Atletas'!$J1278</f>
        <v>0</v>
      </c>
      <c r="F1274" s="105">
        <f>'[1]Seg Atletas'!$N1278</f>
        <v>0</v>
      </c>
      <c r="G1274" s="133">
        <f>'[1]Seg Atletas'!$P1278</f>
        <v>0</v>
      </c>
      <c r="H1274" s="109">
        <f t="shared" si="38"/>
        <v>1900</v>
      </c>
      <c r="I1274" s="104" t="str">
        <f t="shared" si="39"/>
        <v>Sénior /vet</v>
      </c>
    </row>
    <row r="1275" spans="1:9">
      <c r="A1275" s="131">
        <f>'[1]Seg Atletas'!$F1279</f>
        <v>0</v>
      </c>
      <c r="B1275" s="105">
        <f>'[1]Seg Atletas'!$A1279</f>
        <v>0</v>
      </c>
      <c r="C1275" s="105">
        <f>'[1]Seg Atletas'!$B1279</f>
        <v>0</v>
      </c>
      <c r="D1275" s="132">
        <f>'[1]Seg Atletas'!$G1279</f>
        <v>0</v>
      </c>
      <c r="E1275" s="132">
        <f>'[1]Seg Atletas'!$J1279</f>
        <v>0</v>
      </c>
      <c r="F1275" s="105">
        <f>'[1]Seg Atletas'!$N1279</f>
        <v>0</v>
      </c>
      <c r="G1275" s="133">
        <f>'[1]Seg Atletas'!$P1279</f>
        <v>0</v>
      </c>
      <c r="H1275" s="109">
        <f t="shared" si="38"/>
        <v>1900</v>
      </c>
      <c r="I1275" s="104" t="str">
        <f t="shared" si="39"/>
        <v>Sénior /vet</v>
      </c>
    </row>
    <row r="1276" spans="1:9">
      <c r="A1276" s="131">
        <f>'[1]Seg Atletas'!$F1280</f>
        <v>0</v>
      </c>
      <c r="B1276" s="105">
        <f>'[1]Seg Atletas'!$A1280</f>
        <v>0</v>
      </c>
      <c r="C1276" s="105">
        <f>'[1]Seg Atletas'!$B1280</f>
        <v>0</v>
      </c>
      <c r="D1276" s="132">
        <f>'[1]Seg Atletas'!$G1280</f>
        <v>0</v>
      </c>
      <c r="E1276" s="132">
        <f>'[1]Seg Atletas'!$J1280</f>
        <v>0</v>
      </c>
      <c r="F1276" s="105">
        <f>'[1]Seg Atletas'!$N1280</f>
        <v>0</v>
      </c>
      <c r="G1276" s="133">
        <f>'[1]Seg Atletas'!$P1280</f>
        <v>0</v>
      </c>
      <c r="H1276" s="109">
        <f t="shared" si="38"/>
        <v>1900</v>
      </c>
      <c r="I1276" s="104" t="str">
        <f t="shared" si="39"/>
        <v>Sénior /vet</v>
      </c>
    </row>
    <row r="1277" spans="1:9">
      <c r="A1277" s="131">
        <f>'[1]Seg Atletas'!$F1281</f>
        <v>0</v>
      </c>
      <c r="B1277" s="105">
        <f>'[1]Seg Atletas'!$A1281</f>
        <v>0</v>
      </c>
      <c r="C1277" s="105">
        <f>'[1]Seg Atletas'!$B1281</f>
        <v>0</v>
      </c>
      <c r="D1277" s="132">
        <f>'[1]Seg Atletas'!$G1281</f>
        <v>0</v>
      </c>
      <c r="E1277" s="132">
        <f>'[1]Seg Atletas'!$J1281</f>
        <v>0</v>
      </c>
      <c r="F1277" s="105">
        <f>'[1]Seg Atletas'!$N1281</f>
        <v>0</v>
      </c>
      <c r="G1277" s="133">
        <f>'[1]Seg Atletas'!$P1281</f>
        <v>0</v>
      </c>
      <c r="H1277" s="109">
        <f t="shared" si="38"/>
        <v>1900</v>
      </c>
      <c r="I1277" s="104" t="str">
        <f t="shared" si="39"/>
        <v>Sénior /vet</v>
      </c>
    </row>
    <row r="1278" spans="1:9">
      <c r="A1278" s="131">
        <f>'[1]Seg Atletas'!$F1282</f>
        <v>0</v>
      </c>
      <c r="B1278" s="105">
        <f>'[1]Seg Atletas'!$A1282</f>
        <v>0</v>
      </c>
      <c r="C1278" s="105">
        <f>'[1]Seg Atletas'!$B1282</f>
        <v>0</v>
      </c>
      <c r="D1278" s="132">
        <f>'[1]Seg Atletas'!$G1282</f>
        <v>0</v>
      </c>
      <c r="E1278" s="132">
        <f>'[1]Seg Atletas'!$J1282</f>
        <v>0</v>
      </c>
      <c r="F1278" s="105">
        <f>'[1]Seg Atletas'!$N1282</f>
        <v>0</v>
      </c>
      <c r="G1278" s="133">
        <f>'[1]Seg Atletas'!$P1282</f>
        <v>0</v>
      </c>
      <c r="H1278" s="109">
        <f t="shared" si="38"/>
        <v>1900</v>
      </c>
      <c r="I1278" s="104" t="str">
        <f t="shared" si="39"/>
        <v>Sénior /vet</v>
      </c>
    </row>
    <row r="1279" spans="1:9">
      <c r="A1279" s="131">
        <f>'[1]Seg Atletas'!$F1283</f>
        <v>0</v>
      </c>
      <c r="B1279" s="105">
        <f>'[1]Seg Atletas'!$A1283</f>
        <v>0</v>
      </c>
      <c r="C1279" s="105">
        <f>'[1]Seg Atletas'!$B1283</f>
        <v>0</v>
      </c>
      <c r="D1279" s="132">
        <f>'[1]Seg Atletas'!$G1283</f>
        <v>0</v>
      </c>
      <c r="E1279" s="132">
        <f>'[1]Seg Atletas'!$J1283</f>
        <v>0</v>
      </c>
      <c r="F1279" s="105">
        <f>'[1]Seg Atletas'!$N1283</f>
        <v>0</v>
      </c>
      <c r="G1279" s="133">
        <f>'[1]Seg Atletas'!$P1283</f>
        <v>0</v>
      </c>
      <c r="H1279" s="109">
        <f t="shared" si="38"/>
        <v>1900</v>
      </c>
      <c r="I1279" s="104" t="str">
        <f t="shared" si="39"/>
        <v>Sénior /vet</v>
      </c>
    </row>
    <row r="1280" spans="1:9">
      <c r="A1280" s="131">
        <f>'[1]Seg Atletas'!$F1284</f>
        <v>0</v>
      </c>
      <c r="B1280" s="105">
        <f>'[1]Seg Atletas'!$A1284</f>
        <v>0</v>
      </c>
      <c r="C1280" s="105">
        <f>'[1]Seg Atletas'!$B1284</f>
        <v>0</v>
      </c>
      <c r="D1280" s="132">
        <f>'[1]Seg Atletas'!$G1284</f>
        <v>0</v>
      </c>
      <c r="E1280" s="132">
        <f>'[1]Seg Atletas'!$J1284</f>
        <v>0</v>
      </c>
      <c r="F1280" s="105">
        <f>'[1]Seg Atletas'!$N1284</f>
        <v>0</v>
      </c>
      <c r="G1280" s="133">
        <f>'[1]Seg Atletas'!$P1284</f>
        <v>0</v>
      </c>
      <c r="H1280" s="109">
        <f t="shared" si="38"/>
        <v>1900</v>
      </c>
      <c r="I1280" s="104" t="str">
        <f t="shared" si="39"/>
        <v>Sénior /vet</v>
      </c>
    </row>
    <row r="1281" spans="1:9">
      <c r="A1281" s="131">
        <f>'[1]Seg Atletas'!$F1285</f>
        <v>0</v>
      </c>
      <c r="B1281" s="105">
        <f>'[1]Seg Atletas'!$A1285</f>
        <v>0</v>
      </c>
      <c r="C1281" s="105">
        <f>'[1]Seg Atletas'!$B1285</f>
        <v>0</v>
      </c>
      <c r="D1281" s="132">
        <f>'[1]Seg Atletas'!$G1285</f>
        <v>0</v>
      </c>
      <c r="E1281" s="132">
        <f>'[1]Seg Atletas'!$J1285</f>
        <v>0</v>
      </c>
      <c r="F1281" s="105">
        <f>'[1]Seg Atletas'!$N1285</f>
        <v>0</v>
      </c>
      <c r="G1281" s="133">
        <f>'[1]Seg Atletas'!$P1285</f>
        <v>0</v>
      </c>
      <c r="H1281" s="109">
        <f t="shared" si="38"/>
        <v>1900</v>
      </c>
      <c r="I1281" s="104" t="str">
        <f t="shared" si="39"/>
        <v>Sénior /vet</v>
      </c>
    </row>
    <row r="1282" spans="1:9">
      <c r="A1282" s="131">
        <f>'[1]Seg Atletas'!$F1286</f>
        <v>0</v>
      </c>
      <c r="B1282" s="105">
        <f>'[1]Seg Atletas'!$A1286</f>
        <v>0</v>
      </c>
      <c r="C1282" s="105">
        <f>'[1]Seg Atletas'!$B1286</f>
        <v>0</v>
      </c>
      <c r="D1282" s="132">
        <f>'[1]Seg Atletas'!$G1286</f>
        <v>0</v>
      </c>
      <c r="E1282" s="132">
        <f>'[1]Seg Atletas'!$J1286</f>
        <v>0</v>
      </c>
      <c r="F1282" s="105">
        <f>'[1]Seg Atletas'!$N1286</f>
        <v>0</v>
      </c>
      <c r="G1282" s="133">
        <f>'[1]Seg Atletas'!$P1286</f>
        <v>0</v>
      </c>
      <c r="H1282" s="109">
        <f t="shared" ref="H1282:H1299" si="40">YEAR(G1282)</f>
        <v>1900</v>
      </c>
      <c r="I1282" s="104" t="str">
        <f t="shared" si="39"/>
        <v>Sénior /vet</v>
      </c>
    </row>
    <row r="1283" spans="1:9">
      <c r="A1283" s="131">
        <f>'[1]Seg Atletas'!$F1287</f>
        <v>0</v>
      </c>
      <c r="B1283" s="105">
        <f>'[1]Seg Atletas'!$A1287</f>
        <v>0</v>
      </c>
      <c r="C1283" s="105">
        <f>'[1]Seg Atletas'!$B1287</f>
        <v>0</v>
      </c>
      <c r="D1283" s="132">
        <f>'[1]Seg Atletas'!$G1287</f>
        <v>0</v>
      </c>
      <c r="E1283" s="132">
        <f>'[1]Seg Atletas'!$J1287</f>
        <v>0</v>
      </c>
      <c r="F1283" s="105">
        <f>'[1]Seg Atletas'!$N1287</f>
        <v>0</v>
      </c>
      <c r="G1283" s="133">
        <f>'[1]Seg Atletas'!$P1287</f>
        <v>0</v>
      </c>
      <c r="H1283" s="109">
        <f t="shared" si="40"/>
        <v>1900</v>
      </c>
      <c r="I1283" s="104" t="str">
        <f t="shared" ref="I1283:I1299" si="41">IF(H1283&lt;=1966,"Sénior /vet",IF(H1283&lt;=1989,"Sénior",IF(H1283&lt;=1992,"Sénior /s23",IF(H1283&lt;=1994,"Júnior",IF(H1283&lt;=1996,"Juvenil",IF(H1283&lt;=1998,"Iniciado",IF(H1283&lt;=2000,"Infantil","Benjamim")))))))</f>
        <v>Sénior /vet</v>
      </c>
    </row>
    <row r="1284" spans="1:9">
      <c r="A1284" s="131">
        <f>'[1]Seg Atletas'!$F1288</f>
        <v>0</v>
      </c>
      <c r="B1284" s="105">
        <f>'[1]Seg Atletas'!$A1288</f>
        <v>0</v>
      </c>
      <c r="C1284" s="105">
        <f>'[1]Seg Atletas'!$B1288</f>
        <v>0</v>
      </c>
      <c r="D1284" s="132">
        <f>'[1]Seg Atletas'!$G1288</f>
        <v>0</v>
      </c>
      <c r="E1284" s="132">
        <f>'[1]Seg Atletas'!$J1288</f>
        <v>0</v>
      </c>
      <c r="F1284" s="105">
        <f>'[1]Seg Atletas'!$N1288</f>
        <v>0</v>
      </c>
      <c r="G1284" s="133">
        <f>'[1]Seg Atletas'!$P1288</f>
        <v>0</v>
      </c>
      <c r="H1284" s="109">
        <f t="shared" si="40"/>
        <v>1900</v>
      </c>
      <c r="I1284" s="104" t="str">
        <f t="shared" si="41"/>
        <v>Sénior /vet</v>
      </c>
    </row>
    <row r="1285" spans="1:9">
      <c r="A1285" s="131">
        <f>'[1]Seg Atletas'!$F1289</f>
        <v>0</v>
      </c>
      <c r="B1285" s="105">
        <f>'[1]Seg Atletas'!$A1289</f>
        <v>0</v>
      </c>
      <c r="C1285" s="105">
        <f>'[1]Seg Atletas'!$B1289</f>
        <v>0</v>
      </c>
      <c r="D1285" s="132">
        <f>'[1]Seg Atletas'!$G1289</f>
        <v>0</v>
      </c>
      <c r="E1285" s="132">
        <f>'[1]Seg Atletas'!$J1289</f>
        <v>0</v>
      </c>
      <c r="F1285" s="105">
        <f>'[1]Seg Atletas'!$N1289</f>
        <v>0</v>
      </c>
      <c r="G1285" s="133">
        <f>'[1]Seg Atletas'!$P1289</f>
        <v>0</v>
      </c>
      <c r="H1285" s="109">
        <f t="shared" si="40"/>
        <v>1900</v>
      </c>
      <c r="I1285" s="104" t="str">
        <f t="shared" si="41"/>
        <v>Sénior /vet</v>
      </c>
    </row>
    <row r="1286" spans="1:9">
      <c r="A1286" s="131">
        <f>'[1]Seg Atletas'!$F1290</f>
        <v>0</v>
      </c>
      <c r="B1286" s="105">
        <f>'[1]Seg Atletas'!$A1290</f>
        <v>0</v>
      </c>
      <c r="C1286" s="105">
        <f>'[1]Seg Atletas'!$B1290</f>
        <v>0</v>
      </c>
      <c r="D1286" s="132">
        <f>'[1]Seg Atletas'!$G1290</f>
        <v>0</v>
      </c>
      <c r="E1286" s="132">
        <f>'[1]Seg Atletas'!$J1290</f>
        <v>0</v>
      </c>
      <c r="F1286" s="105">
        <f>'[1]Seg Atletas'!$N1290</f>
        <v>0</v>
      </c>
      <c r="G1286" s="133">
        <f>'[1]Seg Atletas'!$P1290</f>
        <v>0</v>
      </c>
      <c r="H1286" s="109">
        <f t="shared" si="40"/>
        <v>1900</v>
      </c>
      <c r="I1286" s="104" t="str">
        <f t="shared" si="41"/>
        <v>Sénior /vet</v>
      </c>
    </row>
    <row r="1287" spans="1:9">
      <c r="A1287" s="131">
        <f>'[1]Seg Atletas'!$F1291</f>
        <v>0</v>
      </c>
      <c r="B1287" s="105">
        <f>'[1]Seg Atletas'!$A1291</f>
        <v>0</v>
      </c>
      <c r="C1287" s="105">
        <f>'[1]Seg Atletas'!$B1291</f>
        <v>0</v>
      </c>
      <c r="D1287" s="132">
        <f>'[1]Seg Atletas'!$G1291</f>
        <v>0</v>
      </c>
      <c r="E1287" s="132">
        <f>'[1]Seg Atletas'!$J1291</f>
        <v>0</v>
      </c>
      <c r="F1287" s="105">
        <f>'[1]Seg Atletas'!$N1291</f>
        <v>0</v>
      </c>
      <c r="G1287" s="133">
        <f>'[1]Seg Atletas'!$P1291</f>
        <v>0</v>
      </c>
      <c r="H1287" s="109">
        <f t="shared" si="40"/>
        <v>1900</v>
      </c>
      <c r="I1287" s="104" t="str">
        <f t="shared" si="41"/>
        <v>Sénior /vet</v>
      </c>
    </row>
    <row r="1288" spans="1:9">
      <c r="A1288" s="131">
        <f>'[1]Seg Atletas'!$F1292</f>
        <v>0</v>
      </c>
      <c r="B1288" s="105">
        <f>'[1]Seg Atletas'!$A1292</f>
        <v>0</v>
      </c>
      <c r="C1288" s="105">
        <f>'[1]Seg Atletas'!$B1292</f>
        <v>0</v>
      </c>
      <c r="D1288" s="132">
        <f>'[1]Seg Atletas'!$G1292</f>
        <v>0</v>
      </c>
      <c r="E1288" s="132">
        <f>'[1]Seg Atletas'!$J1292</f>
        <v>0</v>
      </c>
      <c r="F1288" s="105">
        <f>'[1]Seg Atletas'!$N1292</f>
        <v>0</v>
      </c>
      <c r="G1288" s="133">
        <f>'[1]Seg Atletas'!$P1292</f>
        <v>0</v>
      </c>
      <c r="H1288" s="109">
        <f t="shared" si="40"/>
        <v>1900</v>
      </c>
      <c r="I1288" s="104" t="str">
        <f t="shared" si="41"/>
        <v>Sénior /vet</v>
      </c>
    </row>
    <row r="1289" spans="1:9">
      <c r="A1289" s="131">
        <f>'[1]Seg Atletas'!$F1293</f>
        <v>0</v>
      </c>
      <c r="B1289" s="105">
        <f>'[1]Seg Atletas'!$A1293</f>
        <v>0</v>
      </c>
      <c r="C1289" s="105">
        <f>'[1]Seg Atletas'!$B1293</f>
        <v>0</v>
      </c>
      <c r="D1289" s="132">
        <f>'[1]Seg Atletas'!$G1293</f>
        <v>0</v>
      </c>
      <c r="E1289" s="132">
        <f>'[1]Seg Atletas'!$J1293</f>
        <v>0</v>
      </c>
      <c r="F1289" s="105">
        <f>'[1]Seg Atletas'!$N1293</f>
        <v>0</v>
      </c>
      <c r="G1289" s="133">
        <f>'[1]Seg Atletas'!$P1293</f>
        <v>0</v>
      </c>
      <c r="H1289" s="109">
        <f t="shared" si="40"/>
        <v>1900</v>
      </c>
      <c r="I1289" s="104" t="str">
        <f t="shared" si="41"/>
        <v>Sénior /vet</v>
      </c>
    </row>
    <row r="1290" spans="1:9">
      <c r="A1290" s="131">
        <f>'[1]Seg Atletas'!$F1294</f>
        <v>0</v>
      </c>
      <c r="B1290" s="105">
        <f>'[1]Seg Atletas'!$A1294</f>
        <v>0</v>
      </c>
      <c r="C1290" s="105">
        <f>'[1]Seg Atletas'!$B1294</f>
        <v>0</v>
      </c>
      <c r="D1290" s="132">
        <f>'[1]Seg Atletas'!$G1294</f>
        <v>0</v>
      </c>
      <c r="E1290" s="132">
        <f>'[1]Seg Atletas'!$J1294</f>
        <v>0</v>
      </c>
      <c r="F1290" s="105">
        <f>'[1]Seg Atletas'!$N1294</f>
        <v>0</v>
      </c>
      <c r="G1290" s="133">
        <f>'[1]Seg Atletas'!$P1294</f>
        <v>0</v>
      </c>
      <c r="H1290" s="109">
        <f t="shared" si="40"/>
        <v>1900</v>
      </c>
      <c r="I1290" s="104" t="str">
        <f t="shared" si="41"/>
        <v>Sénior /vet</v>
      </c>
    </row>
    <row r="1291" spans="1:9">
      <c r="A1291" s="131">
        <f>'[1]Seg Atletas'!$F1295</f>
        <v>0</v>
      </c>
      <c r="B1291" s="105">
        <f>'[1]Seg Atletas'!$A1295</f>
        <v>0</v>
      </c>
      <c r="C1291" s="105">
        <f>'[1]Seg Atletas'!$B1295</f>
        <v>0</v>
      </c>
      <c r="D1291" s="132">
        <f>'[1]Seg Atletas'!$G1295</f>
        <v>0</v>
      </c>
      <c r="E1291" s="132">
        <f>'[1]Seg Atletas'!$J1295</f>
        <v>0</v>
      </c>
      <c r="F1291" s="105">
        <f>'[1]Seg Atletas'!$N1295</f>
        <v>0</v>
      </c>
      <c r="G1291" s="133">
        <f>'[1]Seg Atletas'!$P1295</f>
        <v>0</v>
      </c>
      <c r="H1291" s="109">
        <f t="shared" si="40"/>
        <v>1900</v>
      </c>
      <c r="I1291" s="104" t="str">
        <f t="shared" si="41"/>
        <v>Sénior /vet</v>
      </c>
    </row>
    <row r="1292" spans="1:9">
      <c r="A1292" s="131">
        <f>'[1]Seg Atletas'!$F1296</f>
        <v>0</v>
      </c>
      <c r="B1292" s="105">
        <f>'[1]Seg Atletas'!$A1296</f>
        <v>0</v>
      </c>
      <c r="C1292" s="105">
        <f>'[1]Seg Atletas'!$B1296</f>
        <v>0</v>
      </c>
      <c r="D1292" s="132">
        <f>'[1]Seg Atletas'!$G1296</f>
        <v>0</v>
      </c>
      <c r="E1292" s="132">
        <f>'[1]Seg Atletas'!$J1296</f>
        <v>0</v>
      </c>
      <c r="F1292" s="105">
        <f>'[1]Seg Atletas'!$N1296</f>
        <v>0</v>
      </c>
      <c r="G1292" s="133">
        <f>'[1]Seg Atletas'!$P1296</f>
        <v>0</v>
      </c>
      <c r="H1292" s="109">
        <f t="shared" si="40"/>
        <v>1900</v>
      </c>
      <c r="I1292" s="104" t="str">
        <f t="shared" si="41"/>
        <v>Sénior /vet</v>
      </c>
    </row>
    <row r="1293" spans="1:9">
      <c r="A1293" s="131">
        <f>'[1]Seg Atletas'!$F1297</f>
        <v>0</v>
      </c>
      <c r="B1293" s="105">
        <f>'[1]Seg Atletas'!$A1297</f>
        <v>0</v>
      </c>
      <c r="C1293" s="105">
        <f>'[1]Seg Atletas'!$B1297</f>
        <v>0</v>
      </c>
      <c r="D1293" s="132">
        <f>'[1]Seg Atletas'!$G1297</f>
        <v>0</v>
      </c>
      <c r="E1293" s="132">
        <f>'[1]Seg Atletas'!$J1297</f>
        <v>0</v>
      </c>
      <c r="F1293" s="105">
        <f>'[1]Seg Atletas'!$N1297</f>
        <v>0</v>
      </c>
      <c r="G1293" s="133">
        <f>'[1]Seg Atletas'!$P1297</f>
        <v>0</v>
      </c>
      <c r="H1293" s="109">
        <f t="shared" si="40"/>
        <v>1900</v>
      </c>
      <c r="I1293" s="104" t="str">
        <f t="shared" si="41"/>
        <v>Sénior /vet</v>
      </c>
    </row>
    <row r="1294" spans="1:9">
      <c r="A1294" s="131">
        <f>'[1]Seg Atletas'!$F1298</f>
        <v>0</v>
      </c>
      <c r="B1294" s="105">
        <f>'[1]Seg Atletas'!$A1298</f>
        <v>0</v>
      </c>
      <c r="C1294" s="105">
        <f>'[1]Seg Atletas'!$B1298</f>
        <v>0</v>
      </c>
      <c r="D1294" s="132">
        <f>'[1]Seg Atletas'!$G1298</f>
        <v>0</v>
      </c>
      <c r="E1294" s="132">
        <f>'[1]Seg Atletas'!$J1298</f>
        <v>0</v>
      </c>
      <c r="F1294" s="105">
        <f>'[1]Seg Atletas'!$N1298</f>
        <v>0</v>
      </c>
      <c r="G1294" s="133">
        <f>'[1]Seg Atletas'!$P1298</f>
        <v>0</v>
      </c>
      <c r="H1294" s="109">
        <f t="shared" si="40"/>
        <v>1900</v>
      </c>
      <c r="I1294" s="104" t="str">
        <f t="shared" si="41"/>
        <v>Sénior /vet</v>
      </c>
    </row>
    <row r="1295" spans="1:9">
      <c r="A1295" s="131">
        <f>'[1]Seg Atletas'!$F1299</f>
        <v>0</v>
      </c>
      <c r="B1295" s="105">
        <f>'[1]Seg Atletas'!$A1299</f>
        <v>0</v>
      </c>
      <c r="C1295" s="105">
        <f>'[1]Seg Atletas'!$B1299</f>
        <v>0</v>
      </c>
      <c r="D1295" s="132">
        <f>'[1]Seg Atletas'!$G1299</f>
        <v>0</v>
      </c>
      <c r="E1295" s="132">
        <f>'[1]Seg Atletas'!$J1299</f>
        <v>0</v>
      </c>
      <c r="F1295" s="105">
        <f>'[1]Seg Atletas'!$N1299</f>
        <v>0</v>
      </c>
      <c r="G1295" s="133">
        <f>'[1]Seg Atletas'!$P1299</f>
        <v>0</v>
      </c>
      <c r="H1295" s="109">
        <f t="shared" si="40"/>
        <v>1900</v>
      </c>
      <c r="I1295" s="104" t="str">
        <f t="shared" si="41"/>
        <v>Sénior /vet</v>
      </c>
    </row>
    <row r="1296" spans="1:9">
      <c r="A1296" s="131">
        <f>'[1]Seg Atletas'!$F1300</f>
        <v>0</v>
      </c>
      <c r="B1296" s="105">
        <f>'[1]Seg Atletas'!$A1300</f>
        <v>0</v>
      </c>
      <c r="C1296" s="105">
        <f>'[1]Seg Atletas'!$B1300</f>
        <v>0</v>
      </c>
      <c r="D1296" s="132">
        <f>'[1]Seg Atletas'!$G1300</f>
        <v>0</v>
      </c>
      <c r="E1296" s="132">
        <f>'[1]Seg Atletas'!$J1300</f>
        <v>0</v>
      </c>
      <c r="F1296" s="105">
        <f>'[1]Seg Atletas'!$N1300</f>
        <v>0</v>
      </c>
      <c r="G1296" s="133">
        <f>'[1]Seg Atletas'!$P1300</f>
        <v>0</v>
      </c>
      <c r="H1296" s="109">
        <f t="shared" si="40"/>
        <v>1900</v>
      </c>
      <c r="I1296" s="104" t="str">
        <f t="shared" si="41"/>
        <v>Sénior /vet</v>
      </c>
    </row>
    <row r="1297" spans="1:9">
      <c r="A1297" s="131">
        <f>'[1]Seg Atletas'!$F1301</f>
        <v>0</v>
      </c>
      <c r="B1297" s="105">
        <f>'[1]Seg Atletas'!$A1301</f>
        <v>0</v>
      </c>
      <c r="C1297" s="105">
        <f>'[1]Seg Atletas'!$B1301</f>
        <v>0</v>
      </c>
      <c r="D1297" s="132">
        <f>'[1]Seg Atletas'!$G1301</f>
        <v>0</v>
      </c>
      <c r="E1297" s="132">
        <f>'[1]Seg Atletas'!$J1301</f>
        <v>0</v>
      </c>
      <c r="F1297" s="105">
        <f>'[1]Seg Atletas'!$N1301</f>
        <v>0</v>
      </c>
      <c r="G1297" s="133">
        <f>'[1]Seg Atletas'!$P1301</f>
        <v>0</v>
      </c>
      <c r="H1297" s="109">
        <f t="shared" si="40"/>
        <v>1900</v>
      </c>
      <c r="I1297" s="104" t="str">
        <f t="shared" si="41"/>
        <v>Sénior /vet</v>
      </c>
    </row>
    <row r="1298" spans="1:9">
      <c r="A1298" s="131">
        <f>'[1]Seg Atletas'!$F1302</f>
        <v>0</v>
      </c>
      <c r="B1298" s="105">
        <f>'[1]Seg Atletas'!$A1302</f>
        <v>0</v>
      </c>
      <c r="C1298" s="105">
        <f>'[1]Seg Atletas'!$B1302</f>
        <v>0</v>
      </c>
      <c r="D1298" s="132">
        <f>'[1]Seg Atletas'!$G1302</f>
        <v>0</v>
      </c>
      <c r="E1298" s="132">
        <f>'[1]Seg Atletas'!$J1302</f>
        <v>0</v>
      </c>
      <c r="F1298" s="105">
        <f>'[1]Seg Atletas'!$N1302</f>
        <v>0</v>
      </c>
      <c r="G1298" s="133">
        <f>'[1]Seg Atletas'!$P1302</f>
        <v>0</v>
      </c>
      <c r="H1298" s="109">
        <f t="shared" si="40"/>
        <v>1900</v>
      </c>
      <c r="I1298" s="104" t="str">
        <f t="shared" si="41"/>
        <v>Sénior /vet</v>
      </c>
    </row>
    <row r="1299" spans="1:9">
      <c r="A1299" s="131">
        <f>'[1]Seg Atletas'!$F1303</f>
        <v>0</v>
      </c>
      <c r="B1299" s="105">
        <f>'[1]Seg Atletas'!$A1303</f>
        <v>0</v>
      </c>
      <c r="C1299" s="105">
        <f>'[1]Seg Atletas'!$B1303</f>
        <v>0</v>
      </c>
      <c r="D1299" s="132">
        <f>'[1]Seg Atletas'!$G1303</f>
        <v>0</v>
      </c>
      <c r="E1299" s="132">
        <f>'[1]Seg Atletas'!$J1303</f>
        <v>0</v>
      </c>
      <c r="F1299" s="105">
        <f>'[1]Seg Atletas'!$N1303</f>
        <v>0</v>
      </c>
      <c r="G1299" s="133">
        <f>'[1]Seg Atletas'!$P1303</f>
        <v>0</v>
      </c>
      <c r="H1299" s="109">
        <f t="shared" si="40"/>
        <v>1900</v>
      </c>
      <c r="I1299" s="104" t="str">
        <f t="shared" si="41"/>
        <v>Sénior /vet</v>
      </c>
    </row>
    <row r="1300" spans="1:9">
      <c r="H1300" s="109"/>
      <c r="I1300" s="104"/>
    </row>
    <row r="1301" spans="1:9">
      <c r="H1301" s="109"/>
      <c r="I1301" s="104"/>
    </row>
    <row r="1302" spans="1:9">
      <c r="H1302" s="109"/>
      <c r="I1302" s="104"/>
    </row>
    <row r="1303" spans="1:9">
      <c r="H1303" s="109"/>
      <c r="I1303" s="104"/>
    </row>
    <row r="1304" spans="1:9">
      <c r="H1304" s="109"/>
      <c r="I1304" s="104"/>
    </row>
    <row r="1305" spans="1:9">
      <c r="H1305" s="109"/>
      <c r="I1305" s="104"/>
    </row>
    <row r="1306" spans="1:9">
      <c r="H1306" s="109"/>
      <c r="I1306" s="104"/>
    </row>
    <row r="1307" spans="1:9">
      <c r="H1307" s="109"/>
      <c r="I1307" s="104"/>
    </row>
    <row r="1308" spans="1:9">
      <c r="H1308" s="109"/>
      <c r="I1308" s="104"/>
    </row>
    <row r="1309" spans="1:9">
      <c r="H1309" s="109"/>
      <c r="I1309" s="104"/>
    </row>
    <row r="1310" spans="1:9">
      <c r="H1310" s="109"/>
      <c r="I1310" s="104"/>
    </row>
    <row r="1311" spans="1:9">
      <c r="H1311" s="109"/>
      <c r="I1311" s="104"/>
    </row>
    <row r="1312" spans="1:9">
      <c r="H1312" s="109"/>
      <c r="I1312" s="104"/>
    </row>
    <row r="1313" spans="8:9" s="110" customFormat="1">
      <c r="H1313" s="109"/>
      <c r="I1313" s="104"/>
    </row>
    <row r="1314" spans="8:9" s="110" customFormat="1">
      <c r="H1314" s="109"/>
      <c r="I1314" s="104"/>
    </row>
    <row r="1315" spans="8:9" s="110" customFormat="1">
      <c r="H1315" s="109"/>
      <c r="I1315" s="104"/>
    </row>
    <row r="1316" spans="8:9" s="110" customFormat="1">
      <c r="H1316" s="109"/>
      <c r="I1316" s="104"/>
    </row>
    <row r="1317" spans="8:9" s="110" customFormat="1">
      <c r="H1317" s="109"/>
      <c r="I1317" s="104"/>
    </row>
    <row r="1318" spans="8:9" s="110" customFormat="1">
      <c r="H1318" s="109"/>
      <c r="I1318" s="104"/>
    </row>
    <row r="1319" spans="8:9" s="110" customFormat="1">
      <c r="H1319" s="109"/>
      <c r="I1319" s="104"/>
    </row>
    <row r="1320" spans="8:9" s="110" customFormat="1">
      <c r="H1320" s="109"/>
      <c r="I1320" s="104"/>
    </row>
    <row r="1321" spans="8:9" s="110" customFormat="1">
      <c r="H1321" s="109"/>
      <c r="I1321" s="104"/>
    </row>
    <row r="1322" spans="8:9" s="110" customFormat="1">
      <c r="H1322" s="109"/>
      <c r="I1322" s="104"/>
    </row>
    <row r="1323" spans="8:9" s="110" customFormat="1">
      <c r="H1323" s="109"/>
      <c r="I1323" s="104"/>
    </row>
    <row r="1324" spans="8:9" s="110" customFormat="1">
      <c r="H1324" s="109"/>
      <c r="I1324" s="104"/>
    </row>
    <row r="1325" spans="8:9" s="110" customFormat="1">
      <c r="H1325" s="109"/>
      <c r="I1325" s="104"/>
    </row>
    <row r="1326" spans="8:9" s="110" customFormat="1">
      <c r="H1326" s="109"/>
      <c r="I1326" s="104"/>
    </row>
    <row r="1327" spans="8:9" s="110" customFormat="1">
      <c r="H1327" s="109"/>
      <c r="I1327" s="104"/>
    </row>
    <row r="1328" spans="8:9" s="110" customFormat="1">
      <c r="H1328" s="109"/>
      <c r="I1328" s="104"/>
    </row>
    <row r="1329" spans="8:9" s="110" customFormat="1">
      <c r="H1329" s="109"/>
      <c r="I1329" s="104"/>
    </row>
    <row r="1330" spans="8:9" s="110" customFormat="1">
      <c r="H1330" s="109"/>
      <c r="I1330" s="104"/>
    </row>
    <row r="1331" spans="8:9" s="110" customFormat="1">
      <c r="H1331" s="109"/>
      <c r="I1331" s="104"/>
    </row>
    <row r="1332" spans="8:9" s="110" customFormat="1">
      <c r="H1332" s="109"/>
      <c r="I1332" s="104"/>
    </row>
    <row r="1333" spans="8:9" s="110" customFormat="1">
      <c r="H1333" s="109"/>
      <c r="I1333" s="104"/>
    </row>
    <row r="1334" spans="8:9" s="110" customFormat="1">
      <c r="H1334" s="109"/>
      <c r="I1334" s="104"/>
    </row>
    <row r="1335" spans="8:9" s="110" customFormat="1">
      <c r="H1335" s="109"/>
      <c r="I1335" s="104"/>
    </row>
    <row r="1336" spans="8:9" s="110" customFormat="1">
      <c r="H1336" s="109"/>
      <c r="I1336" s="104"/>
    </row>
    <row r="1337" spans="8:9" s="110" customFormat="1">
      <c r="H1337" s="109"/>
      <c r="I1337" s="104"/>
    </row>
    <row r="1338" spans="8:9" s="110" customFormat="1">
      <c r="H1338" s="109"/>
      <c r="I1338" s="104"/>
    </row>
    <row r="1339" spans="8:9" s="110" customFormat="1">
      <c r="H1339" s="109"/>
      <c r="I1339" s="104"/>
    </row>
    <row r="1340" spans="8:9" s="110" customFormat="1">
      <c r="H1340" s="109"/>
      <c r="I1340" s="104"/>
    </row>
    <row r="1341" spans="8:9" s="110" customFormat="1">
      <c r="H1341" s="109"/>
      <c r="I1341" s="104"/>
    </row>
    <row r="1342" spans="8:9" s="110" customFormat="1">
      <c r="H1342" s="109"/>
      <c r="I1342" s="104"/>
    </row>
    <row r="1343" spans="8:9" s="110" customFormat="1">
      <c r="H1343" s="109"/>
      <c r="I1343" s="104"/>
    </row>
    <row r="1344" spans="8:9" s="110" customFormat="1">
      <c r="H1344" s="109"/>
      <c r="I1344" s="104"/>
    </row>
    <row r="1345" spans="8:9" s="110" customFormat="1">
      <c r="H1345" s="109"/>
      <c r="I1345" s="104"/>
    </row>
    <row r="1346" spans="8:9" s="110" customFormat="1">
      <c r="H1346" s="109"/>
      <c r="I1346" s="104"/>
    </row>
  </sheetData>
  <phoneticPr fontId="0" type="noConversion"/>
  <conditionalFormatting sqref="I2:I1299">
    <cfRule type="cellIs" dxfId="1" priority="1" stopIfTrue="1" operator="equal">
      <formula>"Não Permitido"</formula>
    </cfRule>
  </conditionalFormatting>
  <conditionalFormatting sqref="I2:I1347">
    <cfRule type="cellIs" dxfId="0" priority="2" stopIfTrue="1" operator="equal">
      <formula>"Não Permitido"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orientation="portrait" horizontalDpi="4294967292" verticalDpi="4294967292"/>
  <headerFooter alignWithMargins="0">
    <oddFooter>&amp;C&amp;"Arial,Negrito"&amp;8Página &amp;P de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 enableFormatConditionsCalculation="0"/>
  <dimension ref="A1:N24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H15" sqref="H11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7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773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766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/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121" customFormat="1">
      <c r="A6" s="27">
        <v>1</v>
      </c>
      <c r="B6" s="28" t="s">
        <v>1865</v>
      </c>
      <c r="C6" s="61"/>
      <c r="D6" s="37">
        <v>1</v>
      </c>
      <c r="E6" s="31" t="s">
        <v>386</v>
      </c>
      <c r="F6" s="32">
        <f>VLOOKUP($E6,Atletas!$1:$1048576,7,FALSE)</f>
        <v>36667</v>
      </c>
      <c r="G6" s="32" t="str">
        <f>VLOOKUP($E6,Atletas!$1:$1048576,9,FALSE)</f>
        <v>Infantil</v>
      </c>
      <c r="H6" s="137" t="str">
        <f>VLOOKUP($E6,Atletas!$1:$1048576,5,FALSE)</f>
        <v>CSM</v>
      </c>
      <c r="I6" s="35" t="s">
        <v>1115</v>
      </c>
      <c r="J6" s="34">
        <v>41027</v>
      </c>
      <c r="K6" s="33" t="s">
        <v>1813</v>
      </c>
      <c r="L6" s="35" t="s">
        <v>855</v>
      </c>
      <c r="N6" s="38"/>
    </row>
    <row r="7" spans="1:14">
      <c r="A7" s="27">
        <v>2</v>
      </c>
      <c r="B7" s="28" t="s">
        <v>1866</v>
      </c>
      <c r="C7" s="61"/>
      <c r="D7" s="37">
        <v>2</v>
      </c>
      <c r="E7" s="31" t="s">
        <v>391</v>
      </c>
      <c r="F7" s="32">
        <f>VLOOKUP($E7,Atletas!$1:$1048576,7,FALSE)</f>
        <v>36477</v>
      </c>
      <c r="G7" s="32" t="str">
        <f>VLOOKUP($E7,Atletas!$1:$1048576,9,FALSE)</f>
        <v>Infantil</v>
      </c>
      <c r="H7" s="137" t="str">
        <f>VLOOKUP($E7,Atletas!$1:$1048576,5,FALSE)</f>
        <v>GDE</v>
      </c>
      <c r="I7" s="35" t="s">
        <v>1115</v>
      </c>
      <c r="J7" s="34">
        <v>41027</v>
      </c>
      <c r="K7" s="33"/>
      <c r="L7" s="35" t="s">
        <v>855</v>
      </c>
      <c r="N7" s="38"/>
    </row>
    <row r="8" spans="1:14">
      <c r="A8" s="27">
        <v>3</v>
      </c>
      <c r="B8" s="28" t="s">
        <v>1867</v>
      </c>
      <c r="C8" s="61"/>
      <c r="D8" s="37">
        <v>3</v>
      </c>
      <c r="E8" s="31" t="s">
        <v>1864</v>
      </c>
      <c r="F8" s="32">
        <f>VLOOKUP($E8,Atletas!$1:$1048576,7,FALSE)</f>
        <v>36655</v>
      </c>
      <c r="G8" s="32" t="str">
        <f>VLOOKUP($E8,Atletas!$1:$1048576,9,FALSE)</f>
        <v>Infantil</v>
      </c>
      <c r="H8" s="137" t="str">
        <f>VLOOKUP($E8,Atletas!$1:$1048576,5,FALSE)</f>
        <v>ACDSJ</v>
      </c>
      <c r="I8" s="35" t="s">
        <v>1115</v>
      </c>
      <c r="J8" s="34">
        <v>41027</v>
      </c>
      <c r="K8" s="33"/>
      <c r="L8" s="35" t="s">
        <v>855</v>
      </c>
      <c r="N8" s="38"/>
    </row>
    <row r="9" spans="1:14">
      <c r="A9" s="27">
        <v>4</v>
      </c>
      <c r="B9" s="28" t="s">
        <v>1683</v>
      </c>
      <c r="C9" s="61"/>
      <c r="D9" s="37">
        <v>2</v>
      </c>
      <c r="E9" s="31" t="s">
        <v>576</v>
      </c>
      <c r="F9" s="32">
        <f>VLOOKUP($E9,Atletas!$1:$1048576,7,FALSE)</f>
        <v>36286</v>
      </c>
      <c r="G9" s="32" t="str">
        <f>VLOOKUP($E9,Atletas!$1:$1048576,9,FALSE)</f>
        <v>Infantil</v>
      </c>
      <c r="H9" s="137" t="str">
        <f>VLOOKUP($E9,Atletas!$1:$1048576,5,FALSE)</f>
        <v>ACDSJ</v>
      </c>
      <c r="I9" s="35" t="s">
        <v>1115</v>
      </c>
      <c r="J9" s="34">
        <v>40922</v>
      </c>
      <c r="K9" s="33"/>
      <c r="L9" s="35" t="s">
        <v>855</v>
      </c>
      <c r="N9" s="38"/>
    </row>
    <row r="10" spans="1:14" s="36" customFormat="1">
      <c r="A10" s="27">
        <v>5</v>
      </c>
      <c r="B10" s="28" t="s">
        <v>1683</v>
      </c>
      <c r="C10" s="61"/>
      <c r="D10" s="37">
        <v>3</v>
      </c>
      <c r="E10" s="31" t="s">
        <v>50</v>
      </c>
      <c r="F10" s="32">
        <f>VLOOKUP($E10,Atletas!$1:$1048576,7,FALSE)</f>
        <v>36541</v>
      </c>
      <c r="G10" s="32" t="str">
        <f>VLOOKUP($E10,Atletas!$1:$1048576,9,FALSE)</f>
        <v>Infantil</v>
      </c>
      <c r="H10" s="137" t="str">
        <f>VLOOKUP($E10,Atletas!$1:$1048576,5,FALSE)</f>
        <v>ACDSJ</v>
      </c>
      <c r="I10" s="35" t="s">
        <v>1115</v>
      </c>
      <c r="J10" s="34">
        <v>40922</v>
      </c>
      <c r="K10" s="33"/>
      <c r="L10" s="35" t="s">
        <v>855</v>
      </c>
      <c r="N10" s="38"/>
    </row>
    <row r="11" spans="1:14">
      <c r="A11" s="27">
        <v>6</v>
      </c>
      <c r="B11" s="28" t="s">
        <v>1868</v>
      </c>
      <c r="C11" s="61"/>
      <c r="D11" s="37">
        <v>4</v>
      </c>
      <c r="E11" s="31" t="s">
        <v>42</v>
      </c>
      <c r="F11" s="32">
        <f>VLOOKUP($E11,Atletas!$1:$1048576,7,FALSE)</f>
        <v>36315</v>
      </c>
      <c r="G11" s="32" t="str">
        <f>VLOOKUP($E11,Atletas!$1:$1048576,9,FALSE)</f>
        <v>Infantil</v>
      </c>
      <c r="H11" s="137" t="str">
        <f>VLOOKUP($E11,Atletas!$1:$1048576,5,FALSE)</f>
        <v>AJS</v>
      </c>
      <c r="I11" s="35" t="s">
        <v>1115</v>
      </c>
      <c r="J11" s="34">
        <v>41027</v>
      </c>
      <c r="K11" s="33"/>
      <c r="L11" s="35" t="s">
        <v>855</v>
      </c>
      <c r="N11" s="38"/>
    </row>
    <row r="12" spans="1:14" s="36" customFormat="1">
      <c r="A12" s="27">
        <v>7</v>
      </c>
      <c r="B12" s="28" t="s">
        <v>1869</v>
      </c>
      <c r="C12" s="61"/>
      <c r="D12" s="37">
        <v>6</v>
      </c>
      <c r="E12" s="31" t="s">
        <v>624</v>
      </c>
      <c r="F12" s="32">
        <f>VLOOKUP($E12,Atletas!$1:$1048576,7,FALSE)</f>
        <v>36227</v>
      </c>
      <c r="G12" s="32" t="str">
        <f>VLOOKUP($E12,Atletas!$1:$1048576,9,FALSE)</f>
        <v>Infantil</v>
      </c>
      <c r="H12" s="137" t="str">
        <f>VLOOKUP($E12,Atletas!$1:$1048576,5,FALSE)</f>
        <v>AJS</v>
      </c>
      <c r="I12" s="35" t="s">
        <v>1115</v>
      </c>
      <c r="J12" s="34">
        <v>41027</v>
      </c>
      <c r="K12" s="33"/>
      <c r="L12" s="35" t="s">
        <v>855</v>
      </c>
      <c r="N12" s="38"/>
    </row>
    <row r="13" spans="1:14">
      <c r="A13" s="27">
        <v>8</v>
      </c>
      <c r="B13" s="28" t="s">
        <v>1870</v>
      </c>
      <c r="C13" s="61"/>
      <c r="D13" s="37">
        <v>7</v>
      </c>
      <c r="E13" s="31" t="s">
        <v>1147</v>
      </c>
      <c r="F13" s="32">
        <f>VLOOKUP($E13,Atletas!$1:$1048576,7,FALSE)</f>
        <v>36305</v>
      </c>
      <c r="G13" s="32" t="str">
        <f>VLOOKUP($E13,Atletas!$1:$1048576,9,FALSE)</f>
        <v>Infantil</v>
      </c>
      <c r="H13" s="137" t="str">
        <f>VLOOKUP($E13,Atletas!$1:$1048576,5,FALSE)</f>
        <v>CSM</v>
      </c>
      <c r="I13" s="35" t="s">
        <v>1115</v>
      </c>
      <c r="J13" s="34">
        <v>41027</v>
      </c>
      <c r="K13" s="33"/>
      <c r="L13" s="35" t="s">
        <v>855</v>
      </c>
      <c r="N13" s="38"/>
    </row>
    <row r="14" spans="1:14">
      <c r="A14" s="27">
        <v>9</v>
      </c>
      <c r="B14" s="28" t="s">
        <v>1684</v>
      </c>
      <c r="C14" s="61"/>
      <c r="D14" s="37">
        <v>4</v>
      </c>
      <c r="E14" s="31" t="s">
        <v>7</v>
      </c>
      <c r="F14" s="32">
        <f>VLOOKUP($E14,Atletas!$1:$1048576,7,FALSE)</f>
        <v>36173</v>
      </c>
      <c r="G14" s="32" t="str">
        <f>VLOOKUP($E14,Atletas!$1:$1048576,9,FALSE)</f>
        <v>Infantil</v>
      </c>
      <c r="H14" s="137" t="str">
        <f>VLOOKUP($E14,Atletas!$1:$1048576,5,FALSE)</f>
        <v>ACDSJ</v>
      </c>
      <c r="I14" s="35" t="s">
        <v>1115</v>
      </c>
      <c r="J14" s="34">
        <v>40922</v>
      </c>
      <c r="K14" s="33"/>
      <c r="L14" s="35" t="s">
        <v>855</v>
      </c>
      <c r="N14" s="38"/>
    </row>
    <row r="15" spans="1:14">
      <c r="A15" s="27">
        <v>10</v>
      </c>
      <c r="B15" s="28" t="s">
        <v>1871</v>
      </c>
      <c r="C15" s="61"/>
      <c r="D15" s="37">
        <v>8</v>
      </c>
      <c r="E15" s="31" t="s">
        <v>14</v>
      </c>
      <c r="F15" s="32">
        <f>VLOOKUP($E15,Atletas!$1:$1048576,7,FALSE)</f>
        <v>36219</v>
      </c>
      <c r="G15" s="32" t="str">
        <f>VLOOKUP($E15,Atletas!$1:$1048576,9,FALSE)</f>
        <v>Infantil</v>
      </c>
      <c r="H15" s="137" t="str">
        <f>VLOOKUP($E15,Atletas!$1:$1048576,5,FALSE)</f>
        <v>ADRAP</v>
      </c>
      <c r="I15" s="35" t="s">
        <v>1115</v>
      </c>
      <c r="J15" s="34">
        <v>41027</v>
      </c>
      <c r="K15" s="33"/>
      <c r="L15" s="35" t="s">
        <v>855</v>
      </c>
      <c r="N15" s="38"/>
    </row>
    <row r="16" spans="1:14">
      <c r="A16" s="27">
        <v>11</v>
      </c>
      <c r="B16" s="28" t="s">
        <v>1872</v>
      </c>
      <c r="C16" s="61"/>
      <c r="D16" s="37">
        <v>9</v>
      </c>
      <c r="E16" s="31" t="s">
        <v>1808</v>
      </c>
      <c r="F16" s="32">
        <f>VLOOKUP($E16,Atletas!$1:$1048576,7,FALSE)</f>
        <v>36883</v>
      </c>
      <c r="G16" s="32" t="str">
        <f>VLOOKUP($E16,Atletas!$1:$1048576,9,FALSE)</f>
        <v>Infantil</v>
      </c>
      <c r="H16" s="137" t="str">
        <f>VLOOKUP($E16,Atletas!$1:$1048576,5,FALSE)</f>
        <v>AJS</v>
      </c>
      <c r="I16" s="35" t="s">
        <v>1115</v>
      </c>
      <c r="J16" s="34">
        <v>41027</v>
      </c>
      <c r="K16" s="33"/>
      <c r="L16" s="35" t="s">
        <v>855</v>
      </c>
      <c r="N16" s="38"/>
    </row>
    <row r="17" spans="1:14">
      <c r="A17" s="27">
        <v>12</v>
      </c>
      <c r="B17" s="28" t="s">
        <v>1685</v>
      </c>
      <c r="C17" s="61"/>
      <c r="D17" s="37">
        <v>6</v>
      </c>
      <c r="E17" s="31" t="s">
        <v>1150</v>
      </c>
      <c r="F17" s="32">
        <f>VLOOKUP($E17,Atletas!$1:$1048576,7,FALSE)</f>
        <v>36216</v>
      </c>
      <c r="G17" s="32" t="str">
        <f>VLOOKUP($E17,Atletas!$1:$1048576,9,FALSE)</f>
        <v>Infantil</v>
      </c>
      <c r="H17" s="137" t="str">
        <f>VLOOKUP($E17,Atletas!$1:$1048576,5,FALSE)</f>
        <v>CSM</v>
      </c>
      <c r="I17" s="35" t="s">
        <v>1115</v>
      </c>
      <c r="J17" s="34">
        <v>40922</v>
      </c>
      <c r="K17" s="33"/>
      <c r="L17" s="35" t="s">
        <v>855</v>
      </c>
      <c r="N17" s="38"/>
    </row>
    <row r="18" spans="1:14">
      <c r="A18" s="27">
        <v>13</v>
      </c>
      <c r="B18" s="28" t="s">
        <v>1686</v>
      </c>
      <c r="C18" s="61"/>
      <c r="D18" s="37">
        <v>7</v>
      </c>
      <c r="E18" s="31" t="s">
        <v>417</v>
      </c>
      <c r="F18" s="32">
        <f>VLOOKUP($E18,Atletas!$1:$1048576,7,FALSE)</f>
        <v>36354</v>
      </c>
      <c r="G18" s="32" t="str">
        <f>VLOOKUP($E18,Atletas!$1:$1048576,9,FALSE)</f>
        <v>Infantil</v>
      </c>
      <c r="H18" s="137" t="str">
        <f>VLOOKUP($E18,Atletas!$1:$1048576,5,FALSE)</f>
        <v>CSM</v>
      </c>
      <c r="I18" s="35" t="s">
        <v>1115</v>
      </c>
      <c r="J18" s="34">
        <v>40922</v>
      </c>
      <c r="K18" s="33"/>
      <c r="L18" s="35" t="s">
        <v>855</v>
      </c>
      <c r="N18" s="38"/>
    </row>
    <row r="19" spans="1:14">
      <c r="A19" s="27">
        <v>14</v>
      </c>
      <c r="B19" s="28" t="s">
        <v>1687</v>
      </c>
      <c r="C19" s="61"/>
      <c r="D19" s="37">
        <v>8</v>
      </c>
      <c r="E19" s="31" t="s">
        <v>1133</v>
      </c>
      <c r="F19" s="32">
        <f>VLOOKUP($E19,Atletas!$1:$1048576,7,FALSE)</f>
        <v>36651</v>
      </c>
      <c r="G19" s="32" t="str">
        <f>VLOOKUP($E19,Atletas!$1:$1048576,9,FALSE)</f>
        <v>Infantil</v>
      </c>
      <c r="H19" s="137" t="str">
        <f>VLOOKUP($E19,Atletas!$1:$1048576,5,FALSE)</f>
        <v>CSM</v>
      </c>
      <c r="I19" s="35" t="s">
        <v>1115</v>
      </c>
      <c r="J19" s="34">
        <v>40922</v>
      </c>
      <c r="K19" s="33"/>
      <c r="L19" s="35" t="s">
        <v>855</v>
      </c>
      <c r="N19" s="38"/>
    </row>
    <row r="20" spans="1:14" hidden="1">
      <c r="A20" s="27"/>
      <c r="B20" s="28"/>
      <c r="C20" s="61"/>
      <c r="D20" s="37"/>
      <c r="E20" s="31" t="s">
        <v>606</v>
      </c>
      <c r="F20" s="32">
        <f>VLOOKUP($E20,Atletas!$1:$1048576,7,FALSE)</f>
        <v>36231</v>
      </c>
      <c r="G20" s="32" t="str">
        <f>VLOOKUP($E20,Atletas!$1:$1048576,9,FALSE)</f>
        <v>Infantil</v>
      </c>
      <c r="H20" s="137" t="str">
        <f>VLOOKUP($E20,Atletas!$1:$1048576,5,FALSE)</f>
        <v>ACDSJ</v>
      </c>
      <c r="I20" s="35"/>
      <c r="J20" s="34"/>
      <c r="K20" s="35"/>
      <c r="L20" s="35" t="s">
        <v>1268</v>
      </c>
      <c r="N20" s="38"/>
    </row>
    <row r="21" spans="1:14" s="121" customFormat="1" hidden="1">
      <c r="A21" s="27"/>
      <c r="B21" s="28"/>
      <c r="C21" s="61"/>
      <c r="D21" s="37"/>
      <c r="E21" s="31" t="s">
        <v>39</v>
      </c>
      <c r="F21" s="32">
        <f>VLOOKUP($E21,Atletas!$1:$1048576,7,FALSE)</f>
        <v>36473</v>
      </c>
      <c r="G21" s="32" t="str">
        <f>VLOOKUP($E21,Atletas!$1:$1048576,9,FALSE)</f>
        <v>Infantil</v>
      </c>
      <c r="H21" s="137" t="str">
        <f>VLOOKUP($E21,Atletas!$1:$1048576,5,FALSE)</f>
        <v>AJS</v>
      </c>
      <c r="I21" s="35"/>
      <c r="J21" s="34"/>
      <c r="K21" s="33"/>
      <c r="L21" s="35" t="s">
        <v>1269</v>
      </c>
      <c r="N21" s="38"/>
    </row>
    <row r="22" spans="1:14" s="121" customFormat="1" hidden="1">
      <c r="A22" s="27"/>
      <c r="B22" s="28"/>
      <c r="C22" s="61"/>
      <c r="D22" s="37"/>
      <c r="E22" s="31"/>
      <c r="F22" s="32">
        <f>VLOOKUP($E22,Atletas!$1:$1048576,7,FALSE)</f>
        <v>0</v>
      </c>
      <c r="G22" s="32" t="str">
        <f>VLOOKUP($E22,Atletas!$1:$1048576,9,FALSE)</f>
        <v>Sénior /vet</v>
      </c>
      <c r="H22" s="137">
        <f>VLOOKUP($E22,Atletas!$1:$1048576,5,FALSE)</f>
        <v>0</v>
      </c>
      <c r="I22" s="35"/>
      <c r="J22" s="34"/>
      <c r="K22" s="33"/>
      <c r="L22" s="35" t="s">
        <v>855</v>
      </c>
      <c r="N22" s="31"/>
    </row>
    <row r="23" spans="1:14" s="121" customFormat="1" hidden="1">
      <c r="A23" s="27"/>
      <c r="B23" s="28"/>
      <c r="C23" s="61"/>
      <c r="D23" s="37"/>
      <c r="E23" s="31"/>
      <c r="F23" s="32">
        <f>VLOOKUP($E23,Atletas!$1:$1048576,7,FALSE)</f>
        <v>0</v>
      </c>
      <c r="G23" s="32" t="str">
        <f>VLOOKUP($E23,Atletas!$1:$1048576,9,FALSE)</f>
        <v>Sénior /vet</v>
      </c>
      <c r="H23" s="137">
        <f>VLOOKUP($E23,Atletas!$1:$1048576,5,FALSE)</f>
        <v>0</v>
      </c>
      <c r="I23" s="35"/>
      <c r="J23" s="34"/>
      <c r="K23" s="33"/>
      <c r="L23" s="35" t="s">
        <v>855</v>
      </c>
      <c r="N23" s="31"/>
    </row>
    <row r="24" spans="1:14" s="121" customFormat="1" hidden="1">
      <c r="A24" s="27"/>
      <c r="B24" s="28"/>
      <c r="C24" s="61"/>
      <c r="D24" s="37"/>
      <c r="E24" s="31"/>
      <c r="F24" s="32">
        <f>VLOOKUP($E24,Atletas!$1:$1048576,7,FALSE)</f>
        <v>0</v>
      </c>
      <c r="G24" s="32" t="str">
        <f>VLOOKUP($E24,Atletas!$1:$1048576,9,FALSE)</f>
        <v>Sénior /vet</v>
      </c>
      <c r="H24" s="137">
        <f>VLOOKUP($E24,Atletas!$1:$1048576,5,FALSE)</f>
        <v>0</v>
      </c>
      <c r="I24" s="35"/>
      <c r="J24" s="34"/>
      <c r="K24" s="33"/>
      <c r="L24" s="35" t="s">
        <v>855</v>
      </c>
      <c r="N24" s="31"/>
    </row>
  </sheetData>
  <mergeCells count="4">
    <mergeCell ref="A2:L2"/>
    <mergeCell ref="A1:L1"/>
    <mergeCell ref="A3:L3"/>
    <mergeCell ref="A4:K4"/>
  </mergeCells>
  <phoneticPr fontId="5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 enableFormatConditionsCalculation="0"/>
  <dimension ref="A1:N12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991</v>
      </c>
      <c r="B2" s="177"/>
      <c r="C2" s="181"/>
      <c r="D2" s="177"/>
      <c r="E2" s="177"/>
      <c r="F2" s="181"/>
      <c r="G2" s="177"/>
      <c r="H2" s="177"/>
      <c r="I2" s="181"/>
      <c r="J2" s="177"/>
      <c r="K2" s="181"/>
      <c r="L2" s="181"/>
    </row>
    <row r="3" spans="1:14" ht="18" customHeight="1">
      <c r="A3" s="179" t="s">
        <v>775</v>
      </c>
      <c r="B3" s="179"/>
      <c r="C3" s="182"/>
      <c r="D3" s="179"/>
      <c r="E3" s="179"/>
      <c r="F3" s="182"/>
      <c r="G3" s="179"/>
      <c r="H3" s="179"/>
      <c r="I3" s="182"/>
      <c r="J3" s="179"/>
      <c r="K3" s="182"/>
      <c r="L3" s="182"/>
    </row>
    <row r="4" spans="1:14" ht="6" customHeight="1">
      <c r="A4" s="180"/>
      <c r="B4" s="180"/>
      <c r="C4" s="183"/>
      <c r="D4" s="180"/>
      <c r="E4" s="180"/>
      <c r="F4" s="183"/>
      <c r="G4" s="180"/>
      <c r="H4" s="180"/>
      <c r="I4" s="183"/>
      <c r="J4" s="180"/>
      <c r="K4" s="183"/>
      <c r="L4" s="18"/>
    </row>
    <row r="5" spans="1:14" s="60" customFormat="1" ht="15.25" customHeight="1">
      <c r="A5" s="3" t="s">
        <v>975</v>
      </c>
      <c r="B5" s="5" t="s">
        <v>976</v>
      </c>
      <c r="C5" s="59" t="s">
        <v>842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 ht="13" customHeight="1">
      <c r="A6" s="27">
        <v>1</v>
      </c>
      <c r="B6" s="28" t="s">
        <v>2047</v>
      </c>
      <c r="C6" s="61"/>
      <c r="D6" s="37">
        <v>4</v>
      </c>
      <c r="E6" s="31" t="s">
        <v>34</v>
      </c>
      <c r="F6" s="32">
        <f>VLOOKUP($E6,Atletas!$1:$1048576,7,FALSE)</f>
        <v>33372</v>
      </c>
      <c r="G6" s="32" t="str">
        <f>VLOOKUP($E6,Atletas!$1:$1048576,9,FALSE)</f>
        <v>Sénior /s23</v>
      </c>
      <c r="H6" s="137" t="str">
        <f>VLOOKUP($E6,Atletas!$1:$1048576,5,FALSE)</f>
        <v>CSM</v>
      </c>
      <c r="I6" s="35" t="s">
        <v>0</v>
      </c>
      <c r="J6" s="34">
        <v>41070</v>
      </c>
      <c r="K6" s="35"/>
      <c r="L6" s="35" t="s">
        <v>855</v>
      </c>
      <c r="N6" s="38"/>
    </row>
    <row r="7" spans="1:14" s="31" customFormat="1" ht="13" customHeight="1">
      <c r="A7" s="27">
        <v>2</v>
      </c>
      <c r="B7" s="28" t="s">
        <v>2058</v>
      </c>
      <c r="C7" s="61"/>
      <c r="D7" s="37">
        <v>3</v>
      </c>
      <c r="E7" s="31" t="s">
        <v>581</v>
      </c>
      <c r="F7" s="32">
        <f>VLOOKUP($E7,Atletas!$1:$1048576,7,FALSE)</f>
        <v>35001</v>
      </c>
      <c r="G7" s="32" t="str">
        <f>VLOOKUP($E7,Atletas!$1:$1048576,9,FALSE)</f>
        <v>Juvenil</v>
      </c>
      <c r="H7" s="137" t="str">
        <f>VLOOKUP($E7,Atletas!$1:$1048576,5,FALSE)</f>
        <v>AJS</v>
      </c>
      <c r="I7" s="35" t="s">
        <v>0</v>
      </c>
      <c r="J7" s="34">
        <v>41070</v>
      </c>
      <c r="K7" s="35"/>
      <c r="L7" s="35" t="s">
        <v>855</v>
      </c>
      <c r="N7" s="38"/>
    </row>
    <row r="8" spans="1:14" s="31" customFormat="1" ht="13" customHeight="1">
      <c r="A8" s="27">
        <v>3</v>
      </c>
      <c r="B8" s="28" t="s">
        <v>1965</v>
      </c>
      <c r="C8" s="61"/>
      <c r="D8" s="37">
        <v>1</v>
      </c>
      <c r="E8" s="31" t="s">
        <v>327</v>
      </c>
      <c r="F8" s="32">
        <f>VLOOKUP($E8,Atletas!$1:$1048576,7,FALSE)</f>
        <v>34226</v>
      </c>
      <c r="G8" s="32" t="str">
        <f>VLOOKUP($E8,Atletas!$1:$1048576,9,FALSE)</f>
        <v>Júnior</v>
      </c>
      <c r="H8" s="137" t="str">
        <f>VLOOKUP($E8,Atletas!$1:$1048576,5,FALSE)</f>
        <v>ADRAP</v>
      </c>
      <c r="I8" s="35" t="s">
        <v>1115</v>
      </c>
      <c r="J8" s="34">
        <v>41056</v>
      </c>
      <c r="K8" s="35"/>
      <c r="L8" s="35" t="s">
        <v>855</v>
      </c>
      <c r="N8" s="38"/>
    </row>
    <row r="9" spans="1:14" s="31" customFormat="1" ht="13" customHeight="1">
      <c r="A9" s="27">
        <v>4</v>
      </c>
      <c r="B9" s="28" t="s">
        <v>1966</v>
      </c>
      <c r="C9" s="61"/>
      <c r="D9" s="37">
        <v>2</v>
      </c>
      <c r="E9" s="31" t="s">
        <v>1080</v>
      </c>
      <c r="F9" s="32">
        <f>VLOOKUP($E9,Atletas!$1:$1048576,7,FALSE)</f>
        <v>34220</v>
      </c>
      <c r="G9" s="32" t="str">
        <f>VLOOKUP($E9,Atletas!$1:$1048576,9,FALSE)</f>
        <v>Júnior</v>
      </c>
      <c r="H9" s="137" t="str">
        <f>VLOOKUP($E9,Atletas!$1:$1048576,5,FALSE)</f>
        <v>AJS</v>
      </c>
      <c r="I9" s="35" t="s">
        <v>1115</v>
      </c>
      <c r="J9" s="34">
        <v>41056</v>
      </c>
      <c r="K9" s="35"/>
      <c r="L9" s="35" t="s">
        <v>1270</v>
      </c>
      <c r="M9" s="38"/>
      <c r="N9" s="38"/>
    </row>
    <row r="10" spans="1:14" s="31" customFormat="1" ht="13" customHeight="1">
      <c r="A10" s="27">
        <v>5</v>
      </c>
      <c r="B10" s="28" t="s">
        <v>1940</v>
      </c>
      <c r="C10" s="61"/>
      <c r="D10" s="37">
        <v>2</v>
      </c>
      <c r="E10" s="31" t="s">
        <v>792</v>
      </c>
      <c r="F10" s="32">
        <f>VLOOKUP($E10,Atletas!$1:$1048576,7,FALSE)</f>
        <v>31612</v>
      </c>
      <c r="G10" s="32" t="str">
        <f>VLOOKUP($E10,Atletas!$1:$1048576,9,FALSE)</f>
        <v>Sénior</v>
      </c>
      <c r="H10" s="137" t="str">
        <f>VLOOKUP($E10,Atletas!$1:$1048576,5,FALSE)</f>
        <v>GDE</v>
      </c>
      <c r="I10" s="35" t="s">
        <v>1115</v>
      </c>
      <c r="J10" s="34">
        <v>41049</v>
      </c>
      <c r="K10" s="35"/>
      <c r="L10" s="35" t="s">
        <v>210</v>
      </c>
      <c r="M10" s="38"/>
      <c r="N10" s="38"/>
    </row>
    <row r="11" spans="1:14" s="31" customFormat="1" ht="13" customHeight="1">
      <c r="A11" s="27">
        <v>6</v>
      </c>
      <c r="B11" s="28" t="s">
        <v>1924</v>
      </c>
      <c r="C11" s="61"/>
      <c r="D11" s="37">
        <v>1</v>
      </c>
      <c r="E11" s="31" t="s">
        <v>396</v>
      </c>
      <c r="F11" s="32">
        <f>VLOOKUP($E11,Atletas!$1:$1048576,7,FALSE)</f>
        <v>34861</v>
      </c>
      <c r="G11" s="32" t="str">
        <f>VLOOKUP($E11,Atletas!$1:$1048576,9,FALSE)</f>
        <v>Juvenil</v>
      </c>
      <c r="H11" s="137" t="str">
        <f>VLOOKUP($E11,Atletas!$1:$1048576,5,FALSE)</f>
        <v>AJS</v>
      </c>
      <c r="I11" s="35" t="s">
        <v>1115</v>
      </c>
      <c r="J11" s="34">
        <v>41035</v>
      </c>
      <c r="K11" s="35"/>
      <c r="L11" s="35" t="s">
        <v>1271</v>
      </c>
      <c r="N11" s="38"/>
    </row>
    <row r="12" spans="1:14" s="31" customFormat="1" ht="13" customHeight="1">
      <c r="A12" s="27">
        <v>7</v>
      </c>
      <c r="B12" s="28" t="s">
        <v>1694</v>
      </c>
      <c r="C12" s="61"/>
      <c r="D12" s="37">
        <v>3</v>
      </c>
      <c r="E12" s="31" t="s">
        <v>1065</v>
      </c>
      <c r="F12" s="32">
        <f>VLOOKUP($E12,Atletas!$1:$1048576,7,FALSE)</f>
        <v>31737</v>
      </c>
      <c r="G12" s="32" t="str">
        <f>VLOOKUP($E12,Atletas!$1:$1048576,9,FALSE)</f>
        <v>Sénior</v>
      </c>
      <c r="H12" s="137" t="str">
        <f>VLOOKUP($E12,Atletas!$1:$1048576,5,FALSE)</f>
        <v>CSM</v>
      </c>
      <c r="I12" s="35" t="s">
        <v>1115</v>
      </c>
      <c r="J12" s="34">
        <v>40923</v>
      </c>
      <c r="K12" s="35"/>
      <c r="L12" s="35" t="s">
        <v>855</v>
      </c>
      <c r="N12" s="38"/>
    </row>
    <row r="13" spans="1:14" s="31" customFormat="1" ht="13" customHeight="1">
      <c r="A13" s="27">
        <v>8</v>
      </c>
      <c r="B13" s="28" t="s">
        <v>1957</v>
      </c>
      <c r="C13" s="61"/>
      <c r="D13" s="37">
        <v>2</v>
      </c>
      <c r="E13" s="31" t="s">
        <v>15</v>
      </c>
      <c r="F13" s="32">
        <f>VLOOKUP($E13,Atletas!$1:$1048576,7,FALSE)</f>
        <v>35568</v>
      </c>
      <c r="G13" s="32" t="str">
        <f>VLOOKUP($E13,Atletas!$1:$1048576,9,FALSE)</f>
        <v>Iniciado</v>
      </c>
      <c r="H13" s="137" t="str">
        <f>VLOOKUP($E13,Atletas!$1:$1048576,5,FALSE)</f>
        <v>CSM</v>
      </c>
      <c r="I13" s="35" t="s">
        <v>1115</v>
      </c>
      <c r="J13" s="34">
        <v>41056</v>
      </c>
      <c r="K13" s="35"/>
      <c r="L13" s="35" t="s">
        <v>855</v>
      </c>
      <c r="N13" s="38"/>
    </row>
    <row r="14" spans="1:14" s="31" customFormat="1" ht="13" customHeight="1">
      <c r="A14" s="27">
        <v>9</v>
      </c>
      <c r="B14" s="28" t="s">
        <v>1695</v>
      </c>
      <c r="C14" s="61"/>
      <c r="D14" s="37">
        <v>4</v>
      </c>
      <c r="E14" s="31" t="s">
        <v>588</v>
      </c>
      <c r="F14" s="32">
        <f>VLOOKUP($E14,Atletas!$1:$1048576,7,FALSE)</f>
        <v>35428</v>
      </c>
      <c r="G14" s="32" t="str">
        <f>VLOOKUP($E14,Atletas!$1:$1048576,9,FALSE)</f>
        <v>Juvenil</v>
      </c>
      <c r="H14" s="137" t="str">
        <f>VLOOKUP($E14,Atletas!$1:$1048576,5,FALSE)</f>
        <v>AJS</v>
      </c>
      <c r="I14" s="35" t="s">
        <v>1115</v>
      </c>
      <c r="J14" s="34">
        <v>40923</v>
      </c>
      <c r="K14" s="35"/>
      <c r="L14" s="35" t="s">
        <v>855</v>
      </c>
      <c r="N14" s="38"/>
    </row>
    <row r="15" spans="1:14" s="31" customFormat="1" ht="13" customHeight="1">
      <c r="A15" s="27">
        <v>10</v>
      </c>
      <c r="B15" s="28" t="s">
        <v>1696</v>
      </c>
      <c r="C15" s="61"/>
      <c r="D15" s="37">
        <v>5</v>
      </c>
      <c r="E15" s="31" t="s">
        <v>960</v>
      </c>
      <c r="F15" s="32">
        <f>VLOOKUP($E15,Atletas!$1:$1048576,7,FALSE)</f>
        <v>28664</v>
      </c>
      <c r="G15" s="32" t="str">
        <f>VLOOKUP($E15,Atletas!$1:$1048576,9,FALSE)</f>
        <v>Sénior</v>
      </c>
      <c r="H15" s="137" t="str">
        <f>VLOOKUP($E15,Atletas!$1:$1048576,5,FALSE)</f>
        <v>CAFH</v>
      </c>
      <c r="I15" s="35" t="s">
        <v>1115</v>
      </c>
      <c r="J15" s="34">
        <v>40923</v>
      </c>
      <c r="K15" s="35"/>
      <c r="L15" s="35" t="s">
        <v>1273</v>
      </c>
      <c r="N15" s="38"/>
    </row>
    <row r="16" spans="1:14" s="31" customFormat="1" ht="13" customHeight="1">
      <c r="A16" s="27">
        <v>11</v>
      </c>
      <c r="B16" s="28" t="s">
        <v>2091</v>
      </c>
      <c r="C16" s="61"/>
      <c r="D16" s="37">
        <v>2</v>
      </c>
      <c r="E16" s="31" t="s">
        <v>1681</v>
      </c>
      <c r="F16" s="32">
        <f>VLOOKUP($E16,Atletas!$1:$1048576,7,FALSE)</f>
        <v>32720</v>
      </c>
      <c r="G16" s="32" t="str">
        <f>VLOOKUP($E16,Atletas!$1:$1048576,9,FALSE)</f>
        <v>Sénior</v>
      </c>
      <c r="H16" s="137" t="str">
        <f>VLOOKUP($E16,Atletas!$1:$1048576,5,FALSE)</f>
        <v>ADRAP</v>
      </c>
      <c r="I16" s="35" t="s">
        <v>1115</v>
      </c>
      <c r="J16" s="34">
        <v>41077</v>
      </c>
      <c r="K16" s="35"/>
      <c r="L16" s="35" t="s">
        <v>855</v>
      </c>
      <c r="N16" s="38"/>
    </row>
    <row r="17" spans="1:14" s="31" customFormat="1" ht="13" customHeight="1">
      <c r="A17" s="27">
        <v>12</v>
      </c>
      <c r="B17" s="28" t="s">
        <v>1798</v>
      </c>
      <c r="C17" s="61"/>
      <c r="D17" s="37">
        <v>2</v>
      </c>
      <c r="E17" s="31" t="s">
        <v>1034</v>
      </c>
      <c r="F17" s="32">
        <f>VLOOKUP($E17,Atletas!$1:$1048576,7,FALSE)</f>
        <v>35599</v>
      </c>
      <c r="G17" s="32" t="str">
        <f>VLOOKUP($E17,Atletas!$1:$1048576,9,FALSE)</f>
        <v>Iniciado</v>
      </c>
      <c r="H17" s="137" t="str">
        <f>VLOOKUP($E17,Atletas!$1:$1048576,5,FALSE)</f>
        <v>GDE</v>
      </c>
      <c r="I17" s="35" t="s">
        <v>1115</v>
      </c>
      <c r="J17" s="34">
        <v>41014</v>
      </c>
      <c r="K17" s="35"/>
      <c r="L17" s="35" t="s">
        <v>855</v>
      </c>
      <c r="N17" s="38"/>
    </row>
    <row r="18" spans="1:14" s="31" customFormat="1" ht="13" customHeight="1">
      <c r="A18" s="27">
        <v>13</v>
      </c>
      <c r="B18" s="28" t="s">
        <v>1919</v>
      </c>
      <c r="C18" s="61"/>
      <c r="D18" s="37" t="s">
        <v>1909</v>
      </c>
      <c r="E18" s="31" t="s">
        <v>737</v>
      </c>
      <c r="F18" s="32">
        <f>VLOOKUP($E18,Atletas!$1:$1048576,7,FALSE)</f>
        <v>34195</v>
      </c>
      <c r="G18" s="32" t="str">
        <f>VLOOKUP($E18,Atletas!$1:$1048576,9,FALSE)</f>
        <v>Júnior</v>
      </c>
      <c r="H18" s="137" t="str">
        <f>VLOOKUP($E18,Atletas!$1:$1048576,5,FALSE)</f>
        <v>CSM</v>
      </c>
      <c r="I18" s="35" t="s">
        <v>1115</v>
      </c>
      <c r="J18" s="34">
        <v>41035</v>
      </c>
      <c r="K18" s="35"/>
      <c r="L18" s="35" t="s">
        <v>855</v>
      </c>
      <c r="M18" s="38"/>
      <c r="N18" s="38"/>
    </row>
    <row r="19" spans="1:14" s="31" customFormat="1" ht="13" customHeight="1">
      <c r="A19" s="27">
        <v>14</v>
      </c>
      <c r="B19" s="28" t="s">
        <v>2092</v>
      </c>
      <c r="C19" s="61"/>
      <c r="D19" s="37">
        <v>3</v>
      </c>
      <c r="E19" s="31" t="s">
        <v>587</v>
      </c>
      <c r="F19" s="32">
        <f>VLOOKUP($E19,Atletas!$1:$1048576,7,FALSE)</f>
        <v>33841</v>
      </c>
      <c r="G19" s="32" t="str">
        <f>VLOOKUP($E19,Atletas!$1:$1048576,9,FALSE)</f>
        <v>Sénior /s23</v>
      </c>
      <c r="H19" s="137" t="str">
        <f>VLOOKUP($E19,Atletas!$1:$1048576,5,FALSE)</f>
        <v>AJS</v>
      </c>
      <c r="I19" s="35" t="s">
        <v>1115</v>
      </c>
      <c r="J19" s="34">
        <v>41077</v>
      </c>
      <c r="K19" s="35"/>
      <c r="L19" s="35" t="s">
        <v>855</v>
      </c>
      <c r="N19" s="38"/>
    </row>
    <row r="20" spans="1:14" s="31" customFormat="1" ht="13" customHeight="1">
      <c r="A20" s="27">
        <v>15</v>
      </c>
      <c r="B20" s="28" t="s">
        <v>1799</v>
      </c>
      <c r="C20" s="61"/>
      <c r="D20" s="37">
        <v>3</v>
      </c>
      <c r="E20" s="31" t="s">
        <v>1070</v>
      </c>
      <c r="F20" s="32">
        <f>VLOOKUP($E20,Atletas!$1:$1048576,7,FALSE)</f>
        <v>35516</v>
      </c>
      <c r="G20" s="32" t="str">
        <f>VLOOKUP($E20,Atletas!$1:$1048576,9,FALSE)</f>
        <v>Iniciado</v>
      </c>
      <c r="H20" s="137" t="str">
        <f>VLOOKUP($E20,Atletas!$1:$1048576,5,FALSE)</f>
        <v>AJS</v>
      </c>
      <c r="I20" s="35" t="s">
        <v>1115</v>
      </c>
      <c r="J20" s="34">
        <v>41014</v>
      </c>
      <c r="K20" s="35"/>
      <c r="L20" s="35" t="s">
        <v>855</v>
      </c>
      <c r="N20" s="38"/>
    </row>
    <row r="21" spans="1:14" s="31" customFormat="1" ht="13" customHeight="1">
      <c r="A21" s="27">
        <v>16</v>
      </c>
      <c r="B21" s="28" t="s">
        <v>1958</v>
      </c>
      <c r="C21" s="61"/>
      <c r="D21" s="37">
        <v>3</v>
      </c>
      <c r="E21" s="31" t="s">
        <v>1148</v>
      </c>
      <c r="F21" s="32">
        <f>VLOOKUP($E21,Atletas!$1:$1048576,7,FALSE)</f>
        <v>35494</v>
      </c>
      <c r="G21" s="32" t="str">
        <f>VLOOKUP($E21,Atletas!$1:$1048576,9,FALSE)</f>
        <v>Iniciado</v>
      </c>
      <c r="H21" s="137" t="str">
        <f>VLOOKUP($E21,Atletas!$1:$1048576,5,FALSE)</f>
        <v>CSM</v>
      </c>
      <c r="I21" s="35" t="s">
        <v>1115</v>
      </c>
      <c r="J21" s="34">
        <v>41056</v>
      </c>
      <c r="K21" s="35"/>
      <c r="L21" s="35" t="s">
        <v>855</v>
      </c>
    </row>
    <row r="22" spans="1:14" s="31" customFormat="1" ht="13" customHeight="1">
      <c r="A22" s="27">
        <v>17</v>
      </c>
      <c r="B22" s="28" t="s">
        <v>1668</v>
      </c>
      <c r="C22" s="61"/>
      <c r="D22" s="37">
        <v>5</v>
      </c>
      <c r="E22" s="31" t="s">
        <v>329</v>
      </c>
      <c r="F22" s="32">
        <f>VLOOKUP($E22,Atletas!$1:$1048576,7,FALSE)</f>
        <v>35334</v>
      </c>
      <c r="G22" s="32" t="str">
        <f>VLOOKUP($E22,Atletas!$1:$1048576,9,FALSE)</f>
        <v>Juvenil</v>
      </c>
      <c r="H22" s="137" t="str">
        <f>VLOOKUP($E22,Atletas!$1:$1048576,5,FALSE)</f>
        <v>AJS</v>
      </c>
      <c r="I22" s="35" t="s">
        <v>1115</v>
      </c>
      <c r="J22" s="34">
        <v>40916</v>
      </c>
      <c r="K22" s="35"/>
      <c r="L22" s="35" t="s">
        <v>1275</v>
      </c>
      <c r="N22" s="38"/>
    </row>
    <row r="23" spans="1:14" s="31" customFormat="1" ht="13" customHeight="1">
      <c r="A23" s="27">
        <v>18</v>
      </c>
      <c r="B23" s="28" t="s">
        <v>1920</v>
      </c>
      <c r="C23" s="61"/>
      <c r="D23" s="37" t="s">
        <v>1909</v>
      </c>
      <c r="E23" s="31" t="s">
        <v>368</v>
      </c>
      <c r="F23" s="32">
        <f>VLOOKUP($E23,Atletas!$1:$1048576,7,FALSE)</f>
        <v>34197</v>
      </c>
      <c r="G23" s="32" t="str">
        <f>VLOOKUP($E23,Atletas!$1:$1048576,9,FALSE)</f>
        <v>Júnior</v>
      </c>
      <c r="H23" s="137" t="str">
        <f>VLOOKUP($E23,Atletas!$1:$1048576,5,FALSE)</f>
        <v>ADRAP</v>
      </c>
      <c r="I23" s="35" t="s">
        <v>1115</v>
      </c>
      <c r="J23" s="34">
        <v>41035</v>
      </c>
      <c r="K23" s="35"/>
      <c r="L23" s="35" t="s">
        <v>1277</v>
      </c>
      <c r="N23" s="38"/>
    </row>
    <row r="24" spans="1:14" s="31" customFormat="1" ht="13" customHeight="1">
      <c r="A24" s="27">
        <v>19</v>
      </c>
      <c r="B24" s="28" t="s">
        <v>1921</v>
      </c>
      <c r="C24" s="61"/>
      <c r="D24" s="37" t="s">
        <v>1909</v>
      </c>
      <c r="E24" s="31" t="s">
        <v>1025</v>
      </c>
      <c r="F24" s="32">
        <f>VLOOKUP($E24,Atletas!$1:$1048576,7,FALSE)</f>
        <v>34644</v>
      </c>
      <c r="G24" s="32" t="str">
        <f>VLOOKUP($E24,Atletas!$1:$1048576,9,FALSE)</f>
        <v>Júnior</v>
      </c>
      <c r="H24" s="137" t="str">
        <f>VLOOKUP($E24,Atletas!$1:$1048576,5,FALSE)</f>
        <v>GDE</v>
      </c>
      <c r="I24" s="35" t="s">
        <v>1115</v>
      </c>
      <c r="J24" s="34">
        <v>41035</v>
      </c>
      <c r="K24" s="35"/>
      <c r="L24" s="35" t="s">
        <v>263</v>
      </c>
      <c r="M24" s="38"/>
      <c r="N24" s="38"/>
    </row>
    <row r="25" spans="1:14" s="31" customFormat="1" ht="13" customHeight="1">
      <c r="A25" s="27">
        <v>20</v>
      </c>
      <c r="B25" s="28" t="s">
        <v>1914</v>
      </c>
      <c r="C25" s="61"/>
      <c r="D25" s="37" t="s">
        <v>1909</v>
      </c>
      <c r="E25" s="31" t="s">
        <v>599</v>
      </c>
      <c r="F25" s="32">
        <f>VLOOKUP($E25,Atletas!$1:$1048576,7,FALSE)</f>
        <v>35368</v>
      </c>
      <c r="G25" s="32" t="str">
        <f>VLOOKUP($E25,Atletas!$1:$1048576,9,FALSE)</f>
        <v>Juvenil</v>
      </c>
      <c r="H25" s="137" t="str">
        <f>VLOOKUP($E25,Atletas!$1:$1048576,5,FALSE)</f>
        <v>CSM</v>
      </c>
      <c r="I25" s="35" t="s">
        <v>1115</v>
      </c>
      <c r="J25" s="34">
        <v>41035</v>
      </c>
      <c r="K25" s="35"/>
      <c r="L25" s="35" t="s">
        <v>267</v>
      </c>
      <c r="N25" s="38"/>
    </row>
    <row r="26" spans="1:14" s="31" customFormat="1" ht="13" customHeight="1">
      <c r="A26" s="27">
        <v>21</v>
      </c>
      <c r="B26" s="28" t="s">
        <v>1922</v>
      </c>
      <c r="C26" s="61"/>
      <c r="D26" s="37" t="s">
        <v>1909</v>
      </c>
      <c r="E26" s="31" t="s">
        <v>1039</v>
      </c>
      <c r="F26" s="32">
        <f>VLOOKUP($E26,Atletas!$1:$1048576,7,FALSE)</f>
        <v>34553</v>
      </c>
      <c r="G26" s="32" t="str">
        <f>VLOOKUP($E26,Atletas!$1:$1048576,9,FALSE)</f>
        <v>Júnior</v>
      </c>
      <c r="H26" s="137" t="str">
        <f>VLOOKUP($E26,Atletas!$1:$1048576,5,FALSE)</f>
        <v>GDE</v>
      </c>
      <c r="I26" s="35" t="s">
        <v>1115</v>
      </c>
      <c r="J26" s="34">
        <v>41035</v>
      </c>
      <c r="K26" s="35"/>
      <c r="L26" s="35" t="s">
        <v>855</v>
      </c>
      <c r="M26" s="38"/>
      <c r="N26" s="38"/>
    </row>
    <row r="27" spans="1:14" s="31" customFormat="1" ht="13" customHeight="1">
      <c r="A27" s="27">
        <v>22</v>
      </c>
      <c r="B27" s="28" t="s">
        <v>2130</v>
      </c>
      <c r="C27" s="61"/>
      <c r="D27" s="37">
        <v>2</v>
      </c>
      <c r="E27" s="31" t="s">
        <v>42</v>
      </c>
      <c r="F27" s="32">
        <f>VLOOKUP($E27,Atletas!$1:$1048576,7,FALSE)</f>
        <v>36315</v>
      </c>
      <c r="G27" s="32" t="str">
        <f>VLOOKUP($E27,Atletas!$1:$1048576,9,FALSE)</f>
        <v>Infantil</v>
      </c>
      <c r="H27" s="137" t="str">
        <f>VLOOKUP($E27,Atletas!$1:$1048576,5,FALSE)</f>
        <v>AJS</v>
      </c>
      <c r="I27" s="35" t="s">
        <v>1115</v>
      </c>
      <c r="J27" s="34">
        <v>41084</v>
      </c>
      <c r="K27" s="35"/>
      <c r="L27" s="35" t="s">
        <v>855</v>
      </c>
      <c r="N27" s="38"/>
    </row>
    <row r="28" spans="1:14" s="31" customFormat="1" ht="13" customHeight="1">
      <c r="A28" s="27">
        <v>23</v>
      </c>
      <c r="B28" s="28" t="s">
        <v>1697</v>
      </c>
      <c r="C28" s="61"/>
      <c r="D28" s="37">
        <v>7</v>
      </c>
      <c r="E28" s="31" t="s">
        <v>824</v>
      </c>
      <c r="F28" s="32">
        <f>VLOOKUP($E28,Atletas!$1:$1048576,7,FALSE)</f>
        <v>29764</v>
      </c>
      <c r="G28" s="32" t="str">
        <f>VLOOKUP($E28,Atletas!$1:$1048576,9,FALSE)</f>
        <v>Sénior</v>
      </c>
      <c r="H28" s="137" t="str">
        <f>VLOOKUP($E28,Atletas!$1:$1048576,5,FALSE)</f>
        <v>ADRAP</v>
      </c>
      <c r="I28" s="35" t="s">
        <v>1115</v>
      </c>
      <c r="J28" s="34">
        <v>40923</v>
      </c>
      <c r="K28" s="35"/>
      <c r="L28" s="35" t="s">
        <v>855</v>
      </c>
      <c r="M28" s="38"/>
    </row>
    <row r="29" spans="1:14" s="31" customFormat="1" ht="13" customHeight="1">
      <c r="A29" s="27">
        <v>24</v>
      </c>
      <c r="B29" s="28" t="s">
        <v>2131</v>
      </c>
      <c r="C29" s="61"/>
      <c r="D29" s="37">
        <v>3</v>
      </c>
      <c r="E29" s="31" t="s">
        <v>1147</v>
      </c>
      <c r="F29" s="32">
        <f>VLOOKUP($E29,Atletas!$1:$1048576,7,FALSE)</f>
        <v>36305</v>
      </c>
      <c r="G29" s="32" t="str">
        <f>VLOOKUP($E29,Atletas!$1:$1048576,9,FALSE)</f>
        <v>Infantil</v>
      </c>
      <c r="H29" s="137" t="str">
        <f>VLOOKUP($E29,Atletas!$1:$1048576,5,FALSE)</f>
        <v>CSM</v>
      </c>
      <c r="I29" s="35" t="s">
        <v>1115</v>
      </c>
      <c r="J29" s="34">
        <v>41084</v>
      </c>
      <c r="K29" s="35"/>
      <c r="L29" s="35" t="s">
        <v>855</v>
      </c>
    </row>
    <row r="30" spans="1:14" s="31" customFormat="1" ht="13" customHeight="1">
      <c r="A30" s="27">
        <v>25</v>
      </c>
      <c r="B30" s="28" t="s">
        <v>1800</v>
      </c>
      <c r="C30" s="61"/>
      <c r="D30" s="37">
        <v>3</v>
      </c>
      <c r="E30" s="31" t="s">
        <v>574</v>
      </c>
      <c r="F30" s="32">
        <f>VLOOKUP($E30,Atletas!$1:$1048576,7,FALSE)</f>
        <v>35979</v>
      </c>
      <c r="G30" s="32" t="str">
        <f>VLOOKUP($E30,Atletas!$1:$1048576,9,FALSE)</f>
        <v>Iniciado</v>
      </c>
      <c r="H30" s="137" t="str">
        <f>VLOOKUP($E30,Atletas!$1:$1048576,5,FALSE)</f>
        <v>CSM</v>
      </c>
      <c r="I30" s="35" t="s">
        <v>1115</v>
      </c>
      <c r="J30" s="34">
        <v>41014</v>
      </c>
      <c r="K30" s="35"/>
      <c r="L30" s="35" t="s">
        <v>855</v>
      </c>
    </row>
    <row r="31" spans="1:14" s="31" customFormat="1" ht="13" customHeight="1">
      <c r="A31" s="27">
        <v>26</v>
      </c>
      <c r="B31" s="28" t="s">
        <v>1698</v>
      </c>
      <c r="C31" s="61"/>
      <c r="D31" s="37">
        <v>8</v>
      </c>
      <c r="E31" s="31" t="s">
        <v>1078</v>
      </c>
      <c r="F31" s="32">
        <f>VLOOKUP($E31,Atletas!$1:$1048576,7,FALSE)</f>
        <v>33372</v>
      </c>
      <c r="G31" s="32" t="str">
        <f>VLOOKUP($E31,Atletas!$1:$1048576,9,FALSE)</f>
        <v>Sénior /s23</v>
      </c>
      <c r="H31" s="137" t="str">
        <f>VLOOKUP($E31,Atletas!$1:$1048576,5,FALSE)</f>
        <v>ADRAP</v>
      </c>
      <c r="I31" s="35" t="s">
        <v>1115</v>
      </c>
      <c r="J31" s="34">
        <v>40923</v>
      </c>
      <c r="K31" s="35"/>
      <c r="L31" s="35" t="s">
        <v>230</v>
      </c>
      <c r="M31" s="38"/>
      <c r="N31" s="38"/>
    </row>
    <row r="32" spans="1:14" s="31" customFormat="1" ht="13" customHeight="1">
      <c r="A32" s="27">
        <v>27</v>
      </c>
      <c r="B32" s="28" t="s">
        <v>2132</v>
      </c>
      <c r="C32" s="61"/>
      <c r="D32" s="37">
        <v>4</v>
      </c>
      <c r="E32" s="31" t="s">
        <v>50</v>
      </c>
      <c r="F32" s="32">
        <f>VLOOKUP($E32,Atletas!$1:$1048576,7,FALSE)</f>
        <v>36541</v>
      </c>
      <c r="G32" s="32" t="str">
        <f>VLOOKUP($E32,Atletas!$1:$1048576,9,FALSE)</f>
        <v>Infantil</v>
      </c>
      <c r="H32" s="137" t="str">
        <f>VLOOKUP($E32,Atletas!$1:$1048576,5,FALSE)</f>
        <v>ACDSJ</v>
      </c>
      <c r="I32" s="35" t="s">
        <v>1115</v>
      </c>
      <c r="J32" s="34">
        <v>41084</v>
      </c>
      <c r="K32" s="35"/>
      <c r="L32" s="35" t="s">
        <v>855</v>
      </c>
    </row>
    <row r="33" spans="1:14" s="31" customFormat="1" ht="13" customHeight="1">
      <c r="A33" s="27">
        <v>28</v>
      </c>
      <c r="B33" s="28" t="s">
        <v>1801</v>
      </c>
      <c r="C33" s="61"/>
      <c r="D33" s="37">
        <v>4</v>
      </c>
      <c r="E33" s="31" t="s">
        <v>1766</v>
      </c>
      <c r="F33" s="32">
        <f>VLOOKUP($E33,Atletas!$1:$1048576,7,FALSE)</f>
        <v>36035</v>
      </c>
      <c r="G33" s="32" t="str">
        <f>VLOOKUP($E33,Atletas!$1:$1048576,9,FALSE)</f>
        <v>Iniciado</v>
      </c>
      <c r="H33" s="137" t="str">
        <f>VLOOKUP($E33,Atletas!$1:$1048576,5,FALSE)</f>
        <v>ADRAP</v>
      </c>
      <c r="I33" s="35" t="s">
        <v>1115</v>
      </c>
      <c r="J33" s="34">
        <v>41014</v>
      </c>
      <c r="K33" s="35"/>
      <c r="L33" s="35" t="s">
        <v>855</v>
      </c>
    </row>
    <row r="34" spans="1:14" s="31" customFormat="1" ht="13" customHeight="1">
      <c r="A34" s="27">
        <v>29</v>
      </c>
      <c r="B34" s="28" t="s">
        <v>1802</v>
      </c>
      <c r="C34" s="61"/>
      <c r="D34" s="37">
        <v>5</v>
      </c>
      <c r="E34" s="31" t="s">
        <v>399</v>
      </c>
      <c r="F34" s="32">
        <f>VLOOKUP($E34,Atletas!$1:$1048576,7,FALSE)</f>
        <v>36124</v>
      </c>
      <c r="G34" s="32" t="str">
        <f>VLOOKUP($E34,Atletas!$1:$1048576,9,FALSE)</f>
        <v>Iniciado</v>
      </c>
      <c r="H34" s="137" t="str">
        <f>VLOOKUP($E34,Atletas!$1:$1048576,5,FALSE)</f>
        <v>AJS</v>
      </c>
      <c r="I34" s="35" t="s">
        <v>1115</v>
      </c>
      <c r="J34" s="34">
        <v>41014</v>
      </c>
      <c r="K34" s="35"/>
      <c r="L34" s="35" t="s">
        <v>855</v>
      </c>
    </row>
    <row r="35" spans="1:14" s="31" customFormat="1" ht="13" customHeight="1">
      <c r="A35" s="27">
        <v>30</v>
      </c>
      <c r="B35" s="28" t="s">
        <v>1915</v>
      </c>
      <c r="C35" s="61"/>
      <c r="D35" s="37" t="s">
        <v>1909</v>
      </c>
      <c r="E35" s="31" t="s">
        <v>29</v>
      </c>
      <c r="F35" s="32">
        <f>VLOOKUP($E35,Atletas!$1:$1048576,7,FALSE)</f>
        <v>35023</v>
      </c>
      <c r="G35" s="32" t="str">
        <f>VLOOKUP($E35,Atletas!$1:$1048576,9,FALSE)</f>
        <v>Juvenil</v>
      </c>
      <c r="H35" s="137" t="str">
        <f>VLOOKUP($E35,Atletas!$1:$1048576,5,FALSE)</f>
        <v>ADRAP</v>
      </c>
      <c r="I35" s="35" t="s">
        <v>1115</v>
      </c>
      <c r="J35" s="34">
        <v>41035</v>
      </c>
      <c r="K35" s="35"/>
      <c r="L35" s="35" t="s">
        <v>1282</v>
      </c>
      <c r="N35" s="38"/>
    </row>
    <row r="36" spans="1:14" s="31" customFormat="1" ht="13" customHeight="1">
      <c r="A36" s="27">
        <v>31</v>
      </c>
      <c r="B36" s="28" t="s">
        <v>2093</v>
      </c>
      <c r="C36" s="61"/>
      <c r="D36" s="37">
        <v>4</v>
      </c>
      <c r="E36" s="31" t="s">
        <v>794</v>
      </c>
      <c r="F36" s="32">
        <f>VLOOKUP($E36,Atletas!$1:$1048576,7,FALSE)</f>
        <v>30408</v>
      </c>
      <c r="G36" s="32" t="str">
        <f>VLOOKUP($E36,Atletas!$1:$1048576,9,FALSE)</f>
        <v>Sénior</v>
      </c>
      <c r="H36" s="137" t="str">
        <f>VLOOKUP($E36,Atletas!$1:$1048576,5,FALSE)</f>
        <v>CSM</v>
      </c>
      <c r="I36" s="35" t="s">
        <v>1115</v>
      </c>
      <c r="J36" s="34">
        <v>41077</v>
      </c>
      <c r="K36" s="35"/>
      <c r="L36" s="35" t="s">
        <v>855</v>
      </c>
      <c r="M36" s="38"/>
      <c r="N36" s="38"/>
    </row>
    <row r="37" spans="1:14" s="31" customFormat="1" ht="13" customHeight="1">
      <c r="A37" s="27">
        <v>32</v>
      </c>
      <c r="B37" s="28" t="s">
        <v>2133</v>
      </c>
      <c r="C37" s="61"/>
      <c r="D37" s="37">
        <v>5</v>
      </c>
      <c r="E37" s="31" t="s">
        <v>1664</v>
      </c>
      <c r="F37" s="32">
        <f>VLOOKUP($E37,Atletas!$1:$1048576,7,FALSE)</f>
        <v>36365</v>
      </c>
      <c r="G37" s="32" t="str">
        <f>VLOOKUP($E37,Atletas!$1:$1048576,9,FALSE)</f>
        <v>Infantil</v>
      </c>
      <c r="H37" s="137" t="str">
        <f>VLOOKUP($E37,Atletas!$1:$1048576,5,FALSE)</f>
        <v>CSM</v>
      </c>
      <c r="I37" s="35" t="s">
        <v>1115</v>
      </c>
      <c r="J37" s="34">
        <v>41084</v>
      </c>
      <c r="K37" s="35"/>
      <c r="L37" s="35" t="s">
        <v>855</v>
      </c>
    </row>
    <row r="38" spans="1:14" s="31" customFormat="1" ht="13" customHeight="1">
      <c r="A38" s="27">
        <v>33</v>
      </c>
      <c r="B38" s="28" t="s">
        <v>1803</v>
      </c>
      <c r="C38" s="61"/>
      <c r="D38" s="37">
        <v>6</v>
      </c>
      <c r="E38" s="31" t="s">
        <v>683</v>
      </c>
      <c r="F38" s="32">
        <f>VLOOKUP($E38,Atletas!$1:$1048576,7,FALSE)</f>
        <v>35548</v>
      </c>
      <c r="G38" s="32" t="str">
        <f>VLOOKUP($E38,Atletas!$1:$1048576,9,FALSE)</f>
        <v>Iniciado</v>
      </c>
      <c r="H38" s="137" t="str">
        <f>VLOOKUP($E38,Atletas!$1:$1048576,5,FALSE)</f>
        <v>ACDSJ</v>
      </c>
      <c r="I38" s="35" t="s">
        <v>1115</v>
      </c>
      <c r="J38" s="34">
        <v>41014</v>
      </c>
      <c r="K38" s="35"/>
      <c r="L38" s="35" t="s">
        <v>1286</v>
      </c>
      <c r="N38" s="38"/>
    </row>
    <row r="39" spans="1:14" s="31" customFormat="1" ht="13" customHeight="1">
      <c r="A39" s="27">
        <v>34</v>
      </c>
      <c r="B39" s="28" t="s">
        <v>1804</v>
      </c>
      <c r="C39" s="61"/>
      <c r="D39" s="37">
        <v>7</v>
      </c>
      <c r="E39" s="31" t="s">
        <v>1660</v>
      </c>
      <c r="F39" s="32">
        <f>VLOOKUP($E39,Atletas!$1:$1048576,7,FALSE)</f>
        <v>35647</v>
      </c>
      <c r="G39" s="32" t="str">
        <f>VLOOKUP($E39,Atletas!$1:$1048576,9,FALSE)</f>
        <v>Iniciado</v>
      </c>
      <c r="H39" s="137" t="str">
        <f>VLOOKUP($E39,Atletas!$1:$1048576,5,FALSE)</f>
        <v>ADRAP</v>
      </c>
      <c r="I39" s="35" t="s">
        <v>1115</v>
      </c>
      <c r="J39" s="34">
        <v>41014</v>
      </c>
      <c r="K39" s="35"/>
      <c r="L39" s="35" t="s">
        <v>1278</v>
      </c>
      <c r="N39" s="38"/>
    </row>
    <row r="40" spans="1:14" s="31" customFormat="1" ht="13" customHeight="1">
      <c r="A40" s="27">
        <v>35</v>
      </c>
      <c r="B40" s="28" t="s">
        <v>1916</v>
      </c>
      <c r="C40" s="61"/>
      <c r="D40" s="37" t="s">
        <v>1909</v>
      </c>
      <c r="E40" s="31" t="s">
        <v>1811</v>
      </c>
      <c r="F40" s="32">
        <f>VLOOKUP($E40,Atletas!$1:$1048576,7,FALSE)</f>
        <v>35012</v>
      </c>
      <c r="G40" s="32" t="str">
        <f>VLOOKUP($E40,Atletas!$1:$1048576,9,FALSE)</f>
        <v>Juvenil</v>
      </c>
      <c r="H40" s="137" t="str">
        <f>VLOOKUP($E40,Atletas!$1:$1048576,5,FALSE)</f>
        <v>CSM</v>
      </c>
      <c r="I40" s="35" t="s">
        <v>1115</v>
      </c>
      <c r="J40" s="34">
        <v>41035</v>
      </c>
      <c r="K40" s="35"/>
      <c r="L40" s="35" t="s">
        <v>855</v>
      </c>
    </row>
    <row r="41" spans="1:14" s="31" customFormat="1" ht="13" customHeight="1">
      <c r="A41" s="27">
        <v>36</v>
      </c>
      <c r="B41" s="28" t="s">
        <v>1805</v>
      </c>
      <c r="C41" s="61"/>
      <c r="D41" s="37">
        <v>8</v>
      </c>
      <c r="E41" s="31" t="s">
        <v>319</v>
      </c>
      <c r="F41" s="32">
        <f>VLOOKUP($E41,Atletas!$1:$1048576,7,FALSE)</f>
        <v>35482</v>
      </c>
      <c r="G41" s="32" t="str">
        <f>VLOOKUP($E41,Atletas!$1:$1048576,9,FALSE)</f>
        <v>Iniciado</v>
      </c>
      <c r="H41" s="137" t="str">
        <f>VLOOKUP($E41,Atletas!$1:$1048576,5,FALSE)</f>
        <v>AJS</v>
      </c>
      <c r="I41" s="35" t="s">
        <v>1115</v>
      </c>
      <c r="J41" s="34">
        <v>41014</v>
      </c>
      <c r="K41" s="35"/>
      <c r="L41" s="35" t="s">
        <v>855</v>
      </c>
      <c r="N41" s="38"/>
    </row>
    <row r="42" spans="1:14" s="31" customFormat="1" ht="13" customHeight="1">
      <c r="A42" s="27">
        <v>37</v>
      </c>
      <c r="B42" s="28" t="s">
        <v>2041</v>
      </c>
      <c r="C42" s="61"/>
      <c r="D42" s="37">
        <v>3</v>
      </c>
      <c r="E42" s="31" t="s">
        <v>1774</v>
      </c>
      <c r="F42" s="32">
        <f>VLOOKUP($E42,Atletas!$1:$1048576,7,FALSE)</f>
        <v>34892</v>
      </c>
      <c r="G42" s="32" t="str">
        <f>VLOOKUP($E42,Atletas!$1:$1048576,9,FALSE)</f>
        <v>Juvenil</v>
      </c>
      <c r="H42" s="137" t="str">
        <f>VLOOKUP($E42,Atletas!$1:$1048576,5,FALSE)</f>
        <v>CSM</v>
      </c>
      <c r="I42" s="35" t="s">
        <v>1115</v>
      </c>
      <c r="J42" s="34">
        <v>41067</v>
      </c>
      <c r="K42" s="35"/>
      <c r="L42" s="35" t="s">
        <v>855</v>
      </c>
    </row>
    <row r="43" spans="1:14" s="31" customFormat="1" ht="13" customHeight="1">
      <c r="A43" s="27">
        <v>38</v>
      </c>
      <c r="B43" s="28" t="s">
        <v>1917</v>
      </c>
      <c r="C43" s="61"/>
      <c r="D43" s="37" t="s">
        <v>1909</v>
      </c>
      <c r="E43" s="31" t="s">
        <v>1045</v>
      </c>
      <c r="F43" s="32">
        <f>VLOOKUP($E43,Atletas!$1:$1048576,7,FALSE)</f>
        <v>34758</v>
      </c>
      <c r="G43" s="32" t="str">
        <f>VLOOKUP($E43,Atletas!$1:$1048576,9,FALSE)</f>
        <v>Juvenil</v>
      </c>
      <c r="H43" s="137" t="str">
        <f>VLOOKUP($E43,Atletas!$1:$1048576,5,FALSE)</f>
        <v>GDE</v>
      </c>
      <c r="I43" s="35" t="s">
        <v>1115</v>
      </c>
      <c r="J43" s="34">
        <v>41035</v>
      </c>
      <c r="K43" s="35"/>
      <c r="L43" s="35" t="s">
        <v>855</v>
      </c>
    </row>
    <row r="44" spans="1:14" s="31" customFormat="1" ht="13" customHeight="1">
      <c r="A44" s="27">
        <v>39</v>
      </c>
      <c r="B44" s="28" t="s">
        <v>1806</v>
      </c>
      <c r="C44" s="61"/>
      <c r="D44" s="37">
        <v>9</v>
      </c>
      <c r="E44" s="31" t="s">
        <v>1027</v>
      </c>
      <c r="F44" s="32">
        <f>VLOOKUP($E44,Atletas!$1:$1048576,7,FALSE)</f>
        <v>35443</v>
      </c>
      <c r="G44" s="32" t="str">
        <f>VLOOKUP($E44,Atletas!$1:$1048576,9,FALSE)</f>
        <v>Iniciado</v>
      </c>
      <c r="H44" s="137" t="str">
        <f>VLOOKUP($E44,Atletas!$1:$1048576,5,FALSE)</f>
        <v>AJS</v>
      </c>
      <c r="I44" s="35" t="s">
        <v>1115</v>
      </c>
      <c r="J44" s="34">
        <v>41014</v>
      </c>
      <c r="K44" s="35"/>
      <c r="L44" s="35" t="s">
        <v>1290</v>
      </c>
      <c r="N44" s="38"/>
    </row>
    <row r="45" spans="1:14" s="31" customFormat="1" ht="13" customHeight="1">
      <c r="A45" s="27">
        <v>40</v>
      </c>
      <c r="B45" s="28" t="s">
        <v>2094</v>
      </c>
      <c r="C45" s="61"/>
      <c r="D45" s="37">
        <v>5</v>
      </c>
      <c r="E45" s="31" t="s">
        <v>2095</v>
      </c>
      <c r="F45" s="32">
        <f>VLOOKUP($E45,Atletas!$1:$1048576,7,FALSE)</f>
        <v>30440</v>
      </c>
      <c r="G45" s="32" t="str">
        <f>VLOOKUP($E45,Atletas!$1:$1048576,9,FALSE)</f>
        <v>Sénior</v>
      </c>
      <c r="H45" s="137" t="str">
        <f>VLOOKUP($E45,Atletas!$1:$1048576,5,FALSE)</f>
        <v>CAFH</v>
      </c>
      <c r="I45" s="35" t="s">
        <v>1115</v>
      </c>
      <c r="J45" s="34">
        <v>41077</v>
      </c>
      <c r="K45" s="35"/>
      <c r="L45" s="35" t="s">
        <v>855</v>
      </c>
    </row>
    <row r="46" spans="1:14" s="31" customFormat="1" ht="13" customHeight="1">
      <c r="A46" s="27">
        <v>41</v>
      </c>
      <c r="B46" s="28" t="s">
        <v>1807</v>
      </c>
      <c r="C46" s="61"/>
      <c r="D46" s="37">
        <v>10</v>
      </c>
      <c r="E46" s="31" t="s">
        <v>615</v>
      </c>
      <c r="F46" s="32">
        <f>VLOOKUP($E46,Atletas!$1:$1048576,7,FALSE)</f>
        <v>35542</v>
      </c>
      <c r="G46" s="32" t="str">
        <f>VLOOKUP($E46,Atletas!$1:$1048576,9,FALSE)</f>
        <v>Iniciado</v>
      </c>
      <c r="H46" s="137" t="str">
        <f>VLOOKUP($E46,Atletas!$1:$1048576,5,FALSE)</f>
        <v>ACDSJ</v>
      </c>
      <c r="I46" s="35" t="s">
        <v>1115</v>
      </c>
      <c r="J46" s="34">
        <v>41014</v>
      </c>
      <c r="K46" s="35"/>
      <c r="L46" s="35" t="s">
        <v>855</v>
      </c>
    </row>
    <row r="47" spans="1:14" s="31" customFormat="1" ht="13" customHeight="1">
      <c r="A47" s="27">
        <v>42</v>
      </c>
      <c r="B47" s="28" t="s">
        <v>1923</v>
      </c>
      <c r="C47" s="61"/>
      <c r="D47" s="37" t="s">
        <v>1909</v>
      </c>
      <c r="E47" s="31" t="s">
        <v>1024</v>
      </c>
      <c r="F47" s="32">
        <f>VLOOKUP($E47,Atletas!$1:$1048576,7,FALSE)</f>
        <v>34457</v>
      </c>
      <c r="G47" s="32" t="str">
        <f>VLOOKUP($E47,Atletas!$1:$1048576,9,FALSE)</f>
        <v>Júnior</v>
      </c>
      <c r="H47" s="137" t="str">
        <f>VLOOKUP($E47,Atletas!$1:$1048576,5,FALSE)</f>
        <v>AJS</v>
      </c>
      <c r="I47" s="35" t="s">
        <v>1115</v>
      </c>
      <c r="J47" s="34">
        <v>41035</v>
      </c>
      <c r="K47" s="35"/>
      <c r="L47" s="35" t="s">
        <v>269</v>
      </c>
      <c r="N47" s="38"/>
    </row>
    <row r="48" spans="1:14" s="31" customFormat="1" ht="13" customHeight="1">
      <c r="A48" s="27">
        <v>43</v>
      </c>
      <c r="B48" s="28" t="s">
        <v>1814</v>
      </c>
      <c r="C48" s="61"/>
      <c r="D48" s="37">
        <v>11</v>
      </c>
      <c r="E48" s="31" t="s">
        <v>1659</v>
      </c>
      <c r="F48" s="32">
        <f>VLOOKUP($E48,Atletas!$1:$1048576,7,FALSE)</f>
        <v>35889</v>
      </c>
      <c r="G48" s="32" t="str">
        <f>VLOOKUP($E48,Atletas!$1:$1048576,9,FALSE)</f>
        <v>Iniciado</v>
      </c>
      <c r="H48" s="137" t="str">
        <f>VLOOKUP($E48,Atletas!$1:$1048576,5,FALSE)</f>
        <v>CSM</v>
      </c>
      <c r="I48" s="35" t="s">
        <v>1115</v>
      </c>
      <c r="J48" s="34">
        <v>41014</v>
      </c>
      <c r="K48" s="35"/>
      <c r="L48" s="35" t="s">
        <v>855</v>
      </c>
    </row>
    <row r="49" spans="1:14" s="31" customFormat="1" ht="13" customHeight="1">
      <c r="A49" s="27">
        <v>44</v>
      </c>
      <c r="B49" s="28" t="s">
        <v>2134</v>
      </c>
      <c r="C49" s="61"/>
      <c r="D49" s="37">
        <v>6</v>
      </c>
      <c r="E49" s="31" t="s">
        <v>668</v>
      </c>
      <c r="F49" s="32">
        <f>VLOOKUP($E49,Atletas!$1:$1048576,7,FALSE)</f>
        <v>36003</v>
      </c>
      <c r="G49" s="32" t="str">
        <f>VLOOKUP($E49,Atletas!$1:$1048576,9,FALSE)</f>
        <v>Iniciado</v>
      </c>
      <c r="H49" s="137" t="str">
        <f>VLOOKUP($E49,Atletas!$1:$1048576,5,FALSE)</f>
        <v>AJS</v>
      </c>
      <c r="I49" s="35" t="s">
        <v>1115</v>
      </c>
      <c r="J49" s="34">
        <v>41084</v>
      </c>
      <c r="K49" s="35"/>
      <c r="L49" s="35" t="s">
        <v>855</v>
      </c>
    </row>
    <row r="50" spans="1:14" s="31" customFormat="1" ht="13" customHeight="1">
      <c r="A50" s="27">
        <v>45</v>
      </c>
      <c r="B50" s="28" t="s">
        <v>1918</v>
      </c>
      <c r="C50" s="61"/>
      <c r="D50" s="37" t="s">
        <v>1909</v>
      </c>
      <c r="E50" s="31" t="s">
        <v>589</v>
      </c>
      <c r="F50" s="32">
        <f>VLOOKUP($E50,Atletas!$1:$1048576,7,FALSE)</f>
        <v>34750</v>
      </c>
      <c r="G50" s="32" t="str">
        <f>VLOOKUP($E50,Atletas!$1:$1048576,9,FALSE)</f>
        <v>Juvenil</v>
      </c>
      <c r="H50" s="137" t="str">
        <f>VLOOKUP($E50,Atletas!$1:$1048576,5,FALSE)</f>
        <v>CSM</v>
      </c>
      <c r="I50" s="35" t="s">
        <v>1115</v>
      </c>
      <c r="J50" s="34">
        <v>41035</v>
      </c>
      <c r="K50" s="35"/>
      <c r="L50" s="35" t="s">
        <v>272</v>
      </c>
      <c r="N50" s="38"/>
    </row>
    <row r="51" spans="1:14" s="31" customFormat="1" ht="13" customHeight="1">
      <c r="A51" s="27">
        <v>46</v>
      </c>
      <c r="B51" s="28" t="s">
        <v>1815</v>
      </c>
      <c r="C51" s="61"/>
      <c r="D51" s="37">
        <v>12</v>
      </c>
      <c r="E51" s="31" t="s">
        <v>36</v>
      </c>
      <c r="F51" s="32">
        <f>VLOOKUP($E51,Atletas!$1:$1048576,7,FALSE)</f>
        <v>35958</v>
      </c>
      <c r="G51" s="32" t="str">
        <f>VLOOKUP($E51,Atletas!$1:$1048576,9,FALSE)</f>
        <v>Iniciado</v>
      </c>
      <c r="H51" s="137" t="str">
        <f>VLOOKUP($E51,Atletas!$1:$1048576,5,FALSE)</f>
        <v>ADRAP</v>
      </c>
      <c r="I51" s="35" t="s">
        <v>1115</v>
      </c>
      <c r="J51" s="34">
        <v>41014</v>
      </c>
      <c r="K51" s="35"/>
      <c r="L51" s="35" t="s">
        <v>855</v>
      </c>
    </row>
    <row r="52" spans="1:14" s="31" customFormat="1" ht="13" customHeight="1">
      <c r="A52" s="27">
        <v>47</v>
      </c>
      <c r="B52" s="28" t="s">
        <v>2135</v>
      </c>
      <c r="C52" s="61"/>
      <c r="D52" s="37">
        <v>7</v>
      </c>
      <c r="E52" s="31" t="s">
        <v>1136</v>
      </c>
      <c r="F52" s="32">
        <f>VLOOKUP($E52,Atletas!$1:$1048576,7,FALSE)</f>
        <v>36491</v>
      </c>
      <c r="G52" s="32" t="str">
        <f>VLOOKUP($E52,Atletas!$1:$1048576,9,FALSE)</f>
        <v>Infantil</v>
      </c>
      <c r="H52" s="137" t="str">
        <f>VLOOKUP($E52,Atletas!$1:$1048576,5,FALSE)</f>
        <v>AJS</v>
      </c>
      <c r="I52" s="35" t="s">
        <v>1115</v>
      </c>
      <c r="J52" s="34">
        <v>41084</v>
      </c>
      <c r="K52" s="35"/>
      <c r="L52" s="35" t="s">
        <v>855</v>
      </c>
    </row>
    <row r="53" spans="1:14" s="31" customFormat="1" ht="13" customHeight="1">
      <c r="A53" s="27"/>
      <c r="B53" s="28"/>
      <c r="C53" s="61"/>
      <c r="D53" s="37"/>
      <c r="E53" s="31" t="s">
        <v>1068</v>
      </c>
      <c r="F53" s="32">
        <f>VLOOKUP($E53,Atletas!$1:$1048576,7,FALSE)</f>
        <v>29219</v>
      </c>
      <c r="G53" s="32" t="str">
        <f>VLOOKUP($E53,Atletas!$1:$1048576,9,FALSE)</f>
        <v>Sénior</v>
      </c>
      <c r="H53" s="137" t="str">
        <f>VLOOKUP($E53,Atletas!$1:$1048576,5,FALSE)</f>
        <v>CSM</v>
      </c>
      <c r="I53" s="35"/>
      <c r="J53" s="34"/>
      <c r="K53" s="35"/>
      <c r="L53" s="35" t="s">
        <v>208</v>
      </c>
    </row>
    <row r="54" spans="1:14" s="31" customFormat="1" ht="13" customHeight="1">
      <c r="A54" s="27"/>
      <c r="B54" s="28"/>
      <c r="C54" s="61"/>
      <c r="D54" s="37"/>
      <c r="E54" s="31" t="s">
        <v>861</v>
      </c>
      <c r="F54" s="32" t="e">
        <f>VLOOKUP($E54,Atletas!$1:$1048576,7,FALSE)</f>
        <v>#N/A</v>
      </c>
      <c r="G54" s="32" t="e">
        <f>VLOOKUP($E54,Atletas!$1:$1048576,9,FALSE)</f>
        <v>#N/A</v>
      </c>
      <c r="H54" s="137" t="e">
        <f>VLOOKUP($E54,Atletas!$1:$1048576,5,FALSE)</f>
        <v>#N/A</v>
      </c>
      <c r="I54" s="35"/>
      <c r="J54" s="34"/>
      <c r="K54" s="35"/>
      <c r="L54" s="35" t="s">
        <v>209</v>
      </c>
      <c r="M54" s="38"/>
      <c r="N54" s="38"/>
    </row>
    <row r="55" spans="1:14" s="31" customFormat="1" ht="13" customHeight="1">
      <c r="A55" s="27"/>
      <c r="B55" s="28"/>
      <c r="C55" s="61"/>
      <c r="D55" s="37"/>
      <c r="E55" s="31" t="s">
        <v>890</v>
      </c>
      <c r="F55" s="32" t="e">
        <f>VLOOKUP($E55,Atletas!$1:$1048576,7,FALSE)</f>
        <v>#N/A</v>
      </c>
      <c r="G55" s="32" t="e">
        <f>VLOOKUP($E55,Atletas!$1:$1048576,9,FALSE)</f>
        <v>#N/A</v>
      </c>
      <c r="H55" s="137" t="e">
        <f>VLOOKUP($E55,Atletas!$1:$1048576,5,FALSE)</f>
        <v>#N/A</v>
      </c>
      <c r="I55" s="35"/>
      <c r="J55" s="34"/>
      <c r="K55" s="35"/>
      <c r="L55" s="35" t="s">
        <v>211</v>
      </c>
      <c r="M55" s="38"/>
      <c r="N55" s="38"/>
    </row>
    <row r="56" spans="1:14" s="31" customFormat="1" ht="13" customHeight="1">
      <c r="A56" s="27"/>
      <c r="B56" s="28"/>
      <c r="C56" s="61"/>
      <c r="D56" s="37"/>
      <c r="E56" s="31" t="s">
        <v>808</v>
      </c>
      <c r="F56" s="32">
        <f>VLOOKUP($E56,Atletas!$1:$1048576,7,FALSE)</f>
        <v>33005</v>
      </c>
      <c r="G56" s="32" t="str">
        <f>VLOOKUP($E56,Atletas!$1:$1048576,9,FALSE)</f>
        <v>Sénior /s23</v>
      </c>
      <c r="H56" s="137" t="str">
        <f>VLOOKUP($E56,Atletas!$1:$1048576,5,FALSE)</f>
        <v>AJS</v>
      </c>
      <c r="I56" s="35"/>
      <c r="J56" s="34"/>
      <c r="K56" s="35"/>
      <c r="L56" s="35" t="s">
        <v>212</v>
      </c>
      <c r="M56" s="38"/>
      <c r="N56" s="38"/>
    </row>
    <row r="57" spans="1:14" s="31" customFormat="1" ht="13" customHeight="1">
      <c r="A57" s="27"/>
      <c r="B57" s="28"/>
      <c r="C57" s="61"/>
      <c r="D57" s="37"/>
      <c r="E57" s="31" t="s">
        <v>905</v>
      </c>
      <c r="F57" s="32">
        <f>VLOOKUP($E57,Atletas!$1:$1048576,7,FALSE)</f>
        <v>28861</v>
      </c>
      <c r="G57" s="32" t="str">
        <f>VLOOKUP($E57,Atletas!$1:$1048576,9,FALSE)</f>
        <v>Sénior</v>
      </c>
      <c r="H57" s="137" t="str">
        <f>VLOOKUP($E57,Atletas!$1:$1048576,5,FALSE)</f>
        <v>CSM</v>
      </c>
      <c r="I57" s="35"/>
      <c r="J57" s="34"/>
      <c r="K57" s="35"/>
      <c r="L57" s="35" t="s">
        <v>213</v>
      </c>
    </row>
    <row r="58" spans="1:14" s="31" customFormat="1" ht="13" customHeight="1">
      <c r="A58" s="27"/>
      <c r="B58" s="28"/>
      <c r="C58" s="61"/>
      <c r="D58" s="37"/>
      <c r="E58" s="31" t="s">
        <v>1104</v>
      </c>
      <c r="F58" s="32">
        <f>VLOOKUP($E58,Atletas!$1:$1048576,7,FALSE)</f>
        <v>32255</v>
      </c>
      <c r="G58" s="32" t="str">
        <f>VLOOKUP($E58,Atletas!$1:$1048576,9,FALSE)</f>
        <v>Sénior</v>
      </c>
      <c r="H58" s="137" t="str">
        <f>VLOOKUP($E58,Atletas!$1:$1048576,5,FALSE)</f>
        <v>GDE</v>
      </c>
      <c r="I58" s="35"/>
      <c r="J58" s="34"/>
      <c r="K58" s="35"/>
      <c r="L58" s="35" t="s">
        <v>214</v>
      </c>
      <c r="M58" s="38"/>
    </row>
    <row r="59" spans="1:14" s="31" customFormat="1" ht="13" customHeight="1">
      <c r="A59" s="27"/>
      <c r="B59" s="28"/>
      <c r="C59" s="61"/>
      <c r="D59" s="37"/>
      <c r="E59" s="31" t="s">
        <v>1066</v>
      </c>
      <c r="F59" s="32">
        <f>VLOOKUP($E59,Atletas!$1:$1048576,7,FALSE)</f>
        <v>29219</v>
      </c>
      <c r="G59" s="32" t="str">
        <f>VLOOKUP($E59,Atletas!$1:$1048576,9,FALSE)</f>
        <v>Sénior</v>
      </c>
      <c r="H59" s="137" t="str">
        <f>VLOOKUP($E59,Atletas!$1:$1048576,5,FALSE)</f>
        <v>CSM</v>
      </c>
      <c r="I59" s="35"/>
      <c r="J59" s="34"/>
      <c r="K59" s="35"/>
      <c r="L59" s="35" t="s">
        <v>215</v>
      </c>
      <c r="M59" s="38"/>
      <c r="N59" s="38"/>
    </row>
    <row r="60" spans="1:14" s="31" customFormat="1" ht="13" customHeight="1">
      <c r="A60" s="27"/>
      <c r="B60" s="28"/>
      <c r="C60" s="61"/>
      <c r="D60" s="37"/>
      <c r="E60" s="31" t="s">
        <v>904</v>
      </c>
      <c r="F60" s="32">
        <f>VLOOKUP($E60,Atletas!$1:$1048576,7,FALSE)</f>
        <v>32209</v>
      </c>
      <c r="G60" s="32" t="str">
        <f>VLOOKUP($E60,Atletas!$1:$1048576,9,FALSE)</f>
        <v>Sénior</v>
      </c>
      <c r="H60" s="137" t="str">
        <f>VLOOKUP($E60,Atletas!$1:$1048576,5,FALSE)</f>
        <v>ADRAP</v>
      </c>
      <c r="I60" s="35"/>
      <c r="J60" s="34"/>
      <c r="K60" s="35"/>
      <c r="L60" s="35" t="s">
        <v>216</v>
      </c>
    </row>
    <row r="61" spans="1:14" s="31" customFormat="1" ht="13" customHeight="1">
      <c r="A61" s="27"/>
      <c r="B61" s="28"/>
      <c r="C61" s="61"/>
      <c r="D61" s="37"/>
      <c r="E61" s="31" t="s">
        <v>921</v>
      </c>
      <c r="F61" s="32" t="e">
        <f>VLOOKUP($E61,Atletas!$1:$1048576,7,FALSE)</f>
        <v>#N/A</v>
      </c>
      <c r="G61" s="32" t="e">
        <f>VLOOKUP($E61,Atletas!$1:$1048576,9,FALSE)</f>
        <v>#N/A</v>
      </c>
      <c r="H61" s="137" t="e">
        <f>VLOOKUP($E61,Atletas!$1:$1048576,5,FALSE)</f>
        <v>#N/A</v>
      </c>
      <c r="I61" s="35"/>
      <c r="J61" s="34"/>
      <c r="K61" s="35"/>
      <c r="L61" s="35" t="s">
        <v>217</v>
      </c>
    </row>
    <row r="62" spans="1:14" s="31" customFormat="1" ht="13" customHeight="1">
      <c r="A62" s="27"/>
      <c r="B62" s="28"/>
      <c r="C62" s="61"/>
      <c r="D62" s="37"/>
      <c r="E62" s="31" t="s">
        <v>791</v>
      </c>
      <c r="F62" s="32" t="e">
        <f>VLOOKUP($E62,Atletas!$1:$1048576,7,FALSE)</f>
        <v>#N/A</v>
      </c>
      <c r="G62" s="32" t="e">
        <f>VLOOKUP($E62,Atletas!$1:$1048576,9,FALSE)</f>
        <v>#N/A</v>
      </c>
      <c r="H62" s="137" t="e">
        <f>VLOOKUP($E62,Atletas!$1:$1048576,5,FALSE)</f>
        <v>#N/A</v>
      </c>
      <c r="I62" s="35"/>
      <c r="J62" s="34"/>
      <c r="K62" s="35"/>
      <c r="L62" s="35" t="s">
        <v>218</v>
      </c>
    </row>
    <row r="63" spans="1:14" s="31" customFormat="1" ht="13" customHeight="1">
      <c r="A63" s="27"/>
      <c r="B63" s="28"/>
      <c r="C63" s="61"/>
      <c r="D63" s="37"/>
      <c r="E63" s="31" t="s">
        <v>1082</v>
      </c>
      <c r="F63" s="32">
        <f>VLOOKUP($E63,Atletas!$1:$1048576,7,FALSE)</f>
        <v>32842</v>
      </c>
      <c r="G63" s="32" t="str">
        <f>VLOOKUP($E63,Atletas!$1:$1048576,9,FALSE)</f>
        <v>Sénior</v>
      </c>
      <c r="H63" s="137" t="str">
        <f>VLOOKUP($E63,Atletas!$1:$1048576,5,FALSE)</f>
        <v>AJS</v>
      </c>
      <c r="I63" s="35"/>
      <c r="J63" s="34"/>
      <c r="K63" s="35"/>
      <c r="L63" s="35" t="s">
        <v>259</v>
      </c>
      <c r="M63" s="38"/>
      <c r="N63" s="38"/>
    </row>
    <row r="64" spans="1:14" s="31" customFormat="1" ht="13" customHeight="1">
      <c r="A64" s="27"/>
      <c r="B64" s="28"/>
      <c r="C64" s="61"/>
      <c r="D64" s="37"/>
      <c r="E64" s="31" t="s">
        <v>923</v>
      </c>
      <c r="F64" s="32">
        <f>VLOOKUP($E64,Atletas!$1:$1048576,7,FALSE)</f>
        <v>32114</v>
      </c>
      <c r="G64" s="32" t="str">
        <f>VLOOKUP($E64,Atletas!$1:$1048576,9,FALSE)</f>
        <v>Sénior</v>
      </c>
      <c r="H64" s="137" t="str">
        <f>VLOOKUP($E64,Atletas!$1:$1048576,5,FALSE)</f>
        <v>CSM</v>
      </c>
      <c r="I64" s="35"/>
      <c r="J64" s="34"/>
      <c r="K64" s="35"/>
      <c r="L64" s="35" t="s">
        <v>1272</v>
      </c>
      <c r="M64" s="38"/>
      <c r="N64" s="38"/>
    </row>
    <row r="65" spans="1:14" s="31" customFormat="1" ht="13" customHeight="1">
      <c r="A65" s="27"/>
      <c r="B65" s="28"/>
      <c r="C65" s="61"/>
      <c r="D65" s="37"/>
      <c r="E65" s="31" t="s">
        <v>809</v>
      </c>
      <c r="F65" s="32">
        <f>VLOOKUP($E65,Atletas!$1:$1048576,7,FALSE)</f>
        <v>33246</v>
      </c>
      <c r="G65" s="32" t="str">
        <f>VLOOKUP($E65,Atletas!$1:$1048576,9,FALSE)</f>
        <v>Sénior /s23</v>
      </c>
      <c r="H65" s="137" t="str">
        <f>VLOOKUP($E65,Atletas!$1:$1048576,5,FALSE)</f>
        <v>AJS</v>
      </c>
      <c r="I65" s="35"/>
      <c r="J65" s="34"/>
      <c r="K65" s="35"/>
      <c r="L65" s="35" t="s">
        <v>219</v>
      </c>
      <c r="N65" s="38"/>
    </row>
    <row r="66" spans="1:14" s="31" customFormat="1" ht="13" customHeight="1">
      <c r="A66" s="27"/>
      <c r="B66" s="28"/>
      <c r="C66" s="61"/>
      <c r="D66" s="37"/>
      <c r="E66" s="31" t="s">
        <v>811</v>
      </c>
      <c r="F66" s="32">
        <f>VLOOKUP($E66,Atletas!$1:$1048576,7,FALSE)</f>
        <v>32166</v>
      </c>
      <c r="G66" s="32" t="str">
        <f>VLOOKUP($E66,Atletas!$1:$1048576,9,FALSE)</f>
        <v>Sénior</v>
      </c>
      <c r="H66" s="137" t="str">
        <f>VLOOKUP($E66,Atletas!$1:$1048576,5,FALSE)</f>
        <v>AJS</v>
      </c>
      <c r="I66" s="35"/>
      <c r="J66" s="34"/>
      <c r="K66" s="35"/>
      <c r="L66" s="35" t="s">
        <v>220</v>
      </c>
      <c r="M66" s="38"/>
      <c r="N66" s="38"/>
    </row>
    <row r="67" spans="1:14" s="31" customFormat="1" ht="13" customHeight="1">
      <c r="A67" s="27"/>
      <c r="B67" s="28"/>
      <c r="C67" s="61"/>
      <c r="D67" s="37"/>
      <c r="E67" s="31" t="s">
        <v>902</v>
      </c>
      <c r="F67" s="32">
        <f>VLOOKUP($E67,Atletas!$1:$1048576,7,FALSE)</f>
        <v>30723</v>
      </c>
      <c r="G67" s="32" t="str">
        <f>VLOOKUP($E67,Atletas!$1:$1048576,9,FALSE)</f>
        <v>Sénior</v>
      </c>
      <c r="H67" s="137" t="str">
        <f>VLOOKUP($E67,Atletas!$1:$1048576,5,FALSE)</f>
        <v>CSM</v>
      </c>
      <c r="I67" s="35"/>
      <c r="J67" s="34"/>
      <c r="K67" s="35"/>
      <c r="L67" s="35" t="s">
        <v>221</v>
      </c>
      <c r="M67" s="38"/>
    </row>
    <row r="68" spans="1:14" s="31" customFormat="1" ht="13" customHeight="1">
      <c r="A68" s="27"/>
      <c r="B68" s="28"/>
      <c r="C68" s="61"/>
      <c r="D68" s="37"/>
      <c r="E68" s="31" t="s">
        <v>1049</v>
      </c>
      <c r="F68" s="32" t="e">
        <f>VLOOKUP($E68,Atletas!$1:$1048576,7,FALSE)</f>
        <v>#N/A</v>
      </c>
      <c r="G68" s="32" t="e">
        <f>VLOOKUP($E68,Atletas!$1:$1048576,9,FALSE)</f>
        <v>#N/A</v>
      </c>
      <c r="H68" s="137" t="e">
        <f>VLOOKUP($E68,Atletas!$1:$1048576,5,FALSE)</f>
        <v>#N/A</v>
      </c>
      <c r="I68" s="35"/>
      <c r="J68" s="34"/>
      <c r="K68" s="35"/>
      <c r="L68" s="35" t="s">
        <v>222</v>
      </c>
      <c r="M68" s="38"/>
      <c r="N68" s="38"/>
    </row>
    <row r="69" spans="1:14" s="31" customFormat="1" ht="13" customHeight="1">
      <c r="A69" s="27"/>
      <c r="B69" s="28"/>
      <c r="C69" s="61"/>
      <c r="D69" s="37"/>
      <c r="E69" s="31" t="s">
        <v>1047</v>
      </c>
      <c r="F69" s="32" t="e">
        <f>VLOOKUP($E69,Atletas!$1:$1048576,7,FALSE)</f>
        <v>#N/A</v>
      </c>
      <c r="G69" s="32" t="e">
        <f>VLOOKUP($E69,Atletas!$1:$1048576,9,FALSE)</f>
        <v>#N/A</v>
      </c>
      <c r="H69" s="137" t="e">
        <f>VLOOKUP($E69,Atletas!$1:$1048576,5,FALSE)</f>
        <v>#N/A</v>
      </c>
      <c r="I69" s="35"/>
      <c r="J69" s="34"/>
      <c r="K69" s="35"/>
      <c r="L69" s="35" t="s">
        <v>223</v>
      </c>
    </row>
    <row r="70" spans="1:14" s="31" customFormat="1" ht="13" customHeight="1">
      <c r="A70" s="27"/>
      <c r="B70" s="28"/>
      <c r="C70" s="61"/>
      <c r="D70" s="37"/>
      <c r="E70" s="31" t="s">
        <v>915</v>
      </c>
      <c r="F70" s="32">
        <f>VLOOKUP($E70,Atletas!$1:$1048576,7,FALSE)</f>
        <v>32845</v>
      </c>
      <c r="G70" s="32" t="str">
        <f>VLOOKUP($E70,Atletas!$1:$1048576,9,FALSE)</f>
        <v>Sénior</v>
      </c>
      <c r="H70" s="137" t="str">
        <f>VLOOKUP($E70,Atletas!$1:$1048576,5,FALSE)</f>
        <v>AJS</v>
      </c>
      <c r="I70" s="35"/>
      <c r="J70" s="34"/>
      <c r="K70" s="35"/>
      <c r="L70" s="35" t="s">
        <v>224</v>
      </c>
    </row>
    <row r="71" spans="1:14" s="31" customFormat="1" ht="13" customHeight="1">
      <c r="A71" s="27"/>
      <c r="B71" s="28"/>
      <c r="C71" s="61"/>
      <c r="D71" s="37"/>
      <c r="E71" s="31" t="s">
        <v>752</v>
      </c>
      <c r="F71" s="32">
        <f>VLOOKUP($E71,Atletas!$1:$1048576,7,FALSE)</f>
        <v>33168</v>
      </c>
      <c r="G71" s="32" t="str">
        <f>VLOOKUP($E71,Atletas!$1:$1048576,9,FALSE)</f>
        <v>Sénior /s23</v>
      </c>
      <c r="H71" s="137" t="str">
        <f>VLOOKUP($E71,Atletas!$1:$1048576,5,FALSE)</f>
        <v>ADRAP</v>
      </c>
      <c r="I71" s="35"/>
      <c r="J71" s="34"/>
      <c r="K71" s="35"/>
      <c r="L71" s="35" t="s">
        <v>225</v>
      </c>
      <c r="M71" s="38"/>
      <c r="N71" s="38"/>
    </row>
    <row r="72" spans="1:14" s="31" customFormat="1" ht="13" customHeight="1">
      <c r="A72" s="27"/>
      <c r="B72" s="28"/>
      <c r="C72" s="61"/>
      <c r="D72" s="37"/>
      <c r="E72" s="31" t="s">
        <v>384</v>
      </c>
      <c r="F72" s="32" t="e">
        <f>VLOOKUP($E72,Atletas!$1:$1048576,7,FALSE)</f>
        <v>#N/A</v>
      </c>
      <c r="G72" s="32" t="e">
        <f>VLOOKUP($E72,Atletas!$1:$1048576,9,FALSE)</f>
        <v>#N/A</v>
      </c>
      <c r="H72" s="137" t="e">
        <f>VLOOKUP($E72,Atletas!$1:$1048576,5,FALSE)</f>
        <v>#N/A</v>
      </c>
      <c r="I72" s="35"/>
      <c r="J72" s="34"/>
      <c r="K72" s="35"/>
      <c r="L72" s="35" t="s">
        <v>1274</v>
      </c>
      <c r="N72" s="38"/>
    </row>
    <row r="73" spans="1:14" s="31" customFormat="1" ht="13" customHeight="1">
      <c r="A73" s="27"/>
      <c r="B73" s="28"/>
      <c r="C73" s="61"/>
      <c r="D73" s="37"/>
      <c r="E73" s="31" t="s">
        <v>973</v>
      </c>
      <c r="F73" s="32" t="e">
        <f>VLOOKUP($E73,Atletas!$1:$1048576,7,FALSE)</f>
        <v>#N/A</v>
      </c>
      <c r="G73" s="32" t="e">
        <f>VLOOKUP($E73,Atletas!$1:$1048576,9,FALSE)</f>
        <v>#N/A</v>
      </c>
      <c r="H73" s="137" t="e">
        <f>VLOOKUP($E73,Atletas!$1:$1048576,5,FALSE)</f>
        <v>#N/A</v>
      </c>
      <c r="I73" s="35"/>
      <c r="J73" s="34"/>
      <c r="K73" s="35"/>
      <c r="L73" s="35" t="s">
        <v>226</v>
      </c>
      <c r="M73" s="38"/>
      <c r="N73" s="38"/>
    </row>
    <row r="74" spans="1:14" s="31" customFormat="1" ht="13" customHeight="1">
      <c r="A74" s="27"/>
      <c r="B74" s="28"/>
      <c r="C74" s="61"/>
      <c r="D74" s="37"/>
      <c r="E74" s="31" t="s">
        <v>828</v>
      </c>
      <c r="F74" s="32" t="e">
        <f>VLOOKUP($E74,Atletas!$1:$1048576,7,FALSE)</f>
        <v>#N/A</v>
      </c>
      <c r="G74" s="32" t="e">
        <f>VLOOKUP($E74,Atletas!$1:$1048576,9,FALSE)</f>
        <v>#N/A</v>
      </c>
      <c r="H74" s="137" t="e">
        <f>VLOOKUP($E74,Atletas!$1:$1048576,5,FALSE)</f>
        <v>#N/A</v>
      </c>
      <c r="I74" s="35"/>
      <c r="J74" s="34"/>
      <c r="K74" s="35"/>
      <c r="L74" s="35" t="s">
        <v>227</v>
      </c>
    </row>
    <row r="75" spans="1:14" s="31" customFormat="1" ht="13" customHeight="1">
      <c r="A75" s="27"/>
      <c r="B75" s="28"/>
      <c r="C75" s="61"/>
      <c r="D75" s="37"/>
      <c r="E75" s="31" t="s">
        <v>622</v>
      </c>
      <c r="F75" s="32" t="e">
        <f>VLOOKUP($E75,Atletas!$1:$1048576,7,FALSE)</f>
        <v>#N/A</v>
      </c>
      <c r="G75" s="32" t="e">
        <f>VLOOKUP($E75,Atletas!$1:$1048576,9,FALSE)</f>
        <v>#N/A</v>
      </c>
      <c r="H75" s="137" t="e">
        <f>VLOOKUP($E75,Atletas!$1:$1048576,5,FALSE)</f>
        <v>#N/A</v>
      </c>
      <c r="I75" s="35"/>
      <c r="J75" s="34"/>
      <c r="K75" s="35"/>
      <c r="L75" s="35" t="s">
        <v>228</v>
      </c>
      <c r="M75" s="38"/>
    </row>
    <row r="76" spans="1:14" s="31" customFormat="1" ht="13" customHeight="1">
      <c r="A76" s="27"/>
      <c r="B76" s="28"/>
      <c r="C76" s="61"/>
      <c r="D76" s="37"/>
      <c r="E76" s="31" t="s">
        <v>810</v>
      </c>
      <c r="F76" s="32">
        <f>VLOOKUP($E76,Atletas!$1:$1048576,7,FALSE)</f>
        <v>34584</v>
      </c>
      <c r="G76" s="32" t="str">
        <f>VLOOKUP($E76,Atletas!$1:$1048576,9,FALSE)</f>
        <v>Júnior</v>
      </c>
      <c r="H76" s="137" t="str">
        <f>VLOOKUP($E76,Atletas!$1:$1048576,5,FALSE)</f>
        <v>AJS</v>
      </c>
      <c r="I76" s="35"/>
      <c r="J76" s="34"/>
      <c r="K76" s="35"/>
      <c r="L76" s="35" t="s">
        <v>229</v>
      </c>
      <c r="M76" s="38"/>
    </row>
    <row r="77" spans="1:14" s="31" customFormat="1" ht="13" customHeight="1">
      <c r="A77" s="27"/>
      <c r="B77" s="28"/>
      <c r="C77" s="61"/>
      <c r="D77" s="37"/>
      <c r="E77" s="31" t="s">
        <v>1048</v>
      </c>
      <c r="F77" s="32">
        <f>VLOOKUP($E77,Atletas!$1:$1048576,7,FALSE)</f>
        <v>33714</v>
      </c>
      <c r="G77" s="32" t="str">
        <f>VLOOKUP($E77,Atletas!$1:$1048576,9,FALSE)</f>
        <v>Sénior /s23</v>
      </c>
      <c r="H77" s="137" t="str">
        <f>VLOOKUP($E77,Atletas!$1:$1048576,5,FALSE)</f>
        <v>ADRAP</v>
      </c>
      <c r="I77" s="35"/>
      <c r="J77" s="34"/>
      <c r="K77" s="35"/>
      <c r="L77" s="35" t="s">
        <v>231</v>
      </c>
      <c r="M77" s="38"/>
    </row>
    <row r="78" spans="1:14" s="31" customFormat="1" ht="13" customHeight="1">
      <c r="A78" s="27"/>
      <c r="B78" s="28"/>
      <c r="C78" s="61"/>
      <c r="D78" s="37"/>
      <c r="E78" s="31" t="s">
        <v>9</v>
      </c>
      <c r="F78" s="32">
        <f>VLOOKUP($E78,Atletas!$1:$1048576,7,FALSE)</f>
        <v>36067</v>
      </c>
      <c r="G78" s="32" t="str">
        <f>VLOOKUP($E78,Atletas!$1:$1048576,9,FALSE)</f>
        <v>Iniciado</v>
      </c>
      <c r="H78" s="137" t="str">
        <f>VLOOKUP($E78,Atletas!$1:$1048576,5,FALSE)</f>
        <v>CSM</v>
      </c>
      <c r="I78" s="35"/>
      <c r="J78" s="34"/>
      <c r="K78" s="35"/>
      <c r="L78" s="35" t="s">
        <v>1276</v>
      </c>
      <c r="N78" s="38"/>
    </row>
    <row r="79" spans="1:14" s="31" customFormat="1" ht="13" customHeight="1">
      <c r="A79" s="27"/>
      <c r="B79" s="28"/>
      <c r="C79" s="61"/>
      <c r="D79" s="37"/>
      <c r="E79" s="31" t="s">
        <v>671</v>
      </c>
      <c r="F79" s="32" t="e">
        <f>VLOOKUP($E79,Atletas!$1:$1048576,7,FALSE)</f>
        <v>#N/A</v>
      </c>
      <c r="G79" s="32" t="e">
        <f>VLOOKUP($E79,Atletas!$1:$1048576,9,FALSE)</f>
        <v>#N/A</v>
      </c>
      <c r="H79" s="137" t="e">
        <f>VLOOKUP($E79,Atletas!$1:$1048576,5,FALSE)</f>
        <v>#N/A</v>
      </c>
      <c r="I79" s="35"/>
      <c r="J79" s="34"/>
      <c r="K79" s="35"/>
      <c r="L79" s="35" t="s">
        <v>232</v>
      </c>
      <c r="M79" s="38"/>
    </row>
    <row r="80" spans="1:14" s="31" customFormat="1" ht="13" customHeight="1">
      <c r="A80" s="27"/>
      <c r="B80" s="28"/>
      <c r="C80" s="61"/>
      <c r="D80" s="37"/>
      <c r="E80" s="31" t="s">
        <v>802</v>
      </c>
      <c r="F80" s="32" t="e">
        <f>VLOOKUP($E80,Atletas!$1:$1048576,7,FALSE)</f>
        <v>#N/A</v>
      </c>
      <c r="G80" s="32" t="e">
        <f>VLOOKUP($E80,Atletas!$1:$1048576,9,FALSE)</f>
        <v>#N/A</v>
      </c>
      <c r="H80" s="137" t="e">
        <f>VLOOKUP($E80,Atletas!$1:$1048576,5,FALSE)</f>
        <v>#N/A</v>
      </c>
      <c r="I80" s="35"/>
      <c r="J80" s="34"/>
      <c r="K80" s="35"/>
      <c r="L80" s="35" t="s">
        <v>233</v>
      </c>
      <c r="M80" s="38"/>
    </row>
    <row r="81" spans="1:14" s="31" customFormat="1" ht="13" customHeight="1">
      <c r="A81" s="27"/>
      <c r="B81" s="28"/>
      <c r="C81" s="61"/>
      <c r="D81" s="37"/>
      <c r="E81" s="31" t="s">
        <v>404</v>
      </c>
      <c r="F81" s="32">
        <f>VLOOKUP($E81,Atletas!$1:$1048576,7,FALSE)</f>
        <v>34562</v>
      </c>
      <c r="G81" s="32" t="str">
        <f>VLOOKUP($E81,Atletas!$1:$1048576,9,FALSE)</f>
        <v>Júnior</v>
      </c>
      <c r="H81" s="137" t="str">
        <f>VLOOKUP($E81,Atletas!$1:$1048576,5,FALSE)</f>
        <v>ADRAP</v>
      </c>
      <c r="I81" s="35"/>
      <c r="J81" s="34"/>
      <c r="K81" s="35"/>
      <c r="L81" s="35" t="s">
        <v>260</v>
      </c>
      <c r="N81" s="38"/>
    </row>
    <row r="82" spans="1:14" s="31" customFormat="1" ht="13" customHeight="1">
      <c r="A82" s="27"/>
      <c r="B82" s="28"/>
      <c r="C82" s="61"/>
      <c r="D82" s="37"/>
      <c r="E82" s="31" t="s">
        <v>807</v>
      </c>
      <c r="F82" s="32" t="e">
        <f>VLOOKUP($E82,Atletas!$1:$1048576,7,FALSE)</f>
        <v>#N/A</v>
      </c>
      <c r="G82" s="32" t="e">
        <f>VLOOKUP($E82,Atletas!$1:$1048576,9,FALSE)</f>
        <v>#N/A</v>
      </c>
      <c r="H82" s="137" t="e">
        <f>VLOOKUP($E82,Atletas!$1:$1048576,5,FALSE)</f>
        <v>#N/A</v>
      </c>
      <c r="I82" s="35"/>
      <c r="J82" s="34"/>
      <c r="K82" s="35"/>
      <c r="L82" s="35" t="s">
        <v>234</v>
      </c>
    </row>
    <row r="83" spans="1:14" s="31" customFormat="1" ht="13" customHeight="1">
      <c r="A83" s="27"/>
      <c r="B83" s="28"/>
      <c r="C83" s="61"/>
      <c r="D83" s="37"/>
      <c r="E83" s="31" t="s">
        <v>1077</v>
      </c>
      <c r="F83" s="32">
        <f>VLOOKUP($E83,Atletas!$1:$1048576,7,FALSE)</f>
        <v>34487</v>
      </c>
      <c r="G83" s="32" t="str">
        <f>VLOOKUP($E83,Atletas!$1:$1048576,9,FALSE)</f>
        <v>Júnior</v>
      </c>
      <c r="H83" s="137" t="str">
        <f>VLOOKUP($E83,Atletas!$1:$1048576,5,FALSE)</f>
        <v>ADRAP</v>
      </c>
      <c r="I83" s="35"/>
      <c r="J83" s="34"/>
      <c r="K83" s="35"/>
      <c r="L83" s="35" t="s">
        <v>235</v>
      </c>
      <c r="N83" s="38"/>
    </row>
    <row r="84" spans="1:14" s="31" customFormat="1" ht="13" customHeight="1">
      <c r="A84" s="27"/>
      <c r="B84" s="28"/>
      <c r="C84" s="61"/>
      <c r="D84" s="37"/>
      <c r="E84" s="31" t="s">
        <v>606</v>
      </c>
      <c r="F84" s="32">
        <f>VLOOKUP($E84,Atletas!$1:$1048576,7,FALSE)</f>
        <v>36231</v>
      </c>
      <c r="G84" s="32" t="str">
        <f>VLOOKUP($E84,Atletas!$1:$1048576,9,FALSE)</f>
        <v>Infantil</v>
      </c>
      <c r="H84" s="137" t="str">
        <f>VLOOKUP($E84,Atletas!$1:$1048576,5,FALSE)</f>
        <v>ACDSJ</v>
      </c>
      <c r="I84" s="35"/>
      <c r="J84" s="34"/>
      <c r="K84" s="35"/>
      <c r="L84" s="35" t="s">
        <v>1279</v>
      </c>
      <c r="N84" s="38"/>
    </row>
    <row r="85" spans="1:14" s="31" customFormat="1" ht="13" customHeight="1">
      <c r="A85" s="27"/>
      <c r="B85" s="28"/>
      <c r="C85" s="61"/>
      <c r="D85" s="37"/>
      <c r="E85" s="31" t="s">
        <v>1092</v>
      </c>
      <c r="F85" s="32" t="e">
        <f>VLOOKUP($E85,Atletas!$1:$1048576,7,FALSE)</f>
        <v>#N/A</v>
      </c>
      <c r="G85" s="32" t="e">
        <f>VLOOKUP($E85,Atletas!$1:$1048576,9,FALSE)</f>
        <v>#N/A</v>
      </c>
      <c r="H85" s="137" t="e">
        <f>VLOOKUP($E85,Atletas!$1:$1048576,5,FALSE)</f>
        <v>#N/A</v>
      </c>
      <c r="I85" s="35"/>
      <c r="J85" s="34"/>
      <c r="K85" s="35"/>
      <c r="L85" s="35" t="s">
        <v>261</v>
      </c>
      <c r="N85" s="38"/>
    </row>
    <row r="86" spans="1:14" s="31" customFormat="1" ht="13" customHeight="1">
      <c r="A86" s="27"/>
      <c r="B86" s="28"/>
      <c r="C86" s="61"/>
      <c r="D86" s="37"/>
      <c r="E86" s="31" t="s">
        <v>1094</v>
      </c>
      <c r="F86" s="32" t="e">
        <f>VLOOKUP($E86,Atletas!$1:$1048576,7,FALSE)</f>
        <v>#N/A</v>
      </c>
      <c r="G86" s="32" t="e">
        <f>VLOOKUP($E86,Atletas!$1:$1048576,9,FALSE)</f>
        <v>#N/A</v>
      </c>
      <c r="H86" s="137" t="e">
        <f>VLOOKUP($E86,Atletas!$1:$1048576,5,FALSE)</f>
        <v>#N/A</v>
      </c>
      <c r="I86" s="35"/>
      <c r="J86" s="34"/>
      <c r="K86" s="35"/>
      <c r="L86" s="35" t="s">
        <v>236</v>
      </c>
      <c r="M86" s="38"/>
    </row>
    <row r="87" spans="1:14" s="31" customFormat="1" ht="13" customHeight="1">
      <c r="A87" s="27"/>
      <c r="B87" s="28"/>
      <c r="C87" s="61"/>
      <c r="D87" s="37"/>
      <c r="E87" s="31" t="s">
        <v>674</v>
      </c>
      <c r="F87" s="32" t="e">
        <f>VLOOKUP($E87,Atletas!$1:$1048576,7,FALSE)</f>
        <v>#N/A</v>
      </c>
      <c r="G87" s="32" t="e">
        <f>VLOOKUP($E87,Atletas!$1:$1048576,9,FALSE)</f>
        <v>#N/A</v>
      </c>
      <c r="H87" s="137" t="e">
        <f>VLOOKUP($E87,Atletas!$1:$1048576,5,FALSE)</f>
        <v>#N/A</v>
      </c>
      <c r="I87" s="35"/>
      <c r="J87" s="34"/>
      <c r="K87" s="35"/>
      <c r="L87" s="35" t="s">
        <v>237</v>
      </c>
      <c r="M87" s="38"/>
    </row>
    <row r="88" spans="1:14" s="31" customFormat="1" ht="13" customHeight="1">
      <c r="A88" s="27"/>
      <c r="B88" s="28"/>
      <c r="C88" s="61"/>
      <c r="D88" s="37"/>
      <c r="E88" s="31" t="s">
        <v>667</v>
      </c>
      <c r="F88" s="32" t="e">
        <f>VLOOKUP($E88,Atletas!$1:$1048576,7,FALSE)</f>
        <v>#N/A</v>
      </c>
      <c r="G88" s="32" t="e">
        <f>VLOOKUP($E88,Atletas!$1:$1048576,9,FALSE)</f>
        <v>#N/A</v>
      </c>
      <c r="H88" s="137" t="e">
        <f>VLOOKUP($E88,Atletas!$1:$1048576,5,FALSE)</f>
        <v>#N/A</v>
      </c>
      <c r="I88" s="35"/>
      <c r="J88" s="34"/>
      <c r="K88" s="35"/>
      <c r="L88" s="35" t="s">
        <v>262</v>
      </c>
      <c r="M88" s="38"/>
      <c r="N88" s="38"/>
    </row>
    <row r="89" spans="1:14" s="31" customFormat="1" ht="13" customHeight="1">
      <c r="A89" s="27"/>
      <c r="B89" s="28"/>
      <c r="C89" s="61"/>
      <c r="D89" s="37"/>
      <c r="E89" s="31" t="s">
        <v>385</v>
      </c>
      <c r="F89" s="32">
        <f>VLOOKUP($E89,Atletas!$1:$1048576,7,FALSE)</f>
        <v>29188</v>
      </c>
      <c r="G89" s="32" t="str">
        <f>VLOOKUP($E89,Atletas!$1:$1048576,9,FALSE)</f>
        <v>Sénior</v>
      </c>
      <c r="H89" s="137" t="str">
        <f>VLOOKUP($E89,Atletas!$1:$1048576,5,FALSE)</f>
        <v>GDE</v>
      </c>
      <c r="I89" s="35"/>
      <c r="J89" s="34"/>
      <c r="K89" s="35"/>
      <c r="L89" s="35" t="s">
        <v>1280</v>
      </c>
      <c r="N89" s="38"/>
    </row>
    <row r="90" spans="1:14" s="31" customFormat="1" ht="13" customHeight="1">
      <c r="A90" s="27"/>
      <c r="B90" s="28"/>
      <c r="C90" s="61"/>
      <c r="D90" s="37"/>
      <c r="E90" s="31" t="s">
        <v>326</v>
      </c>
      <c r="F90" s="32">
        <f>VLOOKUP($E90,Atletas!$1:$1048576,7,FALSE)</f>
        <v>34913</v>
      </c>
      <c r="G90" s="32" t="str">
        <f>VLOOKUP($E90,Atletas!$1:$1048576,9,FALSE)</f>
        <v>Juvenil</v>
      </c>
      <c r="H90" s="137" t="str">
        <f>VLOOKUP($E90,Atletas!$1:$1048576,5,FALSE)</f>
        <v>AJS</v>
      </c>
      <c r="I90" s="35"/>
      <c r="J90" s="34"/>
      <c r="K90" s="35"/>
      <c r="L90" s="35" t="s">
        <v>1281</v>
      </c>
      <c r="N90" s="38"/>
    </row>
    <row r="91" spans="1:14" s="31" customFormat="1" ht="13" customHeight="1">
      <c r="A91" s="27"/>
      <c r="B91" s="28"/>
      <c r="C91" s="61"/>
      <c r="D91" s="37"/>
      <c r="E91" s="31" t="s">
        <v>725</v>
      </c>
      <c r="F91" s="32" t="e">
        <f>VLOOKUP($E91,Atletas!$1:$1048576,7,FALSE)</f>
        <v>#N/A</v>
      </c>
      <c r="G91" s="32" t="e">
        <f>VLOOKUP($E91,Atletas!$1:$1048576,9,FALSE)</f>
        <v>#N/A</v>
      </c>
      <c r="H91" s="137" t="e">
        <f>VLOOKUP($E91,Atletas!$1:$1048576,5,FALSE)</f>
        <v>#N/A</v>
      </c>
      <c r="I91" s="35"/>
      <c r="J91" s="34"/>
      <c r="K91" s="35"/>
      <c r="L91" s="35" t="s">
        <v>264</v>
      </c>
      <c r="N91" s="38"/>
    </row>
    <row r="92" spans="1:14" s="31" customFormat="1" ht="13" customHeight="1">
      <c r="A92" s="27"/>
      <c r="B92" s="28"/>
      <c r="C92" s="61"/>
      <c r="D92" s="37"/>
      <c r="E92" s="31" t="s">
        <v>1083</v>
      </c>
      <c r="F92" s="32">
        <f>VLOOKUP($E92,Atletas!$1:$1048576,7,FALSE)</f>
        <v>33560</v>
      </c>
      <c r="G92" s="32" t="str">
        <f>VLOOKUP($E92,Atletas!$1:$1048576,9,FALSE)</f>
        <v>Sénior /s23</v>
      </c>
      <c r="H92" s="137" t="str">
        <f>VLOOKUP($E92,Atletas!$1:$1048576,5,FALSE)</f>
        <v>AJS</v>
      </c>
      <c r="I92" s="35"/>
      <c r="J92" s="34"/>
      <c r="K92" s="35"/>
      <c r="L92" s="35" t="s">
        <v>238</v>
      </c>
    </row>
    <row r="93" spans="1:14" s="31" customFormat="1" ht="13" customHeight="1">
      <c r="A93" s="27"/>
      <c r="B93" s="28"/>
      <c r="C93" s="61"/>
      <c r="D93" s="37"/>
      <c r="E93" s="31" t="s">
        <v>886</v>
      </c>
      <c r="F93" s="32" t="e">
        <f>VLOOKUP($E93,Atletas!$1:$1048576,7,FALSE)</f>
        <v>#N/A</v>
      </c>
      <c r="G93" s="32" t="e">
        <f>VLOOKUP($E93,Atletas!$1:$1048576,9,FALSE)</f>
        <v>#N/A</v>
      </c>
      <c r="H93" s="137" t="e">
        <f>VLOOKUP($E93,Atletas!$1:$1048576,5,FALSE)</f>
        <v>#N/A</v>
      </c>
      <c r="I93" s="35"/>
      <c r="J93" s="34"/>
      <c r="K93" s="35"/>
      <c r="L93" s="35" t="s">
        <v>239</v>
      </c>
      <c r="M93" s="38"/>
    </row>
    <row r="94" spans="1:14" s="31" customFormat="1" ht="13" customHeight="1">
      <c r="A94" s="27"/>
      <c r="B94" s="28"/>
      <c r="C94" s="61"/>
      <c r="D94" s="37"/>
      <c r="E94" s="31" t="s">
        <v>859</v>
      </c>
      <c r="F94" s="32">
        <f>VLOOKUP($E94,Atletas!$1:$1048576,7,FALSE)</f>
        <v>28581</v>
      </c>
      <c r="G94" s="32" t="str">
        <f>VLOOKUP($E94,Atletas!$1:$1048576,9,FALSE)</f>
        <v>Sénior</v>
      </c>
      <c r="H94" s="137" t="str">
        <f>VLOOKUP($E94,Atletas!$1:$1048576,5,FALSE)</f>
        <v>GDE</v>
      </c>
      <c r="I94" s="35"/>
      <c r="J94" s="34"/>
      <c r="K94" s="35"/>
      <c r="L94" s="35" t="s">
        <v>265</v>
      </c>
      <c r="N94" s="38"/>
    </row>
    <row r="95" spans="1:14" s="31" customFormat="1" ht="13" customHeight="1">
      <c r="A95" s="27"/>
      <c r="B95" s="28"/>
      <c r="C95" s="61"/>
      <c r="D95" s="37"/>
      <c r="E95" s="31" t="s">
        <v>1033</v>
      </c>
      <c r="F95" s="32">
        <f>VLOOKUP($E95,Atletas!$1:$1048576,7,FALSE)</f>
        <v>29945</v>
      </c>
      <c r="G95" s="32" t="str">
        <f>VLOOKUP($E95,Atletas!$1:$1048576,9,FALSE)</f>
        <v>Sénior</v>
      </c>
      <c r="H95" s="137" t="str">
        <f>VLOOKUP($E95,Atletas!$1:$1048576,5,FALSE)</f>
        <v>CSM</v>
      </c>
      <c r="I95" s="35"/>
      <c r="J95" s="34"/>
      <c r="K95" s="35"/>
      <c r="L95" s="35" t="s">
        <v>266</v>
      </c>
      <c r="M95" s="38"/>
      <c r="N95" s="38"/>
    </row>
    <row r="96" spans="1:14" s="31" customFormat="1" ht="13" customHeight="1">
      <c r="A96" s="27"/>
      <c r="B96" s="28"/>
      <c r="C96" s="61"/>
      <c r="D96" s="37"/>
      <c r="E96" s="31" t="s">
        <v>866</v>
      </c>
      <c r="F96" s="32" t="e">
        <f>VLOOKUP($E96,Atletas!$1:$1048576,7,FALSE)</f>
        <v>#N/A</v>
      </c>
      <c r="G96" s="32" t="e">
        <f>VLOOKUP($E96,Atletas!$1:$1048576,9,FALSE)</f>
        <v>#N/A</v>
      </c>
      <c r="H96" s="137" t="e">
        <f>VLOOKUP($E96,Atletas!$1:$1048576,5,FALSE)</f>
        <v>#N/A</v>
      </c>
      <c r="I96" s="35"/>
      <c r="J96" s="34"/>
      <c r="K96" s="35"/>
      <c r="L96" s="35" t="s">
        <v>240</v>
      </c>
      <c r="M96" s="38"/>
    </row>
    <row r="97" spans="1:14" s="31" customFormat="1" ht="13" customHeight="1">
      <c r="A97" s="27"/>
      <c r="B97" s="28"/>
      <c r="C97" s="61"/>
      <c r="D97" s="37"/>
      <c r="E97" s="31" t="s">
        <v>1069</v>
      </c>
      <c r="F97" s="32" t="e">
        <f>VLOOKUP($E97,Atletas!$1:$1048576,7,FALSE)</f>
        <v>#N/A</v>
      </c>
      <c r="G97" s="32" t="e">
        <f>VLOOKUP($E97,Atletas!$1:$1048576,9,FALSE)</f>
        <v>#N/A</v>
      </c>
      <c r="H97" s="137" t="e">
        <f>VLOOKUP($E97,Atletas!$1:$1048576,5,FALSE)</f>
        <v>#N/A</v>
      </c>
      <c r="I97" s="35"/>
      <c r="J97" s="34"/>
      <c r="K97" s="35"/>
      <c r="L97" s="35" t="s">
        <v>241</v>
      </c>
      <c r="M97" s="38"/>
    </row>
    <row r="98" spans="1:14" s="31" customFormat="1" ht="13" customHeight="1">
      <c r="A98" s="27"/>
      <c r="B98" s="28"/>
      <c r="C98" s="61"/>
      <c r="D98" s="37"/>
      <c r="E98" s="31" t="s">
        <v>680</v>
      </c>
      <c r="F98" s="32" t="e">
        <f>VLOOKUP($E98,Atletas!$1:$1048576,7,FALSE)</f>
        <v>#N/A</v>
      </c>
      <c r="G98" s="32" t="e">
        <f>VLOOKUP($E98,Atletas!$1:$1048576,9,FALSE)</f>
        <v>#N/A</v>
      </c>
      <c r="H98" s="137" t="e">
        <f>VLOOKUP($E98,Atletas!$1:$1048576,5,FALSE)</f>
        <v>#N/A</v>
      </c>
      <c r="I98" s="35"/>
      <c r="J98" s="34"/>
      <c r="K98" s="35"/>
      <c r="L98" s="35" t="s">
        <v>268</v>
      </c>
      <c r="M98" s="38"/>
      <c r="N98" s="38"/>
    </row>
    <row r="99" spans="1:14" s="31" customFormat="1" ht="13" customHeight="1">
      <c r="A99" s="27"/>
      <c r="B99" s="28"/>
      <c r="C99" s="61"/>
      <c r="D99" s="37"/>
      <c r="E99" s="31" t="s">
        <v>582</v>
      </c>
      <c r="F99" s="32">
        <f>VLOOKUP($E99,Atletas!$1:$1048576,7,FALSE)</f>
        <v>35347</v>
      </c>
      <c r="G99" s="32" t="str">
        <f>VLOOKUP($E99,Atletas!$1:$1048576,9,FALSE)</f>
        <v>Juvenil</v>
      </c>
      <c r="H99" s="137" t="str">
        <f>VLOOKUP($E99,Atletas!$1:$1048576,5,FALSE)</f>
        <v>AJS</v>
      </c>
      <c r="I99" s="35"/>
      <c r="J99" s="34"/>
      <c r="K99" s="35"/>
      <c r="L99" s="35" t="s">
        <v>270</v>
      </c>
      <c r="N99" s="38"/>
    </row>
    <row r="100" spans="1:14" s="31" customFormat="1" ht="13" customHeight="1">
      <c r="A100" s="27"/>
      <c r="B100" s="28"/>
      <c r="C100" s="61"/>
      <c r="D100" s="37"/>
      <c r="E100" s="31" t="s">
        <v>1126</v>
      </c>
      <c r="F100" s="32">
        <f>VLOOKUP($E100,Atletas!$1:$1048576,7,FALSE)</f>
        <v>34375</v>
      </c>
      <c r="G100" s="32" t="str">
        <f>VLOOKUP($E100,Atletas!$1:$1048576,9,FALSE)</f>
        <v>Júnior</v>
      </c>
      <c r="H100" s="137" t="str">
        <f>VLOOKUP($E100,Atletas!$1:$1048576,5,FALSE)</f>
        <v>AJS</v>
      </c>
      <c r="I100" s="35"/>
      <c r="J100" s="34"/>
      <c r="K100" s="35"/>
      <c r="L100" s="35" t="s">
        <v>1283</v>
      </c>
      <c r="M100" s="38"/>
      <c r="N100" s="38"/>
    </row>
    <row r="101" spans="1:14" s="31" customFormat="1" ht="13" customHeight="1">
      <c r="A101" s="27"/>
      <c r="B101" s="28"/>
      <c r="C101" s="61"/>
      <c r="D101" s="37"/>
      <c r="E101" s="31" t="s">
        <v>419</v>
      </c>
      <c r="F101" s="32">
        <f>VLOOKUP($E101,Atletas!$1:$1048576,7,FALSE)</f>
        <v>31881</v>
      </c>
      <c r="G101" s="32" t="str">
        <f>VLOOKUP($E101,Atletas!$1:$1048576,9,FALSE)</f>
        <v>Sénior</v>
      </c>
      <c r="H101" s="137" t="str">
        <f>VLOOKUP($E101,Atletas!$1:$1048576,5,FALSE)</f>
        <v>CAFH</v>
      </c>
      <c r="I101" s="35"/>
      <c r="J101" s="34"/>
      <c r="K101" s="35"/>
      <c r="L101" s="35" t="s">
        <v>1284</v>
      </c>
      <c r="N101" s="38"/>
    </row>
    <row r="102" spans="1:14" s="31" customFormat="1" ht="13" customHeight="1">
      <c r="A102" s="27"/>
      <c r="B102" s="28"/>
      <c r="C102" s="61"/>
      <c r="D102" s="37"/>
      <c r="E102" s="31" t="s">
        <v>805</v>
      </c>
      <c r="F102" s="32">
        <f>VLOOKUP($E102,Atletas!$1:$1048576,7,FALSE)</f>
        <v>35185</v>
      </c>
      <c r="G102" s="32" t="str">
        <f>VLOOKUP($E102,Atletas!$1:$1048576,9,FALSE)</f>
        <v>Juvenil</v>
      </c>
      <c r="H102" s="137" t="str">
        <f>VLOOKUP($E102,Atletas!$1:$1048576,5,FALSE)</f>
        <v>AJS</v>
      </c>
      <c r="I102" s="35"/>
      <c r="J102" s="34"/>
      <c r="K102" s="35"/>
      <c r="L102" s="35" t="s">
        <v>1285</v>
      </c>
      <c r="N102" s="38"/>
    </row>
    <row r="103" spans="1:14" s="31" customFormat="1" ht="13" customHeight="1">
      <c r="A103" s="27"/>
      <c r="B103" s="28"/>
      <c r="C103" s="61"/>
      <c r="D103" s="37"/>
      <c r="E103" s="31" t="s">
        <v>626</v>
      </c>
      <c r="F103" s="32" t="e">
        <f>VLOOKUP($E103,Atletas!$1:$1048576,7,FALSE)</f>
        <v>#N/A</v>
      </c>
      <c r="G103" s="32" t="e">
        <f>VLOOKUP($E103,Atletas!$1:$1048576,9,FALSE)</f>
        <v>#N/A</v>
      </c>
      <c r="H103" s="137" t="e">
        <f>VLOOKUP($E103,Atletas!$1:$1048576,5,FALSE)</f>
        <v>#N/A</v>
      </c>
      <c r="I103" s="35"/>
      <c r="J103" s="34"/>
      <c r="K103" s="35"/>
      <c r="L103" s="35" t="s">
        <v>242</v>
      </c>
      <c r="M103" s="38"/>
      <c r="N103" s="38"/>
    </row>
    <row r="104" spans="1:14" s="31" customFormat="1" ht="13" customHeight="1">
      <c r="A104" s="27"/>
      <c r="B104" s="28"/>
      <c r="C104" s="61"/>
      <c r="D104" s="37"/>
      <c r="E104" s="31" t="s">
        <v>362</v>
      </c>
      <c r="F104" s="32" t="e">
        <f>VLOOKUP($E104,Atletas!$1:$1048576,7,FALSE)</f>
        <v>#N/A</v>
      </c>
      <c r="G104" s="32" t="e">
        <f>VLOOKUP($E104,Atletas!$1:$1048576,9,FALSE)</f>
        <v>#N/A</v>
      </c>
      <c r="H104" s="137" t="e">
        <f>VLOOKUP($E104,Atletas!$1:$1048576,5,FALSE)</f>
        <v>#N/A</v>
      </c>
      <c r="I104" s="35"/>
      <c r="J104" s="34"/>
      <c r="K104" s="35"/>
      <c r="L104" s="35" t="s">
        <v>271</v>
      </c>
      <c r="N104" s="38"/>
    </row>
    <row r="105" spans="1:14" s="31" customFormat="1" ht="13" customHeight="1">
      <c r="A105" s="27"/>
      <c r="B105" s="28"/>
      <c r="C105" s="61"/>
      <c r="D105" s="37"/>
      <c r="E105" s="31" t="s">
        <v>17</v>
      </c>
      <c r="F105" s="32">
        <f>VLOOKUP($E105,Atletas!$1:$1048576,7,FALSE)</f>
        <v>34398</v>
      </c>
      <c r="G105" s="32" t="str">
        <f>VLOOKUP($E105,Atletas!$1:$1048576,9,FALSE)</f>
        <v>Júnior</v>
      </c>
      <c r="H105" s="137" t="str">
        <f>VLOOKUP($E105,Atletas!$1:$1048576,5,FALSE)</f>
        <v>CSM</v>
      </c>
      <c r="I105" s="35"/>
      <c r="J105" s="34"/>
      <c r="K105" s="35"/>
      <c r="L105" s="35" t="s">
        <v>1287</v>
      </c>
      <c r="N105" s="38"/>
    </row>
    <row r="106" spans="1:14" s="31" customFormat="1" ht="13" customHeight="1">
      <c r="A106" s="27"/>
      <c r="B106" s="28"/>
      <c r="C106" s="61"/>
      <c r="D106" s="37"/>
      <c r="E106" s="31" t="s">
        <v>421</v>
      </c>
      <c r="F106" s="32" t="e">
        <f>VLOOKUP($E106,Atletas!$1:$1048576,7,FALSE)</f>
        <v>#N/A</v>
      </c>
      <c r="G106" s="32" t="e">
        <f>VLOOKUP($E106,Atletas!$1:$1048576,9,FALSE)</f>
        <v>#N/A</v>
      </c>
      <c r="H106" s="137" t="e">
        <f>VLOOKUP($E106,Atletas!$1:$1048576,5,FALSE)</f>
        <v>#N/A</v>
      </c>
      <c r="I106" s="35"/>
      <c r="J106" s="34"/>
      <c r="K106" s="35"/>
      <c r="L106" s="35" t="s">
        <v>273</v>
      </c>
      <c r="N106" s="38"/>
    </row>
    <row r="107" spans="1:14" s="31" customFormat="1" ht="13" customHeight="1">
      <c r="A107" s="27"/>
      <c r="B107" s="28"/>
      <c r="C107" s="61"/>
      <c r="D107" s="37"/>
      <c r="E107" s="31" t="s">
        <v>422</v>
      </c>
      <c r="F107" s="32" t="e">
        <f>VLOOKUP($E107,Atletas!$1:$1048576,7,FALSE)</f>
        <v>#N/A</v>
      </c>
      <c r="G107" s="32" t="e">
        <f>VLOOKUP($E107,Atletas!$1:$1048576,9,FALSE)</f>
        <v>#N/A</v>
      </c>
      <c r="H107" s="137" t="e">
        <f>VLOOKUP($E107,Atletas!$1:$1048576,5,FALSE)</f>
        <v>#N/A</v>
      </c>
      <c r="I107" s="35"/>
      <c r="J107" s="34"/>
      <c r="K107" s="35"/>
      <c r="L107" s="35" t="s">
        <v>274</v>
      </c>
      <c r="N107" s="38"/>
    </row>
    <row r="108" spans="1:14" s="31" customFormat="1" ht="13" customHeight="1">
      <c r="A108" s="27"/>
      <c r="B108" s="28"/>
      <c r="C108" s="61"/>
      <c r="D108" s="37"/>
      <c r="E108" s="31" t="s">
        <v>2</v>
      </c>
      <c r="F108" s="32">
        <f>VLOOKUP($E108,Atletas!$1:$1048576,7,FALSE)</f>
        <v>35634</v>
      </c>
      <c r="G108" s="32" t="str">
        <f>VLOOKUP($E108,Atletas!$1:$1048576,9,FALSE)</f>
        <v>Iniciado</v>
      </c>
      <c r="H108" s="137" t="str">
        <f>VLOOKUP($E108,Atletas!$1:$1048576,5,FALSE)</f>
        <v>AJS</v>
      </c>
      <c r="I108" s="35"/>
      <c r="J108" s="34"/>
      <c r="K108" s="35"/>
      <c r="L108" s="35" t="s">
        <v>1288</v>
      </c>
      <c r="N108" s="38"/>
    </row>
    <row r="109" spans="1:14" s="31" customFormat="1" ht="13" customHeight="1">
      <c r="A109" s="27"/>
      <c r="B109" s="28"/>
      <c r="C109" s="61"/>
      <c r="D109" s="37"/>
      <c r="E109" s="31" t="s">
        <v>11</v>
      </c>
      <c r="F109" s="32">
        <f>VLOOKUP($E109,Atletas!$1:$1048576,7,FALSE)</f>
        <v>35710</v>
      </c>
      <c r="G109" s="32" t="str">
        <f>VLOOKUP($E109,Atletas!$1:$1048576,9,FALSE)</f>
        <v>Iniciado</v>
      </c>
      <c r="H109" s="137" t="str">
        <f>VLOOKUP($E109,Atletas!$1:$1048576,5,FALSE)</f>
        <v>GDE</v>
      </c>
      <c r="I109" s="35"/>
      <c r="J109" s="34"/>
      <c r="K109" s="35"/>
      <c r="L109" s="35" t="s">
        <v>1289</v>
      </c>
      <c r="N109" s="38"/>
    </row>
    <row r="110" spans="1:14" s="31" customFormat="1" ht="13" customHeight="1">
      <c r="A110" s="27"/>
      <c r="B110" s="28"/>
      <c r="C110" s="61"/>
      <c r="D110" s="37"/>
      <c r="E110" s="31" t="s">
        <v>739</v>
      </c>
      <c r="F110" s="32">
        <f>VLOOKUP($E110,Atletas!$1:$1048576,7,FALSE)</f>
        <v>34929</v>
      </c>
      <c r="G110" s="32" t="str">
        <f>VLOOKUP($E110,Atletas!$1:$1048576,9,FALSE)</f>
        <v>Juvenil</v>
      </c>
      <c r="H110" s="137" t="str">
        <f>VLOOKUP($E110,Atletas!$1:$1048576,5,FALSE)</f>
        <v>CSM</v>
      </c>
      <c r="I110" s="35"/>
      <c r="J110" s="34"/>
      <c r="K110" s="35"/>
      <c r="L110" s="35" t="s">
        <v>1292</v>
      </c>
      <c r="N110" s="38"/>
    </row>
    <row r="111" spans="1:14" s="31" customFormat="1" ht="13" customHeight="1">
      <c r="A111" s="27"/>
      <c r="B111" s="28"/>
      <c r="C111" s="61"/>
      <c r="D111" s="37"/>
      <c r="E111" s="31" t="s">
        <v>323</v>
      </c>
      <c r="F111" s="32">
        <f>VLOOKUP($E111,Atletas!$1:$1048576,7,FALSE)</f>
        <v>35360</v>
      </c>
      <c r="G111" s="32" t="str">
        <f>VLOOKUP($E111,Atletas!$1:$1048576,9,FALSE)</f>
        <v>Juvenil</v>
      </c>
      <c r="H111" s="137" t="str">
        <f>VLOOKUP($E111,Atletas!$1:$1048576,5,FALSE)</f>
        <v>AJS</v>
      </c>
      <c r="I111" s="35"/>
      <c r="J111" s="34"/>
      <c r="K111" s="35"/>
      <c r="L111" s="35" t="s">
        <v>1293</v>
      </c>
      <c r="N111" s="38"/>
    </row>
    <row r="112" spans="1:14" s="31" customFormat="1" ht="13" customHeight="1">
      <c r="A112" s="27"/>
      <c r="B112" s="28"/>
      <c r="C112" s="61"/>
      <c r="D112" s="37"/>
      <c r="F112" s="32">
        <f>VLOOKUP($E112,Atletas!$1:$1048576,7,FALSE)</f>
        <v>0</v>
      </c>
      <c r="G112" s="32" t="str">
        <f>VLOOKUP($E112,Atletas!$1:$1048576,9,FALSE)</f>
        <v>Sénior /vet</v>
      </c>
      <c r="H112" s="137">
        <f>VLOOKUP($E112,Atletas!$1:$1048576,5,FALSE)</f>
        <v>0</v>
      </c>
      <c r="I112" s="35"/>
      <c r="J112" s="34"/>
      <c r="K112" s="35"/>
      <c r="L112" s="35" t="s">
        <v>855</v>
      </c>
    </row>
    <row r="113" spans="1:14" s="31" customFormat="1" ht="13" customHeight="1">
      <c r="A113" s="27"/>
      <c r="B113" s="28"/>
      <c r="C113" s="61"/>
      <c r="D113" s="37"/>
      <c r="F113" s="32">
        <f>VLOOKUP($E113,Atletas!$1:$1048576,7,FALSE)</f>
        <v>0</v>
      </c>
      <c r="G113" s="32" t="str">
        <f>VLOOKUP($E113,Atletas!$1:$1048576,9,FALSE)</f>
        <v>Sénior /vet</v>
      </c>
      <c r="H113" s="137">
        <f>VLOOKUP($E113,Atletas!$1:$1048576,5,FALSE)</f>
        <v>0</v>
      </c>
      <c r="I113" s="35"/>
      <c r="J113" s="34"/>
      <c r="K113" s="35"/>
      <c r="L113" s="35" t="s">
        <v>855</v>
      </c>
    </row>
    <row r="114" spans="1:14" s="31" customFormat="1" ht="13" customHeight="1">
      <c r="A114" s="27"/>
      <c r="B114" s="28"/>
      <c r="C114" s="61"/>
      <c r="D114" s="37"/>
      <c r="F114" s="32">
        <f>VLOOKUP($E114,Atletas!$1:$1048576,7,FALSE)</f>
        <v>0</v>
      </c>
      <c r="G114" s="32" t="str">
        <f>VLOOKUP($E114,Atletas!$1:$1048576,9,FALSE)</f>
        <v>Sénior /vet</v>
      </c>
      <c r="H114" s="137">
        <f>VLOOKUP($E114,Atletas!$1:$1048576,5,FALSE)</f>
        <v>0</v>
      </c>
      <c r="I114" s="35"/>
      <c r="J114" s="34"/>
      <c r="K114" s="35"/>
      <c r="L114" s="35" t="s">
        <v>855</v>
      </c>
    </row>
    <row r="115" spans="1:14" s="31" customFormat="1" ht="13" hidden="1" customHeight="1">
      <c r="A115" s="27"/>
      <c r="B115" s="28"/>
      <c r="C115" s="61"/>
      <c r="D115" s="37"/>
      <c r="F115" s="32"/>
      <c r="G115" s="32"/>
      <c r="H115" s="137"/>
      <c r="I115" s="35"/>
      <c r="J115" s="34"/>
      <c r="K115" s="35"/>
      <c r="L115" s="35"/>
    </row>
    <row r="116" spans="1:14" s="31" customFormat="1" ht="13" hidden="1" customHeight="1">
      <c r="A116" s="27"/>
      <c r="B116" s="28"/>
      <c r="C116" s="61"/>
      <c r="D116" s="37"/>
      <c r="F116" s="32"/>
      <c r="G116" s="35"/>
      <c r="H116" s="137"/>
      <c r="I116" s="35"/>
      <c r="J116" s="34"/>
      <c r="K116" s="35"/>
      <c r="L116" s="35"/>
    </row>
    <row r="117" spans="1:14" s="31" customFormat="1" hidden="1">
      <c r="A117" s="175" t="s">
        <v>815</v>
      </c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38"/>
      <c r="N117" s="39"/>
    </row>
    <row r="118" spans="1:14" s="31" customFormat="1" hidden="1">
      <c r="A118" s="27"/>
      <c r="B118" s="28"/>
      <c r="C118" s="61"/>
      <c r="D118" s="37"/>
      <c r="F118" s="32">
        <f>VLOOKUP($E118,Atletas!$1:$1048576,7,FALSE)</f>
        <v>0</v>
      </c>
      <c r="G118" s="32" t="str">
        <f>VLOOKUP($E118,Atletas!$1:$1048576,9,FALSE)</f>
        <v>Sénior /vet</v>
      </c>
      <c r="H118" s="137">
        <f>VLOOKUP($E118,Atletas!$1:$1048576,5,FALSE)</f>
        <v>0</v>
      </c>
      <c r="I118" s="35"/>
      <c r="J118" s="34"/>
      <c r="K118" s="35"/>
      <c r="L118" s="35"/>
      <c r="M118" s="38"/>
    </row>
    <row r="119" spans="1:14" s="31" customFormat="1" hidden="1">
      <c r="A119" s="27"/>
      <c r="B119" s="28"/>
      <c r="C119" s="61"/>
      <c r="D119" s="37"/>
      <c r="F119" s="32">
        <f>VLOOKUP($E119,Atletas!$1:$1048576,7,FALSE)</f>
        <v>0</v>
      </c>
      <c r="G119" s="32" t="str">
        <f>VLOOKUP($E119,Atletas!$1:$1048576,9,FALSE)</f>
        <v>Sénior /vet</v>
      </c>
      <c r="H119" s="137">
        <f>VLOOKUP($E119,Atletas!$1:$1048576,5,FALSE)</f>
        <v>0</v>
      </c>
      <c r="I119" s="35"/>
      <c r="J119" s="34"/>
      <c r="K119" s="35"/>
      <c r="L119" s="35"/>
      <c r="M119" s="38"/>
      <c r="N119" s="38"/>
    </row>
    <row r="120" spans="1:14" s="31" customFormat="1" hidden="1">
      <c r="A120" s="27"/>
      <c r="B120" s="28"/>
      <c r="C120" s="61"/>
      <c r="D120" s="37"/>
      <c r="F120" s="32">
        <f>VLOOKUP($E120,Atletas!$1:$1048576,7,FALSE)</f>
        <v>0</v>
      </c>
      <c r="G120" s="32" t="str">
        <f>VLOOKUP($E120,Atletas!$1:$1048576,9,FALSE)</f>
        <v>Sénior /vet</v>
      </c>
      <c r="H120" s="137">
        <f>VLOOKUP($E120,Atletas!$1:$1048576,5,FALSE)</f>
        <v>0</v>
      </c>
      <c r="I120" s="35"/>
      <c r="J120" s="34"/>
      <c r="K120" s="35"/>
      <c r="L120" s="35"/>
      <c r="M120" s="38"/>
    </row>
    <row r="121" spans="1:14" s="31" customFormat="1" hidden="1">
      <c r="A121" s="27"/>
      <c r="B121" s="28"/>
      <c r="C121" s="61"/>
      <c r="D121" s="37"/>
      <c r="F121" s="32">
        <f>VLOOKUP($E121,Atletas!$1:$1048576,7,FALSE)</f>
        <v>0</v>
      </c>
      <c r="G121" s="32" t="str">
        <f>VLOOKUP($E121,Atletas!$1:$1048576,9,FALSE)</f>
        <v>Sénior /vet</v>
      </c>
      <c r="H121" s="137">
        <f>VLOOKUP($E121,Atletas!$1:$1048576,5,FALSE)</f>
        <v>0</v>
      </c>
      <c r="I121" s="35"/>
      <c r="J121" s="34"/>
      <c r="K121" s="35"/>
      <c r="L121" s="35"/>
    </row>
    <row r="122" spans="1:14" s="31" customFormat="1" hidden="1">
      <c r="A122" s="27"/>
      <c r="B122" s="28"/>
      <c r="C122" s="61"/>
      <c r="D122" s="37"/>
      <c r="F122" s="32">
        <f>VLOOKUP($E122,Atletas!$1:$1048576,7,FALSE)</f>
        <v>0</v>
      </c>
      <c r="G122" s="32" t="str">
        <f>VLOOKUP($E122,Atletas!$1:$1048576,9,FALSE)</f>
        <v>Sénior /vet</v>
      </c>
      <c r="H122" s="137">
        <f>VLOOKUP($E122,Atletas!$1:$1048576,5,FALSE)</f>
        <v>0</v>
      </c>
      <c r="I122" s="35"/>
      <c r="J122" s="34"/>
      <c r="K122" s="35"/>
      <c r="L122" s="35"/>
    </row>
    <row r="123" spans="1:14" s="31" customFormat="1" hidden="1">
      <c r="A123" s="27"/>
      <c r="B123" s="28"/>
      <c r="C123" s="61"/>
      <c r="D123" s="37"/>
      <c r="F123" s="32">
        <f>VLOOKUP($E123,Atletas!$1:$1048576,7,FALSE)</f>
        <v>0</v>
      </c>
      <c r="G123" s="32" t="str">
        <f>VLOOKUP($E123,Atletas!$1:$1048576,9,FALSE)</f>
        <v>Sénior /vet</v>
      </c>
      <c r="H123" s="137">
        <f>VLOOKUP($E123,Atletas!$1:$1048576,5,FALSE)</f>
        <v>0</v>
      </c>
      <c r="I123" s="35"/>
      <c r="J123" s="34"/>
      <c r="K123" s="35"/>
      <c r="L123" s="35"/>
    </row>
    <row r="124" spans="1:14" s="31" customFormat="1" hidden="1">
      <c r="A124" s="27"/>
      <c r="B124" s="28"/>
      <c r="C124" s="61"/>
      <c r="D124" s="37"/>
      <c r="F124" s="32">
        <f>VLOOKUP($E124,Atletas!$1:$1048576,7,FALSE)</f>
        <v>0</v>
      </c>
      <c r="G124" s="32" t="str">
        <f>VLOOKUP($E124,Atletas!$1:$1048576,9,FALSE)</f>
        <v>Sénior /vet</v>
      </c>
      <c r="H124" s="137">
        <f>VLOOKUP($E124,Atletas!$1:$1048576,5,FALSE)</f>
        <v>0</v>
      </c>
      <c r="I124" s="35"/>
      <c r="J124" s="34"/>
      <c r="K124" s="35"/>
      <c r="L124" s="35"/>
    </row>
    <row r="125" spans="1:14" s="31" customFormat="1" hidden="1">
      <c r="A125" s="27"/>
      <c r="B125" s="28"/>
      <c r="C125" s="61"/>
      <c r="D125" s="37"/>
      <c r="F125" s="32">
        <f>VLOOKUP($E125,Atletas!$1:$1048576,7,FALSE)</f>
        <v>0</v>
      </c>
      <c r="G125" s="32" t="str">
        <f>VLOOKUP($E125,Atletas!$1:$1048576,9,FALSE)</f>
        <v>Sénior /vet</v>
      </c>
      <c r="H125" s="137">
        <f>VLOOKUP($E125,Atletas!$1:$1048576,5,FALSE)</f>
        <v>0</v>
      </c>
      <c r="I125" s="35"/>
      <c r="J125" s="34"/>
      <c r="K125" s="35"/>
      <c r="L125" s="35"/>
    </row>
    <row r="126" spans="1:14" s="31" customFormat="1" hidden="1">
      <c r="A126" s="27"/>
      <c r="B126" s="28"/>
      <c r="C126" s="61"/>
      <c r="D126" s="37"/>
      <c r="F126" s="32">
        <f>VLOOKUP($E126,Atletas!$1:$1048576,7,FALSE)</f>
        <v>0</v>
      </c>
      <c r="G126" s="32" t="str">
        <f>VLOOKUP($E126,Atletas!$1:$1048576,9,FALSE)</f>
        <v>Sénior /vet</v>
      </c>
      <c r="H126" s="137">
        <f>VLOOKUP($E126,Atletas!$1:$1048576,5,FALSE)</f>
        <v>0</v>
      </c>
      <c r="I126" s="35"/>
      <c r="J126" s="34"/>
      <c r="K126" s="35"/>
      <c r="L126" s="35"/>
    </row>
    <row r="127" spans="1:14" s="31" customFormat="1" hidden="1">
      <c r="A127" s="27"/>
      <c r="B127" s="28"/>
      <c r="C127" s="61"/>
      <c r="D127" s="37"/>
      <c r="F127" s="32">
        <f>VLOOKUP($E127,Atletas!$1:$1048576,7,FALSE)</f>
        <v>0</v>
      </c>
      <c r="G127" s="32" t="str">
        <f>VLOOKUP($E127,Atletas!$1:$1048576,9,FALSE)</f>
        <v>Sénior /vet</v>
      </c>
      <c r="H127" s="137">
        <f>VLOOKUP($E127,Atletas!$1:$1048576,5,FALSE)</f>
        <v>0</v>
      </c>
      <c r="I127" s="35"/>
      <c r="J127" s="34"/>
      <c r="K127" s="35"/>
      <c r="L127" s="35"/>
    </row>
    <row r="128" spans="1:14" s="36" customFormat="1" hidden="1">
      <c r="A128" s="27"/>
      <c r="B128" s="28"/>
      <c r="C128" s="61"/>
      <c r="D128" s="37"/>
      <c r="E128" s="31"/>
      <c r="F128" s="32"/>
      <c r="G128" s="35"/>
      <c r="H128" s="137"/>
      <c r="I128" s="33"/>
      <c r="J128" s="34"/>
      <c r="K128" s="33"/>
      <c r="L128" s="35"/>
    </row>
    <row r="129" spans="1:12" s="36" customFormat="1">
      <c r="A129" s="27"/>
      <c r="B129" s="28"/>
      <c r="C129" s="61"/>
      <c r="D129" s="37"/>
      <c r="E129" s="31"/>
      <c r="F129" s="32"/>
      <c r="G129" s="35"/>
      <c r="H129" s="137"/>
      <c r="I129" s="33"/>
      <c r="J129" s="34"/>
      <c r="K129" s="33"/>
      <c r="L129" s="35"/>
    </row>
  </sheetData>
  <autoFilter ref="G5:H114"/>
  <sortState ref="A28:N99">
    <sortCondition ref="L28:L99"/>
  </sortState>
  <mergeCells count="5">
    <mergeCell ref="A117:L117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 filterMode="1" enableFormatConditionsCalculation="0"/>
  <dimension ref="A1:N128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H19" sqref="H14:H19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117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7" customWidth="1"/>
    <col min="10" max="10" width="10.1640625" style="19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992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775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/>
      <c r="D5" s="114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 hidden="1">
      <c r="A6" s="27">
        <v>1</v>
      </c>
      <c r="B6" s="28" t="s">
        <v>1770</v>
      </c>
      <c r="C6" s="61"/>
      <c r="D6" s="113">
        <v>1</v>
      </c>
      <c r="E6" s="31" t="s">
        <v>581</v>
      </c>
      <c r="F6" s="32">
        <f>VLOOKUP($E6,Atletas!$1:$1048576,7,FALSE)</f>
        <v>35001</v>
      </c>
      <c r="G6" s="32" t="str">
        <f>VLOOKUP($E6,Atletas!$1:$1048576,9,FALSE)</f>
        <v>Juvenil</v>
      </c>
      <c r="H6" s="137" t="str">
        <f>VLOOKUP($E6,Atletas!$1:$1048576,5,FALSE)</f>
        <v>AJS</v>
      </c>
      <c r="I6" s="35" t="s">
        <v>1115</v>
      </c>
      <c r="J6" s="34">
        <v>40950</v>
      </c>
      <c r="K6" s="111"/>
      <c r="L6" s="35" t="s">
        <v>275</v>
      </c>
      <c r="M6" s="38"/>
      <c r="N6" s="38"/>
    </row>
    <row r="7" spans="1:14" hidden="1">
      <c r="A7" s="27">
        <v>2</v>
      </c>
      <c r="B7" s="28" t="s">
        <v>1771</v>
      </c>
      <c r="C7" s="61"/>
      <c r="D7" s="113">
        <v>2</v>
      </c>
      <c r="E7" s="31" t="s">
        <v>396</v>
      </c>
      <c r="F7" s="32">
        <f>VLOOKUP($E7,Atletas!$1:$1048576,7,FALSE)</f>
        <v>34861</v>
      </c>
      <c r="G7" s="32" t="str">
        <f>VLOOKUP($E7,Atletas!$1:$1048576,9,FALSE)</f>
        <v>Juvenil</v>
      </c>
      <c r="H7" s="137" t="str">
        <f>VLOOKUP($E7,Atletas!$1:$1048576,5,FALSE)</f>
        <v>AJS</v>
      </c>
      <c r="I7" s="35" t="s">
        <v>1115</v>
      </c>
      <c r="J7" s="34">
        <v>40950</v>
      </c>
      <c r="K7" s="111"/>
      <c r="L7" s="35" t="s">
        <v>1294</v>
      </c>
      <c r="N7" s="38"/>
    </row>
    <row r="8" spans="1:14" hidden="1">
      <c r="A8" s="27">
        <v>3</v>
      </c>
      <c r="B8" s="28" t="s">
        <v>1772</v>
      </c>
      <c r="C8" s="61"/>
      <c r="D8" s="113">
        <v>3</v>
      </c>
      <c r="E8" s="31" t="s">
        <v>588</v>
      </c>
      <c r="F8" s="32">
        <f>VLOOKUP($E8,Atletas!$1:$1048576,7,FALSE)</f>
        <v>35428</v>
      </c>
      <c r="G8" s="32" t="str">
        <f>VLOOKUP($E8,Atletas!$1:$1048576,9,FALSE)</f>
        <v>Juvenil</v>
      </c>
      <c r="H8" s="137" t="str">
        <f>VLOOKUP($E8,Atletas!$1:$1048576,5,FALSE)</f>
        <v>AJS</v>
      </c>
      <c r="I8" s="35" t="s">
        <v>1115</v>
      </c>
      <c r="J8" s="34">
        <v>40950</v>
      </c>
      <c r="K8" s="111"/>
      <c r="L8" s="93" t="s">
        <v>1295</v>
      </c>
      <c r="M8" s="38"/>
      <c r="N8" s="38"/>
    </row>
    <row r="9" spans="1:14" s="120" customFormat="1">
      <c r="A9" s="27">
        <v>4</v>
      </c>
      <c r="B9" s="28" t="s">
        <v>1900</v>
      </c>
      <c r="C9" s="61"/>
      <c r="D9" s="113">
        <v>1</v>
      </c>
      <c r="E9" s="31" t="s">
        <v>15</v>
      </c>
      <c r="F9" s="32">
        <f>VLOOKUP($E9,Atletas!$1:$1048576,7,FALSE)</f>
        <v>35568</v>
      </c>
      <c r="G9" s="32" t="str">
        <f>VLOOKUP($E9,Atletas!$1:$1048576,9,FALSE)</f>
        <v>Iniciado</v>
      </c>
      <c r="H9" s="137" t="str">
        <f>VLOOKUP($E9,Atletas!$1:$1048576,5,FALSE)</f>
        <v>CSM</v>
      </c>
      <c r="I9" s="35" t="s">
        <v>1115</v>
      </c>
      <c r="J9" s="34">
        <v>41028</v>
      </c>
      <c r="K9" s="111"/>
      <c r="L9" s="35" t="s">
        <v>855</v>
      </c>
      <c r="N9" s="38"/>
    </row>
    <row r="10" spans="1:14" s="122" customFormat="1">
      <c r="A10" s="27">
        <v>5</v>
      </c>
      <c r="B10" s="28" t="s">
        <v>1757</v>
      </c>
      <c r="C10" s="61"/>
      <c r="D10" s="113">
        <v>2</v>
      </c>
      <c r="E10" s="31" t="s">
        <v>1148</v>
      </c>
      <c r="F10" s="32">
        <f>VLOOKUP($E10,Atletas!$1:$1048576,7,FALSE)</f>
        <v>35494</v>
      </c>
      <c r="G10" s="32" t="str">
        <f>VLOOKUP($E10,Atletas!$1:$1048576,9,FALSE)</f>
        <v>Iniciado</v>
      </c>
      <c r="H10" s="137" t="str">
        <f>VLOOKUP($E10,Atletas!$1:$1048576,5,FALSE)</f>
        <v>CSM</v>
      </c>
      <c r="I10" s="35" t="s">
        <v>1115</v>
      </c>
      <c r="J10" s="34">
        <v>40950</v>
      </c>
      <c r="K10" s="111"/>
      <c r="L10" s="35" t="s">
        <v>855</v>
      </c>
      <c r="N10" s="38"/>
    </row>
    <row r="11" spans="1:14">
      <c r="A11" s="27">
        <v>6</v>
      </c>
      <c r="B11" s="28" t="s">
        <v>1758</v>
      </c>
      <c r="C11" s="61"/>
      <c r="D11" s="113">
        <v>3</v>
      </c>
      <c r="E11" s="31" t="s">
        <v>1034</v>
      </c>
      <c r="F11" s="32">
        <f>VLOOKUP($E11,Atletas!$1:$1048576,7,FALSE)</f>
        <v>35599</v>
      </c>
      <c r="G11" s="32" t="str">
        <f>VLOOKUP($E11,Atletas!$1:$1048576,9,FALSE)</f>
        <v>Iniciado</v>
      </c>
      <c r="H11" s="137" t="str">
        <f>VLOOKUP($E11,Atletas!$1:$1048576,5,FALSE)</f>
        <v>GDE</v>
      </c>
      <c r="I11" s="35" t="s">
        <v>1115</v>
      </c>
      <c r="J11" s="34">
        <v>40950</v>
      </c>
      <c r="K11" s="111"/>
      <c r="L11" s="35" t="s">
        <v>855</v>
      </c>
      <c r="M11" s="38"/>
      <c r="N11" s="38"/>
    </row>
    <row r="12" spans="1:14">
      <c r="A12" s="27">
        <v>7</v>
      </c>
      <c r="B12" s="28" t="s">
        <v>1816</v>
      </c>
      <c r="C12" s="61"/>
      <c r="D12" s="113">
        <v>1</v>
      </c>
      <c r="E12" s="31" t="s">
        <v>386</v>
      </c>
      <c r="F12" s="32">
        <f>VLOOKUP($E12,Atletas!$1:$1048576,7,FALSE)</f>
        <v>36667</v>
      </c>
      <c r="G12" s="32" t="str">
        <f>VLOOKUP($E12,Atletas!$1:$1048576,9,FALSE)</f>
        <v>Infantil</v>
      </c>
      <c r="H12" s="137" t="str">
        <f>VLOOKUP($E12,Atletas!$1:$1048576,5,FALSE)</f>
        <v>CSM</v>
      </c>
      <c r="I12" s="35" t="s">
        <v>1115</v>
      </c>
      <c r="J12" s="34">
        <v>41014</v>
      </c>
      <c r="K12" s="111"/>
      <c r="L12" s="35" t="s">
        <v>855</v>
      </c>
      <c r="N12" s="38"/>
    </row>
    <row r="13" spans="1:14" s="122" customFormat="1">
      <c r="A13" s="27">
        <v>8</v>
      </c>
      <c r="B13" s="28" t="s">
        <v>2033</v>
      </c>
      <c r="C13" s="61"/>
      <c r="D13" s="113">
        <v>1</v>
      </c>
      <c r="E13" s="31" t="s">
        <v>50</v>
      </c>
      <c r="F13" s="32">
        <f>VLOOKUP($E13,Atletas!$1:$1048576,7,FALSE)</f>
        <v>36541</v>
      </c>
      <c r="G13" s="32" t="str">
        <f>VLOOKUP($E13,Atletas!$1:$1048576,9,FALSE)</f>
        <v>Infantil</v>
      </c>
      <c r="H13" s="137" t="str">
        <f>VLOOKUP($E13,Atletas!$1:$1048576,5,FALSE)</f>
        <v>ACDSJ</v>
      </c>
      <c r="I13" s="35" t="s">
        <v>1115</v>
      </c>
      <c r="J13" s="34">
        <v>41063</v>
      </c>
      <c r="K13" s="111"/>
      <c r="L13" s="35" t="s">
        <v>855</v>
      </c>
      <c r="N13" s="38"/>
    </row>
    <row r="14" spans="1:14" s="122" customFormat="1">
      <c r="A14" s="27">
        <v>9</v>
      </c>
      <c r="B14" s="28" t="s">
        <v>2034</v>
      </c>
      <c r="C14" s="61"/>
      <c r="D14" s="113">
        <v>2</v>
      </c>
      <c r="E14" s="31" t="s">
        <v>42</v>
      </c>
      <c r="F14" s="32">
        <f>VLOOKUP($E14,Atletas!$1:$1048576,7,FALSE)</f>
        <v>36315</v>
      </c>
      <c r="G14" s="32" t="str">
        <f>VLOOKUP($E14,Atletas!$1:$1048576,9,FALSE)</f>
        <v>Infantil</v>
      </c>
      <c r="H14" s="137" t="str">
        <f>VLOOKUP($E14,Atletas!$1:$1048576,5,FALSE)</f>
        <v>AJS</v>
      </c>
      <c r="I14" s="35" t="s">
        <v>1115</v>
      </c>
      <c r="J14" s="34">
        <v>41063</v>
      </c>
      <c r="K14" s="111"/>
      <c r="L14" s="35" t="s">
        <v>855</v>
      </c>
      <c r="N14" s="38"/>
    </row>
    <row r="15" spans="1:14" s="148" customFormat="1">
      <c r="A15" s="27">
        <v>10</v>
      </c>
      <c r="B15" s="28" t="s">
        <v>1719</v>
      </c>
      <c r="C15" s="61"/>
      <c r="D15" s="113">
        <v>1</v>
      </c>
      <c r="E15" s="31" t="s">
        <v>1718</v>
      </c>
      <c r="F15" s="32">
        <f>VLOOKUP($E15,Atletas!$1:$1048576,7,FALSE)</f>
        <v>36921</v>
      </c>
      <c r="G15" s="32" t="str">
        <f>VLOOKUP($E15,Atletas!$1:$1048576,9,FALSE)</f>
        <v>Benjamim</v>
      </c>
      <c r="H15" s="137" t="str">
        <f>VLOOKUP($E15,Atletas!$1:$1048576,5,FALSE)</f>
        <v>CFA-M</v>
      </c>
      <c r="I15" s="35" t="s">
        <v>1115</v>
      </c>
      <c r="J15" s="34">
        <v>40950</v>
      </c>
      <c r="K15" s="111"/>
      <c r="L15" s="35" t="s">
        <v>855</v>
      </c>
    </row>
    <row r="16" spans="1:14" s="31" customFormat="1" hidden="1">
      <c r="A16" s="27">
        <v>11</v>
      </c>
      <c r="B16" s="28" t="s">
        <v>1773</v>
      </c>
      <c r="C16" s="61"/>
      <c r="D16" s="113">
        <v>4</v>
      </c>
      <c r="E16" s="31" t="s">
        <v>329</v>
      </c>
      <c r="F16" s="32">
        <f>VLOOKUP($E16,Atletas!$1:$1048576,7,FALSE)</f>
        <v>35334</v>
      </c>
      <c r="G16" s="32" t="str">
        <f>VLOOKUP($E16,Atletas!$1:$1048576,9,FALSE)</f>
        <v>Juvenil</v>
      </c>
      <c r="H16" s="137" t="str">
        <f>VLOOKUP($E16,Atletas!$1:$1048576,5,FALSE)</f>
        <v>AJS</v>
      </c>
      <c r="I16" s="35" t="s">
        <v>1115</v>
      </c>
      <c r="J16" s="34">
        <v>40950</v>
      </c>
      <c r="K16" s="111"/>
      <c r="L16" s="35" t="s">
        <v>1297</v>
      </c>
      <c r="M16"/>
      <c r="N16" s="38"/>
    </row>
    <row r="17" spans="1:14" s="148" customFormat="1">
      <c r="A17" s="27">
        <v>12</v>
      </c>
      <c r="B17" s="28" t="s">
        <v>2035</v>
      </c>
      <c r="C17" s="61"/>
      <c r="D17" s="113">
        <v>3</v>
      </c>
      <c r="E17" s="31" t="s">
        <v>1724</v>
      </c>
      <c r="F17" s="32">
        <f>VLOOKUP($E17,Atletas!$1:$1048576,7,FALSE)</f>
        <v>37160</v>
      </c>
      <c r="G17" s="32" t="str">
        <f>VLOOKUP($E17,Atletas!$1:$1048576,9,FALSE)</f>
        <v>Benjamim</v>
      </c>
      <c r="H17" s="137" t="str">
        <f>VLOOKUP($E17,Atletas!$1:$1048576,5,FALSE)</f>
        <v>CSM</v>
      </c>
      <c r="I17" s="35" t="s">
        <v>1115</v>
      </c>
      <c r="J17" s="34">
        <v>41063</v>
      </c>
      <c r="K17" s="111"/>
      <c r="L17" s="35" t="s">
        <v>855</v>
      </c>
    </row>
    <row r="18" spans="1:14" s="31" customFormat="1">
      <c r="A18" s="27">
        <v>13</v>
      </c>
      <c r="B18" s="28" t="s">
        <v>1759</v>
      </c>
      <c r="C18" s="61"/>
      <c r="D18" s="113">
        <v>4</v>
      </c>
      <c r="E18" s="31" t="s">
        <v>1070</v>
      </c>
      <c r="F18" s="32">
        <f>VLOOKUP($E18,Atletas!$1:$1048576,7,FALSE)</f>
        <v>35516</v>
      </c>
      <c r="G18" s="32" t="str">
        <f>VLOOKUP($E18,Atletas!$1:$1048576,9,FALSE)</f>
        <v>Iniciado</v>
      </c>
      <c r="H18" s="137" t="str">
        <f>VLOOKUP($E18,Atletas!$1:$1048576,5,FALSE)</f>
        <v>AJS</v>
      </c>
      <c r="I18" s="35" t="s">
        <v>1115</v>
      </c>
      <c r="J18" s="34">
        <v>40950</v>
      </c>
      <c r="K18" s="111"/>
      <c r="L18" s="35" t="s">
        <v>279</v>
      </c>
      <c r="M18" s="38"/>
      <c r="N18" s="38"/>
    </row>
    <row r="19" spans="1:14">
      <c r="A19" s="27">
        <v>14</v>
      </c>
      <c r="B19" s="28" t="s">
        <v>1760</v>
      </c>
      <c r="C19" s="61"/>
      <c r="D19" s="113">
        <v>5</v>
      </c>
      <c r="E19" s="31" t="s">
        <v>399</v>
      </c>
      <c r="F19" s="32">
        <f>VLOOKUP($E19,Atletas!$1:$1048576,7,FALSE)</f>
        <v>36124</v>
      </c>
      <c r="G19" s="32" t="str">
        <f>VLOOKUP($E19,Atletas!$1:$1048576,9,FALSE)</f>
        <v>Iniciado</v>
      </c>
      <c r="H19" s="137" t="str">
        <f>VLOOKUP($E19,Atletas!$1:$1048576,5,FALSE)</f>
        <v>AJS</v>
      </c>
      <c r="I19" s="35" t="s">
        <v>1115</v>
      </c>
      <c r="J19" s="34">
        <v>40950</v>
      </c>
      <c r="K19" s="111"/>
      <c r="L19" s="35" t="s">
        <v>855</v>
      </c>
      <c r="N19" s="38"/>
    </row>
    <row r="20" spans="1:14" s="149" customFormat="1">
      <c r="A20" s="27">
        <v>15</v>
      </c>
      <c r="B20" s="28" t="s">
        <v>1742</v>
      </c>
      <c r="C20" s="61"/>
      <c r="D20" s="113">
        <v>2</v>
      </c>
      <c r="E20" s="31" t="s">
        <v>1743</v>
      </c>
      <c r="F20" s="32">
        <f>VLOOKUP($E20,Atletas!$1:$1048576,7,FALSE)</f>
        <v>36429</v>
      </c>
      <c r="G20" s="32" t="str">
        <f>VLOOKUP($E20,Atletas!$1:$1048576,9,FALSE)</f>
        <v>Infantil</v>
      </c>
      <c r="H20" s="137" t="str">
        <f>VLOOKUP($E20,Atletas!$1:$1048576,5,FALSE)</f>
        <v>ADRAP</v>
      </c>
      <c r="I20" s="35" t="s">
        <v>1115</v>
      </c>
      <c r="J20" s="34">
        <v>40950</v>
      </c>
      <c r="K20" s="111"/>
      <c r="L20" s="35" t="s">
        <v>855</v>
      </c>
    </row>
    <row r="21" spans="1:14" s="148" customFormat="1" hidden="1">
      <c r="A21" s="27">
        <v>16</v>
      </c>
      <c r="B21" s="28" t="s">
        <v>1720</v>
      </c>
      <c r="C21" s="61"/>
      <c r="D21" s="113">
        <v>2</v>
      </c>
      <c r="E21" s="31" t="s">
        <v>1721</v>
      </c>
      <c r="F21" s="32" t="s">
        <v>1722</v>
      </c>
      <c r="G21" s="32" t="e">
        <f>VLOOKUP($E21,Atletas!$1:$1048576,9,FALSE)</f>
        <v>#N/A</v>
      </c>
      <c r="H21" s="137" t="e">
        <f>VLOOKUP($E21,Atletas!$1:$1048576,5,FALSE)</f>
        <v>#N/A</v>
      </c>
      <c r="I21" s="35" t="s">
        <v>1115</v>
      </c>
      <c r="J21" s="34">
        <v>40950</v>
      </c>
      <c r="K21" s="111" t="s">
        <v>1723</v>
      </c>
      <c r="L21" s="35" t="s">
        <v>855</v>
      </c>
    </row>
    <row r="22" spans="1:14" s="31" customFormat="1">
      <c r="A22" s="27">
        <v>17</v>
      </c>
      <c r="B22" s="28" t="s">
        <v>1761</v>
      </c>
      <c r="C22" s="61"/>
      <c r="D22" s="113">
        <v>6</v>
      </c>
      <c r="E22" s="31" t="s">
        <v>683</v>
      </c>
      <c r="F22" s="32">
        <f>VLOOKUP($E22,Atletas!$1:$1048576,7,FALSE)</f>
        <v>35548</v>
      </c>
      <c r="G22" s="32" t="str">
        <f>VLOOKUP($E22,Atletas!$1:$1048576,9,FALSE)</f>
        <v>Iniciado</v>
      </c>
      <c r="H22" s="137" t="str">
        <f>VLOOKUP($E22,Atletas!$1:$1048576,5,FALSE)</f>
        <v>ACDSJ</v>
      </c>
      <c r="I22" s="35" t="s">
        <v>1115</v>
      </c>
      <c r="J22" s="34">
        <v>40950</v>
      </c>
      <c r="K22" s="111"/>
      <c r="L22" s="35" t="s">
        <v>855</v>
      </c>
      <c r="M22" s="119"/>
      <c r="N22" s="38"/>
    </row>
    <row r="23" spans="1:14" s="158" customFormat="1" hidden="1">
      <c r="A23" s="27">
        <v>18</v>
      </c>
      <c r="B23" s="28" t="s">
        <v>1775</v>
      </c>
      <c r="C23" s="61"/>
      <c r="D23" s="113">
        <v>5</v>
      </c>
      <c r="E23" s="31" t="s">
        <v>1774</v>
      </c>
      <c r="F23" s="32">
        <f>VLOOKUP($E23,Atletas!$1:$1048576,7,FALSE)</f>
        <v>34892</v>
      </c>
      <c r="G23" s="32" t="str">
        <f>VLOOKUP($E23,Atletas!$1:$1048576,9,FALSE)</f>
        <v>Juvenil</v>
      </c>
      <c r="H23" s="137" t="str">
        <f>VLOOKUP($E23,Atletas!$1:$1048576,5,FALSE)</f>
        <v>CSM</v>
      </c>
      <c r="I23" s="35" t="s">
        <v>1115</v>
      </c>
      <c r="J23" s="34">
        <v>40950</v>
      </c>
      <c r="K23" s="111"/>
      <c r="L23" s="35" t="s">
        <v>855</v>
      </c>
    </row>
    <row r="24" spans="1:14" s="122" customFormat="1">
      <c r="A24" s="27">
        <v>19</v>
      </c>
      <c r="B24" s="28" t="s">
        <v>1744</v>
      </c>
      <c r="C24" s="61"/>
      <c r="D24" s="113">
        <v>4</v>
      </c>
      <c r="E24" s="31" t="s">
        <v>391</v>
      </c>
      <c r="F24" s="32">
        <f>VLOOKUP($E24,Atletas!$1:$1048576,7,FALSE)</f>
        <v>36477</v>
      </c>
      <c r="G24" s="32" t="str">
        <f>VLOOKUP($E24,Atletas!$1:$1048576,9,FALSE)</f>
        <v>Infantil</v>
      </c>
      <c r="H24" s="137" t="str">
        <f>VLOOKUP($E24,Atletas!$1:$1048576,5,FALSE)</f>
        <v>GDE</v>
      </c>
      <c r="I24" s="35" t="s">
        <v>1115</v>
      </c>
      <c r="J24" s="34">
        <v>40950</v>
      </c>
      <c r="K24" s="111"/>
      <c r="L24" s="35" t="s">
        <v>855</v>
      </c>
      <c r="N24" s="38"/>
    </row>
    <row r="25" spans="1:14" s="158" customFormat="1" hidden="1">
      <c r="A25" s="27">
        <v>20</v>
      </c>
      <c r="B25" s="28" t="s">
        <v>1776</v>
      </c>
      <c r="C25" s="61"/>
      <c r="D25" s="113">
        <v>6</v>
      </c>
      <c r="E25" s="31" t="s">
        <v>375</v>
      </c>
      <c r="F25" s="32">
        <f>VLOOKUP($E25,Atletas!$1:$1048576,7,FALSE)</f>
        <v>34919</v>
      </c>
      <c r="G25" s="32" t="str">
        <f>VLOOKUP($E25,Atletas!$1:$1048576,9,FALSE)</f>
        <v>Juvenil</v>
      </c>
      <c r="H25" s="137" t="str">
        <f>VLOOKUP($E25,Atletas!$1:$1048576,5,FALSE)</f>
        <v>AJS</v>
      </c>
      <c r="I25" s="35" t="s">
        <v>1115</v>
      </c>
      <c r="J25" s="34">
        <v>40950</v>
      </c>
      <c r="K25" s="111"/>
      <c r="L25" s="35" t="s">
        <v>855</v>
      </c>
    </row>
    <row r="26" spans="1:14">
      <c r="A26" s="27">
        <v>21</v>
      </c>
      <c r="B26" s="28" t="s">
        <v>1817</v>
      </c>
      <c r="C26" s="61"/>
      <c r="D26" s="113">
        <v>2</v>
      </c>
      <c r="E26" s="31" t="s">
        <v>624</v>
      </c>
      <c r="F26" s="32">
        <f>VLOOKUP($E26,Atletas!$1:$1048576,7,FALSE)</f>
        <v>36227</v>
      </c>
      <c r="G26" s="32" t="str">
        <f>VLOOKUP($E26,Atletas!$1:$1048576,9,FALSE)</f>
        <v>Infantil</v>
      </c>
      <c r="H26" s="137" t="str">
        <f>VLOOKUP($E26,Atletas!$1:$1048576,5,FALSE)</f>
        <v>AJS</v>
      </c>
      <c r="I26" s="35" t="s">
        <v>1115</v>
      </c>
      <c r="J26" s="34">
        <v>41014</v>
      </c>
      <c r="K26" s="111"/>
      <c r="L26" s="35" t="s">
        <v>855</v>
      </c>
      <c r="N26" s="38"/>
    </row>
    <row r="27" spans="1:14" s="31" customFormat="1">
      <c r="A27" s="27">
        <v>22</v>
      </c>
      <c r="B27" s="28" t="s">
        <v>1745</v>
      </c>
      <c r="C27" s="61"/>
      <c r="D27" s="113">
        <v>5</v>
      </c>
      <c r="E27" s="31" t="s">
        <v>606</v>
      </c>
      <c r="F27" s="32">
        <f>VLOOKUP($E27,Atletas!$1:$1048576,7,FALSE)</f>
        <v>36231</v>
      </c>
      <c r="G27" s="32" t="str">
        <f>VLOOKUP($E27,Atletas!$1:$1048576,9,FALSE)</f>
        <v>Infantil</v>
      </c>
      <c r="H27" s="137" t="str">
        <f>VLOOKUP($E27,Atletas!$1:$1048576,5,FALSE)</f>
        <v>ACDSJ</v>
      </c>
      <c r="I27" s="35" t="s">
        <v>1115</v>
      </c>
      <c r="J27" s="34">
        <v>40950</v>
      </c>
      <c r="K27" s="111"/>
      <c r="L27" s="35" t="s">
        <v>1300</v>
      </c>
      <c r="M27"/>
      <c r="N27" s="38"/>
    </row>
    <row r="28" spans="1:14" s="122" customFormat="1">
      <c r="A28" s="27">
        <v>23</v>
      </c>
      <c r="B28" s="28" t="s">
        <v>1818</v>
      </c>
      <c r="C28" s="61"/>
      <c r="D28" s="113">
        <v>3</v>
      </c>
      <c r="E28" s="31" t="s">
        <v>1147</v>
      </c>
      <c r="F28" s="32">
        <f>VLOOKUP($E28,Atletas!$1:$1048576,7,FALSE)</f>
        <v>36305</v>
      </c>
      <c r="G28" s="32" t="str">
        <f>VLOOKUP($E28,Atletas!$1:$1048576,9,FALSE)</f>
        <v>Infantil</v>
      </c>
      <c r="H28" s="137" t="str">
        <f>VLOOKUP($E28,Atletas!$1:$1048576,5,FALSE)</f>
        <v>CSM</v>
      </c>
      <c r="I28" s="35" t="s">
        <v>1115</v>
      </c>
      <c r="J28" s="34">
        <v>41014</v>
      </c>
      <c r="K28" s="111"/>
      <c r="L28" s="35" t="s">
        <v>855</v>
      </c>
      <c r="N28" s="38"/>
    </row>
    <row r="29" spans="1:14">
      <c r="A29" s="27">
        <v>24</v>
      </c>
      <c r="B29" s="28" t="s">
        <v>1762</v>
      </c>
      <c r="C29" s="61"/>
      <c r="D29" s="113">
        <v>7</v>
      </c>
      <c r="E29" s="31" t="s">
        <v>1660</v>
      </c>
      <c r="F29" s="32">
        <f>VLOOKUP($E29,Atletas!$1:$1048576,7,FALSE)</f>
        <v>35647</v>
      </c>
      <c r="G29" s="32" t="str">
        <f>VLOOKUP($E29,Atletas!$1:$1048576,9,FALSE)</f>
        <v>Iniciado</v>
      </c>
      <c r="H29" s="137" t="str">
        <f>VLOOKUP($E29,Atletas!$1:$1048576,5,FALSE)</f>
        <v>ADRAP</v>
      </c>
      <c r="I29" s="35" t="s">
        <v>1115</v>
      </c>
      <c r="J29" s="34">
        <v>40950</v>
      </c>
      <c r="K29" s="111"/>
      <c r="L29" s="93" t="s">
        <v>1299</v>
      </c>
      <c r="M29" s="38"/>
      <c r="N29" s="38"/>
    </row>
    <row r="30" spans="1:14">
      <c r="A30" s="27">
        <v>25</v>
      </c>
      <c r="B30" s="28" t="s">
        <v>1819</v>
      </c>
      <c r="C30" s="61"/>
      <c r="D30" s="113">
        <v>4</v>
      </c>
      <c r="E30" s="31" t="s">
        <v>1652</v>
      </c>
      <c r="F30" s="32">
        <f>VLOOKUP($E30,Atletas!$1:$1048576,7,FALSE)</f>
        <v>36312</v>
      </c>
      <c r="G30" s="32" t="str">
        <f>VLOOKUP($E30,Atletas!$1:$1048576,9,FALSE)</f>
        <v>Infantil</v>
      </c>
      <c r="H30" s="137" t="str">
        <f>VLOOKUP($E30,Atletas!$1:$1048576,5,FALSE)</f>
        <v>ACDSJ</v>
      </c>
      <c r="I30" s="35" t="s">
        <v>1115</v>
      </c>
      <c r="J30" s="34">
        <v>41014</v>
      </c>
      <c r="K30" s="111"/>
      <c r="L30" s="35" t="s">
        <v>855</v>
      </c>
      <c r="N30" s="38"/>
    </row>
    <row r="31" spans="1:14" s="120" customFormat="1">
      <c r="A31" s="27">
        <v>26</v>
      </c>
      <c r="B31" s="28" t="s">
        <v>1746</v>
      </c>
      <c r="C31" s="61"/>
      <c r="D31" s="113">
        <v>7</v>
      </c>
      <c r="E31" s="31" t="s">
        <v>364</v>
      </c>
      <c r="F31" s="32">
        <f>VLOOKUP($E31,Atletas!$1:$1048576,7,FALSE)</f>
        <v>36223</v>
      </c>
      <c r="G31" s="32" t="str">
        <f>VLOOKUP($E31,Atletas!$1:$1048576,9,FALSE)</f>
        <v>Infantil</v>
      </c>
      <c r="H31" s="137" t="str">
        <f>VLOOKUP($E31,Atletas!$1:$1048576,5,FALSE)</f>
        <v>ACDSJ</v>
      </c>
      <c r="I31" s="35" t="s">
        <v>1115</v>
      </c>
      <c r="J31" s="34">
        <v>40950</v>
      </c>
      <c r="K31" s="111"/>
      <c r="L31" s="35" t="s">
        <v>855</v>
      </c>
      <c r="N31" s="38"/>
    </row>
    <row r="32" spans="1:14" s="120" customFormat="1">
      <c r="A32" s="27">
        <v>27</v>
      </c>
      <c r="B32" s="28" t="s">
        <v>1820</v>
      </c>
      <c r="C32" s="61"/>
      <c r="D32" s="113">
        <v>5</v>
      </c>
      <c r="E32" s="31" t="s">
        <v>14</v>
      </c>
      <c r="F32" s="32">
        <f>VLOOKUP($E32,Atletas!$1:$1048576,7,FALSE)</f>
        <v>36219</v>
      </c>
      <c r="G32" s="32" t="str">
        <f>VLOOKUP($E32,Atletas!$1:$1048576,9,FALSE)</f>
        <v>Infantil</v>
      </c>
      <c r="H32" s="137" t="str">
        <f>VLOOKUP($E32,Atletas!$1:$1048576,5,FALSE)</f>
        <v>ADRAP</v>
      </c>
      <c r="I32" s="35" t="s">
        <v>1115</v>
      </c>
      <c r="J32" s="34">
        <v>41014</v>
      </c>
      <c r="K32" s="111"/>
      <c r="L32" s="35" t="s">
        <v>855</v>
      </c>
      <c r="N32" s="38"/>
    </row>
    <row r="33" spans="1:14">
      <c r="A33" s="27">
        <v>28</v>
      </c>
      <c r="B33" s="28" t="s">
        <v>1763</v>
      </c>
      <c r="C33" s="61"/>
      <c r="D33" s="113">
        <v>8</v>
      </c>
      <c r="E33" s="31" t="s">
        <v>591</v>
      </c>
      <c r="F33" s="32">
        <f>VLOOKUP($E33,Atletas!$1:$1048576,7,FALSE)</f>
        <v>35439</v>
      </c>
      <c r="G33" s="32" t="str">
        <f>VLOOKUP($E33,Atletas!$1:$1048576,9,FALSE)</f>
        <v>Iniciado</v>
      </c>
      <c r="H33" s="137" t="str">
        <f>VLOOKUP($E33,Atletas!$1:$1048576,5,FALSE)</f>
        <v>CSM</v>
      </c>
      <c r="I33" s="35" t="s">
        <v>1115</v>
      </c>
      <c r="J33" s="34">
        <v>40950</v>
      </c>
      <c r="K33" s="111"/>
      <c r="L33" s="35" t="s">
        <v>855</v>
      </c>
      <c r="N33" s="38"/>
    </row>
    <row r="34" spans="1:14" s="31" customFormat="1">
      <c r="A34" s="27">
        <v>29</v>
      </c>
      <c r="B34" s="28" t="s">
        <v>1747</v>
      </c>
      <c r="C34" s="61"/>
      <c r="D34" s="113">
        <v>9</v>
      </c>
      <c r="E34" s="31" t="s">
        <v>576</v>
      </c>
      <c r="F34" s="32">
        <f>VLOOKUP($E34,Atletas!$1:$1048576,7,FALSE)</f>
        <v>36286</v>
      </c>
      <c r="G34" s="32" t="str">
        <f>VLOOKUP($E34,Atletas!$1:$1048576,9,FALSE)</f>
        <v>Infantil</v>
      </c>
      <c r="H34" s="137" t="str">
        <f>VLOOKUP($E34,Atletas!$1:$1048576,5,FALSE)</f>
        <v>ACDSJ</v>
      </c>
      <c r="I34" s="35" t="s">
        <v>1115</v>
      </c>
      <c r="J34" s="34">
        <v>40950</v>
      </c>
      <c r="K34" s="111"/>
      <c r="L34" s="35" t="s">
        <v>1302</v>
      </c>
      <c r="M34"/>
      <c r="N34" s="38"/>
    </row>
    <row r="35" spans="1:14" s="158" customFormat="1">
      <c r="A35" s="27">
        <v>30</v>
      </c>
      <c r="B35" s="28" t="s">
        <v>1725</v>
      </c>
      <c r="C35" s="61"/>
      <c r="D35" s="113">
        <v>4</v>
      </c>
      <c r="E35" s="31" t="s">
        <v>1726</v>
      </c>
      <c r="F35" s="32">
        <f>VLOOKUP($E35,Atletas!$1:$1048576,7,FALSE)</f>
        <v>36957</v>
      </c>
      <c r="G35" s="32" t="str">
        <f>VLOOKUP($E35,Atletas!$1:$1048576,9,FALSE)</f>
        <v>Benjamim</v>
      </c>
      <c r="H35" s="137" t="str">
        <f>VLOOKUP($E35,Atletas!$1:$1048576,5,FALSE)</f>
        <v>ACDSJ</v>
      </c>
      <c r="I35" s="35" t="s">
        <v>1115</v>
      </c>
      <c r="J35" s="34">
        <v>40950</v>
      </c>
      <c r="K35" s="111"/>
      <c r="L35" s="35" t="s">
        <v>855</v>
      </c>
    </row>
    <row r="36" spans="1:14" s="158" customFormat="1" hidden="1">
      <c r="A36" s="27">
        <v>31</v>
      </c>
      <c r="B36" s="28" t="s">
        <v>1727</v>
      </c>
      <c r="C36" s="61"/>
      <c r="D36" s="113">
        <v>5</v>
      </c>
      <c r="E36" s="31" t="s">
        <v>1728</v>
      </c>
      <c r="F36" s="32" t="s">
        <v>1729</v>
      </c>
      <c r="G36" s="32" t="e">
        <f>VLOOKUP($E36,Atletas!$1:$1048576,9,FALSE)</f>
        <v>#N/A</v>
      </c>
      <c r="H36" s="137" t="e">
        <f>VLOOKUP($E36,Atletas!$1:$1048576,5,FALSE)</f>
        <v>#N/A</v>
      </c>
      <c r="I36" s="35" t="s">
        <v>1115</v>
      </c>
      <c r="J36" s="34">
        <v>40950</v>
      </c>
      <c r="K36" s="111" t="s">
        <v>1730</v>
      </c>
      <c r="L36" s="35" t="s">
        <v>855</v>
      </c>
    </row>
    <row r="37" spans="1:14" s="158" customFormat="1">
      <c r="A37" s="27">
        <v>32</v>
      </c>
      <c r="B37" s="28" t="s">
        <v>1731</v>
      </c>
      <c r="C37" s="61"/>
      <c r="D37" s="113">
        <v>6</v>
      </c>
      <c r="E37" s="31" t="s">
        <v>1732</v>
      </c>
      <c r="F37" s="32">
        <f>VLOOKUP($E37,Atletas!$1:$1048576,7,FALSE)</f>
        <v>37610</v>
      </c>
      <c r="G37" s="32" t="str">
        <f>VLOOKUP($E37,Atletas!$1:$1048576,9,FALSE)</f>
        <v>Benjamim</v>
      </c>
      <c r="H37" s="137" t="str">
        <f>VLOOKUP($E37,Atletas!$1:$1048576,5,FALSE)</f>
        <v>ADRAP</v>
      </c>
      <c r="I37" s="35" t="s">
        <v>1115</v>
      </c>
      <c r="J37" s="34">
        <v>40950</v>
      </c>
      <c r="K37" s="111"/>
      <c r="L37" s="35" t="s">
        <v>855</v>
      </c>
    </row>
    <row r="38" spans="1:14" s="158" customFormat="1">
      <c r="A38" s="27">
        <v>33</v>
      </c>
      <c r="B38" s="28" t="s">
        <v>2036</v>
      </c>
      <c r="C38" s="61"/>
      <c r="D38" s="113">
        <v>5</v>
      </c>
      <c r="E38" s="31" t="s">
        <v>1796</v>
      </c>
      <c r="F38" s="32">
        <f>VLOOKUP($E38,Atletas!$1:$1048576,7,FALSE)</f>
        <v>36454</v>
      </c>
      <c r="G38" s="32" t="str">
        <f>VLOOKUP($E38,Atletas!$1:$1048576,9,FALSE)</f>
        <v>Infantil</v>
      </c>
      <c r="H38" s="137" t="str">
        <f>VLOOKUP($E38,Atletas!$1:$1048576,5,FALSE)</f>
        <v>AJS</v>
      </c>
      <c r="I38" s="35" t="s">
        <v>1115</v>
      </c>
      <c r="J38" s="34">
        <v>41063</v>
      </c>
      <c r="K38" s="111"/>
      <c r="L38" s="35" t="s">
        <v>855</v>
      </c>
    </row>
    <row r="39" spans="1:14" s="122" customFormat="1">
      <c r="A39" s="27">
        <v>34</v>
      </c>
      <c r="B39" s="28" t="s">
        <v>1764</v>
      </c>
      <c r="C39" s="61"/>
      <c r="D39" s="113">
        <v>9</v>
      </c>
      <c r="E39" s="31" t="s">
        <v>11</v>
      </c>
      <c r="F39" s="32">
        <f>VLOOKUP($E39,Atletas!$1:$1048576,7,FALSE)</f>
        <v>35710</v>
      </c>
      <c r="G39" s="32" t="str">
        <f>VLOOKUP($E39,Atletas!$1:$1048576,9,FALSE)</f>
        <v>Iniciado</v>
      </c>
      <c r="H39" s="137" t="str">
        <f>VLOOKUP($E39,Atletas!$1:$1048576,5,FALSE)</f>
        <v>GDE</v>
      </c>
      <c r="I39" s="35" t="s">
        <v>1115</v>
      </c>
      <c r="J39" s="34">
        <v>40950</v>
      </c>
      <c r="K39" s="111"/>
      <c r="L39" s="35" t="s">
        <v>855</v>
      </c>
      <c r="N39" s="38"/>
    </row>
    <row r="40" spans="1:14" s="158" customFormat="1">
      <c r="A40" s="27">
        <v>35</v>
      </c>
      <c r="B40" s="28" t="s">
        <v>1765</v>
      </c>
      <c r="C40" s="61"/>
      <c r="D40" s="113">
        <v>10</v>
      </c>
      <c r="E40" s="31" t="s">
        <v>1027</v>
      </c>
      <c r="F40" s="32">
        <f>VLOOKUP($E40,Atletas!$1:$1048576,7,FALSE)</f>
        <v>35443</v>
      </c>
      <c r="G40" s="32" t="str">
        <f>VLOOKUP($E40,Atletas!$1:$1048576,9,FALSE)</f>
        <v>Iniciado</v>
      </c>
      <c r="H40" s="137" t="str">
        <f>VLOOKUP($E40,Atletas!$1:$1048576,5,FALSE)</f>
        <v>AJS</v>
      </c>
      <c r="I40" s="35" t="s">
        <v>1115</v>
      </c>
      <c r="J40" s="34">
        <v>40950</v>
      </c>
      <c r="K40" s="111"/>
      <c r="L40" s="35" t="s">
        <v>855</v>
      </c>
    </row>
    <row r="41" spans="1:14" s="158" customFormat="1">
      <c r="A41" s="27">
        <v>36</v>
      </c>
      <c r="B41" s="28" t="s">
        <v>1767</v>
      </c>
      <c r="C41" s="61"/>
      <c r="D41" s="113">
        <v>11</v>
      </c>
      <c r="E41" s="31" t="s">
        <v>1766</v>
      </c>
      <c r="F41" s="32">
        <f>VLOOKUP($E41,Atletas!$1:$1048576,7,FALSE)</f>
        <v>36035</v>
      </c>
      <c r="G41" s="32" t="str">
        <f>VLOOKUP($E41,Atletas!$1:$1048576,9,FALSE)</f>
        <v>Iniciado</v>
      </c>
      <c r="H41" s="137" t="str">
        <f>VLOOKUP($E41,Atletas!$1:$1048576,5,FALSE)</f>
        <v>ADRAP</v>
      </c>
      <c r="I41" s="35" t="s">
        <v>1115</v>
      </c>
      <c r="J41" s="34">
        <v>40950</v>
      </c>
      <c r="K41" s="111"/>
      <c r="L41" s="35" t="s">
        <v>855</v>
      </c>
    </row>
    <row r="42" spans="1:14" s="159" customFormat="1">
      <c r="A42" s="27">
        <v>37</v>
      </c>
      <c r="B42" s="28" t="s">
        <v>2037</v>
      </c>
      <c r="C42" s="61"/>
      <c r="D42" s="113">
        <v>6</v>
      </c>
      <c r="E42" s="31" t="s">
        <v>2038</v>
      </c>
      <c r="F42" s="32">
        <f>VLOOKUP($E42,Atletas!$1:$1048576,7,FALSE)</f>
        <v>37156</v>
      </c>
      <c r="G42" s="32" t="str">
        <f>VLOOKUP($E42,Atletas!$1:$1048576,9,FALSE)</f>
        <v>Benjamim</v>
      </c>
      <c r="H42" s="137" t="str">
        <f>VLOOKUP($E42,Atletas!$1:$1048576,5,FALSE)</f>
        <v>ACDSJ</v>
      </c>
      <c r="I42" s="35" t="s">
        <v>1115</v>
      </c>
      <c r="J42" s="34">
        <v>41063</v>
      </c>
      <c r="K42" s="111"/>
      <c r="L42" s="35" t="s">
        <v>855</v>
      </c>
    </row>
    <row r="43" spans="1:14" s="158" customFormat="1">
      <c r="A43" s="27">
        <v>38</v>
      </c>
      <c r="B43" s="28" t="s">
        <v>1733</v>
      </c>
      <c r="C43" s="61"/>
      <c r="D43" s="113">
        <v>7</v>
      </c>
      <c r="E43" s="31" t="s">
        <v>1734</v>
      </c>
      <c r="F43" s="32">
        <f>VLOOKUP($E43,Atletas!$1:$1048576,7,FALSE)</f>
        <v>37502</v>
      </c>
      <c r="G43" s="32" t="str">
        <f>VLOOKUP($E43,Atletas!$1:$1048576,9,FALSE)</f>
        <v>Benjamim</v>
      </c>
      <c r="H43" s="137" t="str">
        <f>VLOOKUP($E43,Atletas!$1:$1048576,5,FALSE)</f>
        <v>GDE</v>
      </c>
      <c r="I43" s="35" t="s">
        <v>1115</v>
      </c>
      <c r="J43" s="34">
        <v>40950</v>
      </c>
      <c r="K43" s="111"/>
      <c r="L43" s="35" t="s">
        <v>855</v>
      </c>
    </row>
    <row r="44" spans="1:14" s="122" customFormat="1">
      <c r="A44" s="27">
        <v>39</v>
      </c>
      <c r="B44" s="28" t="s">
        <v>1735</v>
      </c>
      <c r="C44" s="61"/>
      <c r="D44" s="113">
        <v>8</v>
      </c>
      <c r="E44" s="31" t="s">
        <v>402</v>
      </c>
      <c r="F44" s="32">
        <f>VLOOKUP($E44,Atletas!$1:$1048576,7,FALSE)</f>
        <v>37215</v>
      </c>
      <c r="G44" s="32" t="str">
        <f>VLOOKUP($E44,Atletas!$1:$1048576,9,FALSE)</f>
        <v>Benjamim</v>
      </c>
      <c r="H44" s="137" t="str">
        <f>VLOOKUP($E44,Atletas!$1:$1048576,5,FALSE)</f>
        <v>CSM</v>
      </c>
      <c r="I44" s="35" t="s">
        <v>1115</v>
      </c>
      <c r="J44" s="34">
        <v>40950</v>
      </c>
      <c r="K44" s="111"/>
      <c r="L44" s="35" t="s">
        <v>855</v>
      </c>
      <c r="N44" s="38"/>
    </row>
    <row r="45" spans="1:14" hidden="1">
      <c r="A45" s="27">
        <v>40</v>
      </c>
      <c r="B45" s="28" t="s">
        <v>1777</v>
      </c>
      <c r="C45" s="61"/>
      <c r="D45" s="113">
        <v>7</v>
      </c>
      <c r="E45" s="31" t="s">
        <v>599</v>
      </c>
      <c r="F45" s="32">
        <f>VLOOKUP($E45,Atletas!$1:$1048576,7,FALSE)</f>
        <v>35368</v>
      </c>
      <c r="G45" s="32" t="str">
        <f>VLOOKUP($E45,Atletas!$1:$1048576,9,FALSE)</f>
        <v>Juvenil</v>
      </c>
      <c r="H45" s="137" t="str">
        <f>VLOOKUP($E45,Atletas!$1:$1048576,5,FALSE)</f>
        <v>CSM</v>
      </c>
      <c r="I45" s="35" t="s">
        <v>1115</v>
      </c>
      <c r="J45" s="34">
        <v>40950</v>
      </c>
      <c r="K45" s="111"/>
      <c r="L45" s="35" t="s">
        <v>284</v>
      </c>
      <c r="M45" s="38"/>
      <c r="N45" s="38"/>
    </row>
    <row r="46" spans="1:14" s="122" customFormat="1" hidden="1">
      <c r="A46" s="27">
        <v>41</v>
      </c>
      <c r="B46" s="28" t="s">
        <v>1778</v>
      </c>
      <c r="C46" s="61"/>
      <c r="D46" s="113">
        <v>8</v>
      </c>
      <c r="E46" s="31" t="s">
        <v>29</v>
      </c>
      <c r="F46" s="32">
        <f>VLOOKUP($E46,Atletas!$1:$1048576,7,FALSE)</f>
        <v>35023</v>
      </c>
      <c r="G46" s="32" t="str">
        <f>VLOOKUP($E46,Atletas!$1:$1048576,9,FALSE)</f>
        <v>Juvenil</v>
      </c>
      <c r="H46" s="137" t="str">
        <f>VLOOKUP($E46,Atletas!$1:$1048576,5,FALSE)</f>
        <v>ADRAP</v>
      </c>
      <c r="I46" s="35" t="s">
        <v>1115</v>
      </c>
      <c r="J46" s="34">
        <v>40950</v>
      </c>
      <c r="K46" s="111"/>
      <c r="L46" s="35" t="s">
        <v>1301</v>
      </c>
      <c r="N46" s="38"/>
    </row>
    <row r="47" spans="1:14" s="158" customFormat="1">
      <c r="A47" s="27">
        <v>42</v>
      </c>
      <c r="B47" s="28" t="s">
        <v>1736</v>
      </c>
      <c r="C47" s="61"/>
      <c r="D47" s="113">
        <v>9</v>
      </c>
      <c r="E47" s="31" t="s">
        <v>1737</v>
      </c>
      <c r="F47" s="32">
        <f>VLOOKUP($E47,Atletas!$1:$1048576,7,FALSE)</f>
        <v>37145</v>
      </c>
      <c r="G47" s="32" t="str">
        <f>VLOOKUP($E47,Atletas!$1:$1048576,9,FALSE)</f>
        <v>Benjamim</v>
      </c>
      <c r="H47" s="137" t="str">
        <f>VLOOKUP($E47,Atletas!$1:$1048576,5,FALSE)</f>
        <v>CSM</v>
      </c>
      <c r="I47" s="35" t="s">
        <v>1115</v>
      </c>
      <c r="J47" s="34">
        <v>40950</v>
      </c>
      <c r="K47" s="111"/>
      <c r="L47" s="35" t="s">
        <v>855</v>
      </c>
    </row>
    <row r="48" spans="1:14" s="158" customFormat="1">
      <c r="A48" s="27">
        <v>43</v>
      </c>
      <c r="B48" s="28" t="s">
        <v>1821</v>
      </c>
      <c r="C48" s="61"/>
      <c r="D48" s="113">
        <v>9</v>
      </c>
      <c r="E48" s="31" t="s">
        <v>1797</v>
      </c>
      <c r="F48" s="32">
        <f>VLOOKUP($E48,Atletas!$1:$1048576,7,FALSE)</f>
        <v>36364</v>
      </c>
      <c r="G48" s="32" t="str">
        <f>VLOOKUP($E48,Atletas!$1:$1048576,9,FALSE)</f>
        <v>Infantil</v>
      </c>
      <c r="H48" s="137" t="str">
        <f>VLOOKUP($E48,Atletas!$1:$1048576,5,FALSE)</f>
        <v>AJS</v>
      </c>
      <c r="I48" s="35" t="s">
        <v>1115</v>
      </c>
      <c r="J48" s="34">
        <v>41014</v>
      </c>
      <c r="K48" s="111"/>
      <c r="L48" s="35" t="s">
        <v>855</v>
      </c>
    </row>
    <row r="49" spans="1:14" s="149" customFormat="1">
      <c r="A49" s="27">
        <v>44</v>
      </c>
      <c r="B49" s="28" t="s">
        <v>1738</v>
      </c>
      <c r="C49" s="61"/>
      <c r="D49" s="113">
        <v>10</v>
      </c>
      <c r="E49" s="31" t="s">
        <v>1739</v>
      </c>
      <c r="F49" s="32">
        <f>VLOOKUP($E49,Atletas!$1:$1048576,7,FALSE)</f>
        <v>37100</v>
      </c>
      <c r="G49" s="32" t="str">
        <f>VLOOKUP($E49,Atletas!$1:$1048576,9,FALSE)</f>
        <v>Benjamim</v>
      </c>
      <c r="H49" s="137" t="str">
        <f>VLOOKUP($E49,Atletas!$1:$1048576,5,FALSE)</f>
        <v>ADRAP</v>
      </c>
      <c r="I49" s="35" t="s">
        <v>1115</v>
      </c>
      <c r="J49" s="34">
        <v>40950</v>
      </c>
      <c r="K49" s="111"/>
      <c r="L49" s="35" t="s">
        <v>855</v>
      </c>
    </row>
    <row r="50" spans="1:14" s="31" customFormat="1">
      <c r="A50" s="27">
        <v>45</v>
      </c>
      <c r="B50" s="28" t="s">
        <v>1665</v>
      </c>
      <c r="C50" s="61"/>
      <c r="D50" s="113">
        <v>5</v>
      </c>
      <c r="E50" s="31" t="s">
        <v>1664</v>
      </c>
      <c r="F50" s="32">
        <f>VLOOKUP($E50,Atletas!$1:$1048576,7,FALSE)</f>
        <v>36365</v>
      </c>
      <c r="G50" s="32" t="str">
        <f>VLOOKUP($E50,Atletas!$1:$1048576,9,FALSE)</f>
        <v>Infantil</v>
      </c>
      <c r="H50" s="137" t="str">
        <f>VLOOKUP($E50,Atletas!$1:$1048576,5,FALSE)</f>
        <v>CSM</v>
      </c>
      <c r="I50" s="35" t="s">
        <v>1115</v>
      </c>
      <c r="J50" s="34">
        <v>40915</v>
      </c>
      <c r="K50" s="111"/>
      <c r="L50" s="35" t="s">
        <v>855</v>
      </c>
      <c r="M50"/>
      <c r="N50" s="38"/>
    </row>
    <row r="51" spans="1:14" s="158" customFormat="1">
      <c r="A51" s="27">
        <v>46</v>
      </c>
      <c r="B51" s="28" t="s">
        <v>1822</v>
      </c>
      <c r="C51" s="61"/>
      <c r="D51" s="113">
        <v>10</v>
      </c>
      <c r="E51" s="31" t="s">
        <v>1795</v>
      </c>
      <c r="F51" s="32">
        <f>VLOOKUP($E51,Atletas!$1:$1048576,7,FALSE)</f>
        <v>36430</v>
      </c>
      <c r="G51" s="32" t="str">
        <f>VLOOKUP($E51,Atletas!$1:$1048576,9,FALSE)</f>
        <v>Infantil</v>
      </c>
      <c r="H51" s="137" t="str">
        <f>VLOOKUP($E51,Atletas!$1:$1048576,5,FALSE)</f>
        <v>AJS</v>
      </c>
      <c r="I51" s="35" t="s">
        <v>1115</v>
      </c>
      <c r="J51" s="34">
        <v>41014</v>
      </c>
      <c r="K51" s="111"/>
      <c r="L51" s="35" t="s">
        <v>855</v>
      </c>
    </row>
    <row r="52" spans="1:14" s="159" customFormat="1">
      <c r="A52" s="27">
        <v>47</v>
      </c>
      <c r="B52" s="28" t="s">
        <v>1901</v>
      </c>
      <c r="C52" s="61"/>
      <c r="D52" s="113">
        <v>4</v>
      </c>
      <c r="E52" s="31" t="s">
        <v>2</v>
      </c>
      <c r="F52" s="32">
        <f>VLOOKUP($E52,Atletas!$1:$1048576,7,FALSE)</f>
        <v>35634</v>
      </c>
      <c r="G52" s="32" t="str">
        <f>VLOOKUP($E52,Atletas!$1:$1048576,9,FALSE)</f>
        <v>Iniciado</v>
      </c>
      <c r="H52" s="137" t="str">
        <f>VLOOKUP($E52,Atletas!$1:$1048576,5,FALSE)</f>
        <v>AJS</v>
      </c>
      <c r="I52" s="35" t="s">
        <v>1115</v>
      </c>
      <c r="J52" s="34">
        <v>41028</v>
      </c>
      <c r="K52" s="111"/>
      <c r="L52" s="35" t="s">
        <v>855</v>
      </c>
    </row>
    <row r="53" spans="1:14" s="31" customFormat="1">
      <c r="A53" s="27">
        <v>48</v>
      </c>
      <c r="B53" s="28" t="s">
        <v>1666</v>
      </c>
      <c r="C53" s="61"/>
      <c r="D53" s="113">
        <v>6</v>
      </c>
      <c r="E53" s="31" t="s">
        <v>7</v>
      </c>
      <c r="F53" s="32">
        <f>VLOOKUP($E53,Atletas!$1:$1048576,7,FALSE)</f>
        <v>36173</v>
      </c>
      <c r="G53" s="32" t="str">
        <f>VLOOKUP($E53,Atletas!$1:$1048576,9,FALSE)</f>
        <v>Infantil</v>
      </c>
      <c r="H53" s="137" t="str">
        <f>VLOOKUP($E53,Atletas!$1:$1048576,5,FALSE)</f>
        <v>ACDSJ</v>
      </c>
      <c r="I53" s="35" t="s">
        <v>1115</v>
      </c>
      <c r="J53" s="34">
        <v>40915</v>
      </c>
      <c r="K53" s="111"/>
      <c r="L53" s="35" t="s">
        <v>855</v>
      </c>
      <c r="M53"/>
      <c r="N53" s="38"/>
    </row>
    <row r="54" spans="1:14">
      <c r="A54" s="27">
        <v>49</v>
      </c>
      <c r="B54" s="28" t="s">
        <v>1748</v>
      </c>
      <c r="C54" s="61"/>
      <c r="D54" s="113">
        <v>12</v>
      </c>
      <c r="E54" s="31" t="s">
        <v>605</v>
      </c>
      <c r="F54" s="32">
        <f>VLOOKUP($E54,Atletas!$1:$1048576,7,FALSE)</f>
        <v>36542</v>
      </c>
      <c r="G54" s="32" t="str">
        <f>VLOOKUP($E54,Atletas!$1:$1048576,9,FALSE)</f>
        <v>Infantil</v>
      </c>
      <c r="H54" s="137" t="str">
        <f>VLOOKUP($E54,Atletas!$1:$1048576,5,FALSE)</f>
        <v>ACDSJ</v>
      </c>
      <c r="I54" s="35" t="s">
        <v>1115</v>
      </c>
      <c r="J54" s="34">
        <v>40950</v>
      </c>
      <c r="K54" s="111"/>
      <c r="L54" s="35" t="s">
        <v>1303</v>
      </c>
      <c r="N54" s="38"/>
    </row>
    <row r="55" spans="1:14" s="120" customFormat="1">
      <c r="A55" s="27">
        <v>50</v>
      </c>
      <c r="B55" s="28" t="s">
        <v>1823</v>
      </c>
      <c r="C55" s="61"/>
      <c r="D55" s="113">
        <v>13</v>
      </c>
      <c r="E55" s="31" t="s">
        <v>417</v>
      </c>
      <c r="F55" s="32">
        <f>VLOOKUP($E55,Atletas!$1:$1048576,7,FALSE)</f>
        <v>36354</v>
      </c>
      <c r="G55" s="32" t="str">
        <f>VLOOKUP($E55,Atletas!$1:$1048576,9,FALSE)</f>
        <v>Infantil</v>
      </c>
      <c r="H55" s="137" t="str">
        <f>VLOOKUP($E55,Atletas!$1:$1048576,5,FALSE)</f>
        <v>CSM</v>
      </c>
      <c r="I55" s="35" t="s">
        <v>1115</v>
      </c>
      <c r="J55" s="34">
        <v>41014</v>
      </c>
      <c r="K55" s="111"/>
      <c r="L55" s="35" t="s">
        <v>855</v>
      </c>
      <c r="N55" s="38"/>
    </row>
    <row r="56" spans="1:14" s="158" customFormat="1" hidden="1">
      <c r="A56" s="27">
        <v>51</v>
      </c>
      <c r="B56" s="28" t="s">
        <v>1779</v>
      </c>
      <c r="C56" s="61"/>
      <c r="D56" s="113">
        <v>9</v>
      </c>
      <c r="E56" s="31" t="s">
        <v>10</v>
      </c>
      <c r="F56" s="32">
        <f>VLOOKUP($E56,Atletas!$1:$1048576,7,FALSE)</f>
        <v>35397</v>
      </c>
      <c r="G56" s="32" t="str">
        <f>VLOOKUP($E56,Atletas!$1:$1048576,9,FALSE)</f>
        <v>Juvenil</v>
      </c>
      <c r="H56" s="137" t="str">
        <f>VLOOKUP($E56,Atletas!$1:$1048576,5,FALSE)</f>
        <v>GDE</v>
      </c>
      <c r="I56" s="35" t="s">
        <v>1115</v>
      </c>
      <c r="J56" s="34">
        <v>40950</v>
      </c>
      <c r="K56" s="111"/>
      <c r="L56" s="35" t="s">
        <v>855</v>
      </c>
    </row>
    <row r="57" spans="1:14" s="158" customFormat="1">
      <c r="A57" s="27">
        <v>52</v>
      </c>
      <c r="B57" s="28" t="s">
        <v>1824</v>
      </c>
      <c r="C57" s="61"/>
      <c r="D57" s="113">
        <v>14</v>
      </c>
      <c r="E57" s="31" t="s">
        <v>1808</v>
      </c>
      <c r="F57" s="32">
        <f>VLOOKUP($E57,Atletas!$1:$1048576,7,FALSE)</f>
        <v>36883</v>
      </c>
      <c r="G57" s="32" t="str">
        <f>VLOOKUP($E57,Atletas!$1:$1048576,9,FALSE)</f>
        <v>Infantil</v>
      </c>
      <c r="H57" s="137" t="str">
        <f>VLOOKUP($E57,Atletas!$1:$1048576,5,FALSE)</f>
        <v>AJS</v>
      </c>
      <c r="I57" s="35" t="s">
        <v>1115</v>
      </c>
      <c r="J57" s="34">
        <v>41014</v>
      </c>
      <c r="K57" s="111"/>
      <c r="L57" s="35" t="s">
        <v>855</v>
      </c>
    </row>
    <row r="58" spans="1:14" s="149" customFormat="1">
      <c r="A58" s="27">
        <v>53</v>
      </c>
      <c r="B58" s="28" t="s">
        <v>1740</v>
      </c>
      <c r="C58" s="61"/>
      <c r="D58" s="113">
        <v>11</v>
      </c>
      <c r="E58" s="31" t="s">
        <v>1741</v>
      </c>
      <c r="F58" s="32">
        <f>VLOOKUP($E58,Atletas!$1:$1048576,7,FALSE)</f>
        <v>37244</v>
      </c>
      <c r="G58" s="32" t="str">
        <f>VLOOKUP($E58,Atletas!$1:$1048576,9,FALSE)</f>
        <v>Benjamim</v>
      </c>
      <c r="H58" s="137" t="str">
        <f>VLOOKUP($E58,Atletas!$1:$1048576,5,FALSE)</f>
        <v>AJS</v>
      </c>
      <c r="I58" s="35" t="s">
        <v>1115</v>
      </c>
      <c r="J58" s="34">
        <v>40950</v>
      </c>
      <c r="K58" s="111"/>
      <c r="L58" s="35" t="s">
        <v>855</v>
      </c>
    </row>
    <row r="59" spans="1:14" s="158" customFormat="1">
      <c r="A59" s="27">
        <v>54</v>
      </c>
      <c r="B59" s="28" t="s">
        <v>1749</v>
      </c>
      <c r="C59" s="61"/>
      <c r="D59" s="113">
        <v>13</v>
      </c>
      <c r="E59" s="31" t="s">
        <v>1135</v>
      </c>
      <c r="F59" s="32">
        <f>VLOOKUP($E59,Atletas!$1:$1048576,7,FALSE)</f>
        <v>36176</v>
      </c>
      <c r="G59" s="32" t="str">
        <f>VLOOKUP($E59,Atletas!$1:$1048576,9,FALSE)</f>
        <v>Infantil</v>
      </c>
      <c r="H59" s="137" t="str">
        <f>VLOOKUP($E59,Atletas!$1:$1048576,5,FALSE)</f>
        <v>AJS</v>
      </c>
      <c r="I59" s="35" t="s">
        <v>1115</v>
      </c>
      <c r="J59" s="34">
        <v>40950</v>
      </c>
      <c r="K59" s="111"/>
      <c r="L59" s="35" t="s">
        <v>855</v>
      </c>
    </row>
    <row r="60" spans="1:14" s="158" customFormat="1">
      <c r="A60" s="27">
        <v>55</v>
      </c>
      <c r="B60" s="28" t="s">
        <v>1750</v>
      </c>
      <c r="C60" s="61"/>
      <c r="D60" s="113">
        <v>14</v>
      </c>
      <c r="E60" s="31" t="s">
        <v>1150</v>
      </c>
      <c r="F60" s="32">
        <f>VLOOKUP($E60,Atletas!$1:$1048576,7,FALSE)</f>
        <v>36216</v>
      </c>
      <c r="G60" s="32" t="str">
        <f>VLOOKUP($E60,Atletas!$1:$1048576,9,FALSE)</f>
        <v>Infantil</v>
      </c>
      <c r="H60" s="137" t="str">
        <f>VLOOKUP($E60,Atletas!$1:$1048576,5,FALSE)</f>
        <v>CSM</v>
      </c>
      <c r="I60" s="35" t="s">
        <v>1115</v>
      </c>
      <c r="J60" s="34">
        <v>40950</v>
      </c>
      <c r="K60" s="111"/>
      <c r="L60" s="35" t="s">
        <v>855</v>
      </c>
    </row>
    <row r="61" spans="1:14" s="122" customFormat="1">
      <c r="A61" s="27">
        <v>56</v>
      </c>
      <c r="B61" s="28" t="s">
        <v>1825</v>
      </c>
      <c r="C61" s="61"/>
      <c r="D61" s="113">
        <v>15</v>
      </c>
      <c r="E61" s="31" t="s">
        <v>613</v>
      </c>
      <c r="F61" s="32">
        <f>VLOOKUP($E61,Atletas!$1:$1048576,7,FALSE)</f>
        <v>36856</v>
      </c>
      <c r="G61" s="32" t="str">
        <f>VLOOKUP($E61,Atletas!$1:$1048576,9,FALSE)</f>
        <v>Infantil</v>
      </c>
      <c r="H61" s="137" t="str">
        <f>VLOOKUP($E61,Atletas!$1:$1048576,5,FALSE)</f>
        <v>CSM</v>
      </c>
      <c r="I61" s="35" t="s">
        <v>1115</v>
      </c>
      <c r="J61" s="34">
        <v>41014</v>
      </c>
      <c r="K61" s="111"/>
      <c r="L61" s="35" t="s">
        <v>1308</v>
      </c>
      <c r="N61" s="38"/>
    </row>
    <row r="62" spans="1:14" s="158" customFormat="1">
      <c r="A62" s="27">
        <v>57</v>
      </c>
      <c r="B62" s="28" t="s">
        <v>1768</v>
      </c>
      <c r="C62" s="61"/>
      <c r="D62" s="113">
        <v>12</v>
      </c>
      <c r="E62" s="31" t="s">
        <v>36</v>
      </c>
      <c r="F62" s="32">
        <f>VLOOKUP($E62,Atletas!$1:$1048576,7,FALSE)</f>
        <v>35958</v>
      </c>
      <c r="G62" s="32" t="str">
        <f>VLOOKUP($E62,Atletas!$1:$1048576,9,FALSE)</f>
        <v>Iniciado</v>
      </c>
      <c r="H62" s="137" t="str">
        <f>VLOOKUP($E62,Atletas!$1:$1048576,5,FALSE)</f>
        <v>ADRAP</v>
      </c>
      <c r="I62" s="35" t="s">
        <v>1115</v>
      </c>
      <c r="J62" s="34">
        <v>40950</v>
      </c>
      <c r="K62" s="111"/>
      <c r="L62" s="35" t="s">
        <v>855</v>
      </c>
    </row>
    <row r="63" spans="1:14" s="122" customFormat="1">
      <c r="A63" s="27">
        <v>58</v>
      </c>
      <c r="B63" s="28" t="s">
        <v>1754</v>
      </c>
      <c r="C63" s="61"/>
      <c r="D63" s="113">
        <v>12</v>
      </c>
      <c r="E63" s="31" t="s">
        <v>418</v>
      </c>
      <c r="F63" s="32">
        <f>VLOOKUP($E63,Atletas!$1:$1048576,7,FALSE)</f>
        <v>37053</v>
      </c>
      <c r="G63" s="32" t="str">
        <f>VLOOKUP($E63,Atletas!$1:$1048576,9,FALSE)</f>
        <v>Benjamim</v>
      </c>
      <c r="H63" s="137" t="str">
        <f>VLOOKUP($E63,Atletas!$1:$1048576,5,FALSE)</f>
        <v>CSM</v>
      </c>
      <c r="I63" s="35" t="s">
        <v>1115</v>
      </c>
      <c r="J63" s="34">
        <v>40950</v>
      </c>
      <c r="K63" s="111"/>
      <c r="L63" s="35" t="s">
        <v>855</v>
      </c>
      <c r="N63" s="38"/>
    </row>
    <row r="64" spans="1:14" s="158" customFormat="1">
      <c r="A64" s="27">
        <v>59</v>
      </c>
      <c r="B64" s="28" t="s">
        <v>1756</v>
      </c>
      <c r="C64" s="61"/>
      <c r="D64" s="113">
        <v>13</v>
      </c>
      <c r="E64" s="31" t="s">
        <v>1755</v>
      </c>
      <c r="F64" s="32">
        <f>VLOOKUP($E64,Atletas!$1:$1048576,7,FALSE)</f>
        <v>36903</v>
      </c>
      <c r="G64" s="32" t="str">
        <f>VLOOKUP($E64,Atletas!$1:$1048576,9,FALSE)</f>
        <v>Benjamim</v>
      </c>
      <c r="H64" s="137" t="str">
        <f>VLOOKUP($E64,Atletas!$1:$1048576,5,FALSE)</f>
        <v>CSM</v>
      </c>
      <c r="I64" s="35" t="s">
        <v>1115</v>
      </c>
      <c r="J64" s="34">
        <v>40950</v>
      </c>
      <c r="K64" s="111"/>
      <c r="L64" s="35" t="s">
        <v>855</v>
      </c>
    </row>
    <row r="65" spans="1:14" s="159" customFormat="1">
      <c r="A65" s="27">
        <v>60</v>
      </c>
      <c r="B65" s="28" t="s">
        <v>2040</v>
      </c>
      <c r="C65" s="61"/>
      <c r="D65" s="113">
        <v>7</v>
      </c>
      <c r="E65" s="31" t="s">
        <v>2039</v>
      </c>
      <c r="F65" s="32">
        <f>VLOOKUP($E65,Atletas!$1:$1048576,7,FALSE)</f>
        <v>36825</v>
      </c>
      <c r="G65" s="32" t="str">
        <f>VLOOKUP($E65,Atletas!$1:$1048576,9,FALSE)</f>
        <v>Infantil</v>
      </c>
      <c r="H65" s="137" t="str">
        <f>VLOOKUP($E65,Atletas!$1:$1048576,5,FALSE)</f>
        <v>AJS</v>
      </c>
      <c r="I65" s="35" t="s">
        <v>1115</v>
      </c>
      <c r="J65" s="34">
        <v>41063</v>
      </c>
      <c r="K65" s="111"/>
      <c r="L65" s="35" t="s">
        <v>855</v>
      </c>
    </row>
    <row r="66" spans="1:14" s="158" customFormat="1">
      <c r="A66" s="27">
        <v>61</v>
      </c>
      <c r="B66" s="28" t="s">
        <v>1751</v>
      </c>
      <c r="C66" s="61"/>
      <c r="D66" s="113">
        <v>15</v>
      </c>
      <c r="E66" s="31" t="s">
        <v>1133</v>
      </c>
      <c r="F66" s="32">
        <f>VLOOKUP($E66,Atletas!$1:$1048576,7,FALSE)</f>
        <v>36651</v>
      </c>
      <c r="G66" s="32" t="str">
        <f>VLOOKUP($E66,Atletas!$1:$1048576,9,FALSE)</f>
        <v>Infantil</v>
      </c>
      <c r="H66" s="137" t="str">
        <f>VLOOKUP($E66,Atletas!$1:$1048576,5,FALSE)</f>
        <v>CSM</v>
      </c>
      <c r="I66" s="35" t="s">
        <v>1115</v>
      </c>
      <c r="J66" s="34">
        <v>40950</v>
      </c>
      <c r="K66" s="111"/>
      <c r="L66" s="35" t="s">
        <v>855</v>
      </c>
    </row>
    <row r="67" spans="1:14" s="158" customFormat="1">
      <c r="A67" s="27">
        <v>62</v>
      </c>
      <c r="B67" s="28" t="s">
        <v>1769</v>
      </c>
      <c r="C67" s="61"/>
      <c r="D67" s="113">
        <v>13</v>
      </c>
      <c r="E67" s="31" t="s">
        <v>1659</v>
      </c>
      <c r="F67" s="32">
        <f>VLOOKUP($E67,Atletas!$1:$1048576,7,FALSE)</f>
        <v>35889</v>
      </c>
      <c r="G67" s="32" t="str">
        <f>VLOOKUP($E67,Atletas!$1:$1048576,9,FALSE)</f>
        <v>Iniciado</v>
      </c>
      <c r="H67" s="137" t="str">
        <f>VLOOKUP($E67,Atletas!$1:$1048576,5,FALSE)</f>
        <v>CSM</v>
      </c>
      <c r="I67" s="35" t="s">
        <v>1115</v>
      </c>
      <c r="J67" s="34">
        <v>40950</v>
      </c>
      <c r="K67" s="111"/>
      <c r="L67" s="35" t="s">
        <v>855</v>
      </c>
    </row>
    <row r="68" spans="1:14" s="158" customFormat="1">
      <c r="A68" s="27">
        <v>63</v>
      </c>
      <c r="B68" s="28" t="s">
        <v>1752</v>
      </c>
      <c r="C68" s="61"/>
      <c r="D68" s="113">
        <v>16</v>
      </c>
      <c r="E68" s="31" t="s">
        <v>1753</v>
      </c>
      <c r="F68" s="32">
        <f>VLOOKUP($E68,Atletas!$1:$1048576,7,FALSE)</f>
        <v>36538</v>
      </c>
      <c r="G68" s="32" t="str">
        <f>VLOOKUP($E68,Atletas!$1:$1048576,9,FALSE)</f>
        <v>Infantil</v>
      </c>
      <c r="H68" s="137" t="str">
        <f>VLOOKUP($E68,Atletas!$1:$1048576,5,FALSE)</f>
        <v>GDE</v>
      </c>
      <c r="I68" s="35" t="s">
        <v>1115</v>
      </c>
      <c r="J68" s="34">
        <v>40950</v>
      </c>
      <c r="K68" s="111"/>
      <c r="L68" s="35" t="s">
        <v>855</v>
      </c>
    </row>
    <row r="69" spans="1:14" s="158" customFormat="1">
      <c r="A69" s="27">
        <v>64</v>
      </c>
      <c r="B69" s="28" t="s">
        <v>1826</v>
      </c>
      <c r="C69" s="61"/>
      <c r="D69" s="113">
        <v>17</v>
      </c>
      <c r="E69" s="31" t="s">
        <v>1715</v>
      </c>
      <c r="F69" s="32">
        <f>VLOOKUP($E69,Atletas!$1:$1048576,7,FALSE)</f>
        <v>36870</v>
      </c>
      <c r="G69" s="32" t="str">
        <f>VLOOKUP($E69,Atletas!$1:$1048576,9,FALSE)</f>
        <v>Infantil</v>
      </c>
      <c r="H69" s="137" t="str">
        <f>VLOOKUP($E69,Atletas!$1:$1048576,5,FALSE)</f>
        <v>AJS</v>
      </c>
      <c r="I69" s="35" t="s">
        <v>1115</v>
      </c>
      <c r="J69" s="34">
        <v>41014</v>
      </c>
      <c r="K69" s="111"/>
      <c r="L69" s="35" t="s">
        <v>855</v>
      </c>
    </row>
    <row r="70" spans="1:14" s="31" customFormat="1" hidden="1">
      <c r="A70" s="27"/>
      <c r="B70" s="28"/>
      <c r="C70" s="61"/>
      <c r="D70" s="113"/>
      <c r="E70" s="31" t="s">
        <v>384</v>
      </c>
      <c r="F70" s="32" t="e">
        <f>VLOOKUP($E70,Atletas!$1:$1048576,7,FALSE)</f>
        <v>#N/A</v>
      </c>
      <c r="G70" s="32" t="e">
        <f>VLOOKUP($E70,Atletas!$1:$1048576,9,FALSE)</f>
        <v>#N/A</v>
      </c>
      <c r="H70" s="137" t="e">
        <f>VLOOKUP($E70,Atletas!$1:$1048576,5,FALSE)</f>
        <v>#N/A</v>
      </c>
      <c r="I70" s="35"/>
      <c r="J70" s="34"/>
      <c r="K70" s="111"/>
      <c r="L70" s="35" t="s">
        <v>1296</v>
      </c>
      <c r="M70"/>
      <c r="N70" s="38"/>
    </row>
    <row r="71" spans="1:14" s="122" customFormat="1">
      <c r="A71" s="27"/>
      <c r="B71" s="28"/>
      <c r="C71" s="61"/>
      <c r="D71" s="113"/>
      <c r="E71" s="31" t="s">
        <v>9</v>
      </c>
      <c r="F71" s="32">
        <f>VLOOKUP($E71,Atletas!$1:$1048576,7,FALSE)</f>
        <v>36067</v>
      </c>
      <c r="G71" s="32" t="str">
        <f>VLOOKUP($E71,Atletas!$1:$1048576,9,FALSE)</f>
        <v>Iniciado</v>
      </c>
      <c r="H71" s="137" t="str">
        <f>VLOOKUP($E71,Atletas!$1:$1048576,5,FALSE)</f>
        <v>CSM</v>
      </c>
      <c r="I71" s="35"/>
      <c r="J71" s="34"/>
      <c r="K71" s="111"/>
      <c r="L71" s="35" t="s">
        <v>1298</v>
      </c>
      <c r="N71" s="38"/>
    </row>
    <row r="72" spans="1:14">
      <c r="A72" s="27"/>
      <c r="B72" s="28"/>
      <c r="C72" s="61"/>
      <c r="D72" s="113"/>
      <c r="E72" s="31" t="s">
        <v>574</v>
      </c>
      <c r="F72" s="32">
        <f>VLOOKUP($E72,Atletas!$1:$1048576,7,FALSE)</f>
        <v>35979</v>
      </c>
      <c r="G72" s="32" t="str">
        <f>VLOOKUP($E72,Atletas!$1:$1048576,9,FALSE)</f>
        <v>Iniciado</v>
      </c>
      <c r="H72" s="137" t="str">
        <f>VLOOKUP($E72,Atletas!$1:$1048576,5,FALSE)</f>
        <v>CSM</v>
      </c>
      <c r="I72" s="35"/>
      <c r="J72" s="34"/>
      <c r="K72" s="111"/>
      <c r="L72" s="93" t="s">
        <v>277</v>
      </c>
      <c r="M72" s="38"/>
      <c r="N72" s="38"/>
    </row>
    <row r="73" spans="1:14" hidden="1">
      <c r="A73" s="27"/>
      <c r="B73" s="28"/>
      <c r="C73" s="61"/>
      <c r="D73" s="113"/>
      <c r="E73" s="31" t="s">
        <v>582</v>
      </c>
      <c r="F73" s="32">
        <f>VLOOKUP($E73,Atletas!$1:$1048576,7,FALSE)</f>
        <v>35347</v>
      </c>
      <c r="G73" s="32" t="str">
        <f>VLOOKUP($E73,Atletas!$1:$1048576,9,FALSE)</f>
        <v>Juvenil</v>
      </c>
      <c r="H73" s="137" t="str">
        <f>VLOOKUP($E73,Atletas!$1:$1048576,5,FALSE)</f>
        <v>AJS</v>
      </c>
      <c r="I73" s="35"/>
      <c r="J73" s="34"/>
      <c r="K73" s="111"/>
      <c r="L73" s="93" t="s">
        <v>280</v>
      </c>
      <c r="M73" s="38"/>
      <c r="N73" s="38"/>
    </row>
    <row r="74" spans="1:14" s="122" customFormat="1" hidden="1">
      <c r="A74" s="27"/>
      <c r="B74" s="28"/>
      <c r="C74" s="61"/>
      <c r="D74" s="113"/>
      <c r="E74" s="31" t="s">
        <v>17</v>
      </c>
      <c r="F74" s="32">
        <f>VLOOKUP($E74,Atletas!$1:$1048576,7,FALSE)</f>
        <v>34398</v>
      </c>
      <c r="G74" s="32" t="str">
        <f>VLOOKUP($E74,Atletas!$1:$1048576,9,FALSE)</f>
        <v>Júnior</v>
      </c>
      <c r="H74" s="137" t="str">
        <f>VLOOKUP($E74,Atletas!$1:$1048576,5,FALSE)</f>
        <v>CSM</v>
      </c>
      <c r="I74" s="35"/>
      <c r="J74" s="34"/>
      <c r="K74" s="111"/>
      <c r="L74" s="35" t="s">
        <v>1304</v>
      </c>
      <c r="N74" s="38"/>
    </row>
    <row r="75" spans="1:14" s="122" customFormat="1">
      <c r="A75" s="27"/>
      <c r="B75" s="28"/>
      <c r="C75" s="61"/>
      <c r="D75" s="113"/>
      <c r="E75" s="31" t="s">
        <v>39</v>
      </c>
      <c r="F75" s="32">
        <f>VLOOKUP($E75,Atletas!$1:$1048576,7,FALSE)</f>
        <v>36473</v>
      </c>
      <c r="G75" s="32" t="str">
        <f>VLOOKUP($E75,Atletas!$1:$1048576,9,FALSE)</f>
        <v>Infantil</v>
      </c>
      <c r="H75" s="137" t="str">
        <f>VLOOKUP($E75,Atletas!$1:$1048576,5,FALSE)</f>
        <v>AJS</v>
      </c>
      <c r="I75" s="35"/>
      <c r="J75" s="34"/>
      <c r="K75" s="111"/>
      <c r="L75" s="35" t="s">
        <v>1305</v>
      </c>
      <c r="N75" s="38"/>
    </row>
    <row r="76" spans="1:14" hidden="1">
      <c r="A76" s="27"/>
      <c r="B76" s="28"/>
      <c r="C76" s="61"/>
      <c r="D76" s="113"/>
      <c r="E76" s="31" t="s">
        <v>592</v>
      </c>
      <c r="F76" s="32">
        <f>VLOOKUP($E76,Atletas!$1:$1048576,7,FALSE)</f>
        <v>35251</v>
      </c>
      <c r="G76" s="32" t="str">
        <f>VLOOKUP($E76,Atletas!$1:$1048576,9,FALSE)</f>
        <v>Juvenil</v>
      </c>
      <c r="H76" s="137" t="str">
        <f>VLOOKUP($E76,Atletas!$1:$1048576,5,FALSE)</f>
        <v>AJS</v>
      </c>
      <c r="I76" s="35"/>
      <c r="J76" s="34"/>
      <c r="K76" s="111"/>
      <c r="L76" s="35" t="s">
        <v>1306</v>
      </c>
      <c r="N76" s="38"/>
    </row>
    <row r="77" spans="1:14" s="120" customFormat="1" hidden="1">
      <c r="A77" s="27"/>
      <c r="B77" s="28"/>
      <c r="C77" s="61"/>
      <c r="D77" s="113"/>
      <c r="E77" s="31" t="s">
        <v>320</v>
      </c>
      <c r="F77" s="32" t="e">
        <f>VLOOKUP($E77,Atletas!$1:$1048576,7,FALSE)</f>
        <v>#N/A</v>
      </c>
      <c r="G77" s="32" t="e">
        <f>VLOOKUP($E77,Atletas!$1:$1048576,9,FALSE)</f>
        <v>#N/A</v>
      </c>
      <c r="H77" s="137" t="e">
        <f>VLOOKUP($E77,Atletas!$1:$1048576,5,FALSE)</f>
        <v>#N/A</v>
      </c>
      <c r="I77" s="35"/>
      <c r="J77" s="34"/>
      <c r="K77" s="111"/>
      <c r="L77" s="35" t="s">
        <v>1307</v>
      </c>
      <c r="N77" s="38"/>
    </row>
    <row r="78" spans="1:14" s="122" customFormat="1" hidden="1">
      <c r="A78" s="27"/>
      <c r="B78" s="28"/>
      <c r="C78" s="61"/>
      <c r="D78" s="113"/>
      <c r="E78" s="31" t="s">
        <v>424</v>
      </c>
      <c r="F78" s="32" t="e">
        <f>VLOOKUP($E78,Atletas!$1:$1048576,7,FALSE)</f>
        <v>#N/A</v>
      </c>
      <c r="G78" s="32" t="e">
        <f>VLOOKUP($E78,Atletas!$1:$1048576,9,FALSE)</f>
        <v>#N/A</v>
      </c>
      <c r="H78" s="137" t="e">
        <f>VLOOKUP($E78,Atletas!$1:$1048576,5,FALSE)</f>
        <v>#N/A</v>
      </c>
      <c r="I78" s="35"/>
      <c r="J78" s="34"/>
      <c r="K78" s="111"/>
      <c r="L78" s="35" t="s">
        <v>1309</v>
      </c>
      <c r="N78" s="38"/>
    </row>
    <row r="79" spans="1:14" hidden="1">
      <c r="A79" s="27"/>
      <c r="B79" s="28"/>
      <c r="C79" s="61"/>
      <c r="D79" s="113"/>
      <c r="E79" s="31" t="s">
        <v>589</v>
      </c>
      <c r="F79" s="32">
        <f>VLOOKUP($E79,Atletas!$1:$1048576,7,FALSE)</f>
        <v>34750</v>
      </c>
      <c r="G79" s="32" t="str">
        <f>VLOOKUP($E79,Atletas!$1:$1048576,9,FALSE)</f>
        <v>Juvenil</v>
      </c>
      <c r="H79" s="137" t="str">
        <f>VLOOKUP($E79,Atletas!$1:$1048576,5,FALSE)</f>
        <v>CSM</v>
      </c>
      <c r="I79" s="35"/>
      <c r="J79" s="34"/>
      <c r="K79" s="111"/>
      <c r="L79" s="35" t="s">
        <v>289</v>
      </c>
      <c r="M79" s="38"/>
      <c r="N79" s="38"/>
    </row>
    <row r="80" spans="1:14" s="122" customFormat="1">
      <c r="A80" s="27"/>
      <c r="B80" s="28"/>
      <c r="C80" s="61"/>
      <c r="D80" s="113"/>
      <c r="E80" s="31" t="s">
        <v>670</v>
      </c>
      <c r="F80" s="32">
        <f>VLOOKUP($E80,Atletas!$1:$1048576,7,FALSE)</f>
        <v>36523</v>
      </c>
      <c r="G80" s="32" t="str">
        <f>VLOOKUP($E80,Atletas!$1:$1048576,9,FALSE)</f>
        <v>Infantil</v>
      </c>
      <c r="H80" s="137" t="str">
        <f>VLOOKUP($E80,Atletas!$1:$1048576,5,FALSE)</f>
        <v>AJS</v>
      </c>
      <c r="I80" s="35"/>
      <c r="J80" s="34"/>
      <c r="K80" s="111"/>
      <c r="L80" s="35" t="s">
        <v>1310</v>
      </c>
      <c r="N80" s="38"/>
    </row>
    <row r="81" spans="1:14" s="120" customFormat="1">
      <c r="A81" s="27"/>
      <c r="B81" s="28"/>
      <c r="C81" s="61"/>
      <c r="D81" s="113"/>
      <c r="E81" s="31" t="s">
        <v>1028</v>
      </c>
      <c r="F81" s="32">
        <f>VLOOKUP($E81,Atletas!$1:$1048576,7,FALSE)</f>
        <v>35983</v>
      </c>
      <c r="G81" s="32" t="str">
        <f>VLOOKUP($E81,Atletas!$1:$1048576,9,FALSE)</f>
        <v>Iniciado</v>
      </c>
      <c r="H81" s="137" t="str">
        <f>VLOOKUP($E81,Atletas!$1:$1048576,5,FALSE)</f>
        <v>GDE</v>
      </c>
      <c r="I81" s="35"/>
      <c r="J81" s="34"/>
      <c r="K81" s="111"/>
      <c r="L81" s="35" t="s">
        <v>1311</v>
      </c>
      <c r="N81" s="38"/>
    </row>
    <row r="82" spans="1:14" s="120" customFormat="1">
      <c r="A82" s="27"/>
      <c r="B82" s="28"/>
      <c r="C82" s="61"/>
      <c r="D82" s="113"/>
      <c r="E82" s="31" t="s">
        <v>380</v>
      </c>
      <c r="F82" s="32">
        <f>VLOOKUP($E82,Atletas!$1:$1048576,7,FALSE)</f>
        <v>36354</v>
      </c>
      <c r="G82" s="32" t="str">
        <f>VLOOKUP($E82,Atletas!$1:$1048576,9,FALSE)</f>
        <v>Infantil</v>
      </c>
      <c r="H82" s="137" t="str">
        <f>VLOOKUP($E82,Atletas!$1:$1048576,5,FALSE)</f>
        <v>AJS</v>
      </c>
      <c r="I82" s="35"/>
      <c r="J82" s="34"/>
      <c r="K82" s="111"/>
      <c r="L82" s="35" t="s">
        <v>1312</v>
      </c>
      <c r="N82" s="38"/>
    </row>
    <row r="83" spans="1:14" s="122" customFormat="1" hidden="1">
      <c r="A83" s="27"/>
      <c r="B83" s="28"/>
      <c r="C83" s="61"/>
      <c r="D83" s="113"/>
      <c r="E83" s="31" t="s">
        <v>5</v>
      </c>
      <c r="F83" s="32" t="e">
        <f>VLOOKUP($E83,Atletas!$1:$1048576,7,FALSE)</f>
        <v>#N/A</v>
      </c>
      <c r="G83" s="32" t="e">
        <f>VLOOKUP($E83,Atletas!$1:$1048576,9,FALSE)</f>
        <v>#N/A</v>
      </c>
      <c r="H83" s="137" t="e">
        <f>VLOOKUP($E83,Atletas!$1:$1048576,5,FALSE)</f>
        <v>#N/A</v>
      </c>
      <c r="I83" s="35"/>
      <c r="J83" s="34"/>
      <c r="K83" s="111"/>
      <c r="L83" s="35" t="s">
        <v>1313</v>
      </c>
      <c r="N83" s="38"/>
    </row>
    <row r="84" spans="1:14" s="120" customFormat="1" hidden="1">
      <c r="A84" s="27"/>
      <c r="B84" s="28"/>
      <c r="C84" s="61"/>
      <c r="D84" s="113"/>
      <c r="E84" s="31" t="s">
        <v>383</v>
      </c>
      <c r="F84" s="32" t="e">
        <f>VLOOKUP($E84,Atletas!$1:$1048576,7,FALSE)</f>
        <v>#N/A</v>
      </c>
      <c r="G84" s="32" t="e">
        <f>VLOOKUP($E84,Atletas!$1:$1048576,9,FALSE)</f>
        <v>#N/A</v>
      </c>
      <c r="H84" s="137" t="e">
        <f>VLOOKUP($E84,Atletas!$1:$1048576,5,FALSE)</f>
        <v>#N/A</v>
      </c>
      <c r="I84" s="35"/>
      <c r="J84" s="34"/>
      <c r="K84" s="111"/>
      <c r="L84" s="35" t="s">
        <v>1314</v>
      </c>
      <c r="N84" s="38"/>
    </row>
    <row r="85" spans="1:14" s="123" customFormat="1">
      <c r="A85" s="27"/>
      <c r="B85" s="28"/>
      <c r="C85" s="61"/>
      <c r="D85" s="113"/>
      <c r="E85" s="31" t="s">
        <v>319</v>
      </c>
      <c r="F85" s="32">
        <f>VLOOKUP($E85,Atletas!$1:$1048576,7,FALSE)</f>
        <v>35482</v>
      </c>
      <c r="G85" s="32" t="str">
        <f>VLOOKUP($E85,Atletas!$1:$1048576,9,FALSE)</f>
        <v>Iniciado</v>
      </c>
      <c r="H85" s="137" t="str">
        <f>VLOOKUP($E85,Atletas!$1:$1048576,5,FALSE)</f>
        <v>AJS</v>
      </c>
      <c r="I85" s="35"/>
      <c r="J85" s="34"/>
      <c r="K85" s="111"/>
      <c r="L85" s="35" t="s">
        <v>1315</v>
      </c>
      <c r="N85" s="38"/>
    </row>
    <row r="86" spans="1:14" s="31" customFormat="1">
      <c r="A86" s="27"/>
      <c r="B86" s="28"/>
      <c r="C86" s="61"/>
      <c r="D86" s="113"/>
      <c r="E86" s="31" t="s">
        <v>49</v>
      </c>
      <c r="F86" s="32">
        <f>VLOOKUP($E86,Atletas!$1:$1048576,7,FALSE)</f>
        <v>35950</v>
      </c>
      <c r="G86" s="32" t="str">
        <f>VLOOKUP($E86,Atletas!$1:$1048576,9,FALSE)</f>
        <v>Iniciado</v>
      </c>
      <c r="H86" s="137" t="str">
        <f>VLOOKUP($E86,Atletas!$1:$1048576,5,FALSE)</f>
        <v>ACDSJ</v>
      </c>
      <c r="I86" s="35"/>
      <c r="J86" s="34"/>
      <c r="K86" s="111"/>
      <c r="L86" s="93" t="s">
        <v>1316</v>
      </c>
      <c r="M86" s="38"/>
      <c r="N86" s="38"/>
    </row>
    <row r="87" spans="1:14" s="122" customFormat="1" hidden="1">
      <c r="A87" s="27"/>
      <c r="B87" s="28"/>
      <c r="C87" s="61"/>
      <c r="D87" s="113"/>
      <c r="E87" s="31" t="s">
        <v>6</v>
      </c>
      <c r="F87" s="32" t="e">
        <f>VLOOKUP($E87,Atletas!$1:$1048576,7,FALSE)</f>
        <v>#N/A</v>
      </c>
      <c r="G87" s="32" t="e">
        <f>VLOOKUP($E87,Atletas!$1:$1048576,9,FALSE)</f>
        <v>#N/A</v>
      </c>
      <c r="H87" s="137" t="e">
        <f>VLOOKUP($E87,Atletas!$1:$1048576,5,FALSE)</f>
        <v>#N/A</v>
      </c>
      <c r="I87" s="35"/>
      <c r="J87" s="34"/>
      <c r="K87" s="111"/>
      <c r="L87" s="35" t="s">
        <v>1317</v>
      </c>
      <c r="N87" s="38"/>
    </row>
    <row r="88" spans="1:14" s="123" customFormat="1" hidden="1">
      <c r="A88" s="27"/>
      <c r="B88" s="28"/>
      <c r="C88" s="61"/>
      <c r="D88" s="113"/>
      <c r="E88" s="31" t="s">
        <v>1140</v>
      </c>
      <c r="F88" s="32" t="e">
        <f>VLOOKUP($E88,Atletas!$1:$1048576,7,FALSE)</f>
        <v>#N/A</v>
      </c>
      <c r="G88" s="32" t="e">
        <f>VLOOKUP($E88,Atletas!$1:$1048576,9,FALSE)</f>
        <v>#N/A</v>
      </c>
      <c r="H88" s="137" t="e">
        <f>VLOOKUP($E88,Atletas!$1:$1048576,5,FALSE)</f>
        <v>#N/A</v>
      </c>
      <c r="I88" s="35"/>
      <c r="J88" s="34"/>
      <c r="K88" s="111"/>
      <c r="L88" s="35" t="s">
        <v>1318</v>
      </c>
      <c r="N88" s="38"/>
    </row>
    <row r="89" spans="1:14" hidden="1">
      <c r="A89" s="27"/>
      <c r="B89" s="28"/>
      <c r="C89" s="61"/>
      <c r="D89" s="113"/>
      <c r="E89" s="31" t="s">
        <v>792</v>
      </c>
      <c r="F89" s="32">
        <f>VLOOKUP($E89,Atletas!$1:$1048576,7,FALSE)</f>
        <v>31612</v>
      </c>
      <c r="G89" s="32" t="str">
        <f>VLOOKUP($E89,Atletas!$1:$1048576,9,FALSE)</f>
        <v>Sénior</v>
      </c>
      <c r="H89" s="137" t="str">
        <f>VLOOKUP($E89,Atletas!$1:$1048576,5,FALSE)</f>
        <v>GDE</v>
      </c>
      <c r="I89" s="35"/>
      <c r="J89" s="34"/>
      <c r="K89" s="111"/>
      <c r="L89" s="35" t="s">
        <v>856</v>
      </c>
      <c r="N89" s="38"/>
    </row>
    <row r="90" spans="1:14" hidden="1">
      <c r="A90" s="27"/>
      <c r="B90" s="28"/>
      <c r="C90" s="61"/>
      <c r="D90" s="113"/>
      <c r="E90" s="31" t="s">
        <v>861</v>
      </c>
      <c r="F90" s="32" t="e">
        <f>VLOOKUP($E90,Atletas!$1:$1048576,7,FALSE)</f>
        <v>#N/A</v>
      </c>
      <c r="G90" s="32" t="e">
        <f>VLOOKUP($E90,Atletas!$1:$1048576,9,FALSE)</f>
        <v>#N/A</v>
      </c>
      <c r="H90" s="137" t="e">
        <f>VLOOKUP($E90,Atletas!$1:$1048576,5,FALSE)</f>
        <v>#N/A</v>
      </c>
      <c r="I90" s="35"/>
      <c r="J90" s="34"/>
      <c r="K90" s="111"/>
      <c r="L90" s="35" t="s">
        <v>186</v>
      </c>
      <c r="M90" s="31"/>
      <c r="N90" s="31"/>
    </row>
    <row r="91" spans="1:14" hidden="1">
      <c r="A91" s="27"/>
      <c r="B91" s="28"/>
      <c r="C91" s="61"/>
      <c r="D91" s="113"/>
      <c r="E91" s="31" t="s">
        <v>1080</v>
      </c>
      <c r="F91" s="32">
        <f>VLOOKUP($E91,Atletas!$1:$1048576,7,FALSE)</f>
        <v>34220</v>
      </c>
      <c r="G91" s="32" t="str">
        <f>VLOOKUP($E91,Atletas!$1:$1048576,9,FALSE)</f>
        <v>Júnior</v>
      </c>
      <c r="H91" s="137" t="str">
        <f>VLOOKUP($E91,Atletas!$1:$1048576,5,FALSE)</f>
        <v>AJS</v>
      </c>
      <c r="I91" s="35"/>
      <c r="J91" s="34"/>
      <c r="K91" s="111"/>
      <c r="L91" s="35" t="s">
        <v>187</v>
      </c>
      <c r="M91" s="38"/>
      <c r="N91" s="38"/>
    </row>
    <row r="92" spans="1:14" hidden="1">
      <c r="A92" s="27"/>
      <c r="B92" s="28"/>
      <c r="C92" s="61"/>
      <c r="D92" s="113"/>
      <c r="E92" s="31" t="s">
        <v>810</v>
      </c>
      <c r="F92" s="32">
        <f>VLOOKUP($E92,Atletas!$1:$1048576,7,FALSE)</f>
        <v>34584</v>
      </c>
      <c r="G92" s="32" t="str">
        <f>VLOOKUP($E92,Atletas!$1:$1048576,9,FALSE)</f>
        <v>Júnior</v>
      </c>
      <c r="H92" s="137" t="str">
        <f>VLOOKUP($E92,Atletas!$1:$1048576,5,FALSE)</f>
        <v>AJS</v>
      </c>
      <c r="I92" s="35"/>
      <c r="J92" s="34"/>
      <c r="K92" s="111"/>
      <c r="L92" s="35" t="s">
        <v>188</v>
      </c>
      <c r="M92" s="38"/>
      <c r="N92" s="38"/>
    </row>
    <row r="93" spans="1:14" hidden="1">
      <c r="A93" s="27"/>
      <c r="B93" s="28"/>
      <c r="C93" s="61"/>
      <c r="D93" s="113"/>
      <c r="E93" s="31" t="s">
        <v>1049</v>
      </c>
      <c r="F93" s="32" t="e">
        <f>VLOOKUP($E93,Atletas!$1:$1048576,7,FALSE)</f>
        <v>#N/A</v>
      </c>
      <c r="G93" s="32" t="e">
        <f>VLOOKUP($E93,Atletas!$1:$1048576,9,FALSE)</f>
        <v>#N/A</v>
      </c>
      <c r="H93" s="137" t="e">
        <f>VLOOKUP($E93,Atletas!$1:$1048576,5,FALSE)</f>
        <v>#N/A</v>
      </c>
      <c r="I93" s="35"/>
      <c r="J93" s="34"/>
      <c r="K93" s="111"/>
      <c r="L93" s="35" t="s">
        <v>189</v>
      </c>
      <c r="M93" s="31"/>
      <c r="N93" s="31"/>
    </row>
    <row r="94" spans="1:14" hidden="1">
      <c r="A94" s="27"/>
      <c r="B94" s="28"/>
      <c r="C94" s="61"/>
      <c r="D94" s="113"/>
      <c r="E94" s="31" t="s">
        <v>1047</v>
      </c>
      <c r="F94" s="32" t="e">
        <f>VLOOKUP($E94,Atletas!$1:$1048576,7,FALSE)</f>
        <v>#N/A</v>
      </c>
      <c r="G94" s="32" t="e">
        <f>VLOOKUP($E94,Atletas!$1:$1048576,9,FALSE)</f>
        <v>#N/A</v>
      </c>
      <c r="H94" s="137" t="e">
        <f>VLOOKUP($E94,Atletas!$1:$1048576,5,FALSE)</f>
        <v>#N/A</v>
      </c>
      <c r="I94" s="35"/>
      <c r="J94" s="34"/>
      <c r="K94" s="111"/>
      <c r="L94" s="35" t="s">
        <v>190</v>
      </c>
      <c r="N94" s="31"/>
    </row>
    <row r="95" spans="1:14" hidden="1">
      <c r="A95" s="27"/>
      <c r="B95" s="28"/>
      <c r="C95" s="61"/>
      <c r="D95" s="113"/>
      <c r="E95" s="31" t="s">
        <v>622</v>
      </c>
      <c r="F95" s="32" t="e">
        <f>VLOOKUP($E95,Atletas!$1:$1048576,7,FALSE)</f>
        <v>#N/A</v>
      </c>
      <c r="G95" s="32" t="e">
        <f>VLOOKUP($E95,Atletas!$1:$1048576,9,FALSE)</f>
        <v>#N/A</v>
      </c>
      <c r="H95" s="137" t="e">
        <f>VLOOKUP($E95,Atletas!$1:$1048576,5,FALSE)</f>
        <v>#N/A</v>
      </c>
      <c r="I95" s="35"/>
      <c r="J95" s="34"/>
      <c r="K95" s="111"/>
      <c r="L95" s="35" t="s">
        <v>191</v>
      </c>
      <c r="M95" s="38"/>
    </row>
    <row r="96" spans="1:14" s="31" customFormat="1" hidden="1">
      <c r="A96" s="27"/>
      <c r="B96" s="28"/>
      <c r="C96" s="61"/>
      <c r="D96" s="113"/>
      <c r="E96" s="31" t="s">
        <v>1078</v>
      </c>
      <c r="F96" s="32">
        <f>VLOOKUP($E96,Atletas!$1:$1048576,7,FALSE)</f>
        <v>33372</v>
      </c>
      <c r="G96" s="32" t="str">
        <f>VLOOKUP($E96,Atletas!$1:$1048576,9,FALSE)</f>
        <v>Sénior /s23</v>
      </c>
      <c r="H96" s="137" t="str">
        <f>VLOOKUP($E96,Atletas!$1:$1048576,5,FALSE)</f>
        <v>ADRAP</v>
      </c>
      <c r="I96" s="35"/>
      <c r="J96" s="34"/>
      <c r="K96" s="111"/>
      <c r="L96" s="35" t="s">
        <v>276</v>
      </c>
      <c r="M96"/>
      <c r="N96" s="38"/>
    </row>
    <row r="97" spans="1:14" s="31" customFormat="1" hidden="1">
      <c r="A97" s="27"/>
      <c r="B97" s="28"/>
      <c r="C97" s="61"/>
      <c r="D97" s="113"/>
      <c r="E97" s="31" t="s">
        <v>973</v>
      </c>
      <c r="F97" s="32" t="e">
        <f>VLOOKUP($E97,Atletas!$1:$1048576,7,FALSE)</f>
        <v>#N/A</v>
      </c>
      <c r="G97" s="32" t="e">
        <f>VLOOKUP($E97,Atletas!$1:$1048576,9,FALSE)</f>
        <v>#N/A</v>
      </c>
      <c r="H97" s="137" t="e">
        <f>VLOOKUP($E97,Atletas!$1:$1048576,5,FALSE)</f>
        <v>#N/A</v>
      </c>
      <c r="I97" s="35"/>
      <c r="J97" s="34"/>
      <c r="K97" s="111"/>
      <c r="L97" s="35" t="s">
        <v>192</v>
      </c>
      <c r="M97" s="38"/>
      <c r="N97" s="38"/>
    </row>
    <row r="98" spans="1:14" hidden="1">
      <c r="A98" s="27"/>
      <c r="B98" s="28"/>
      <c r="C98" s="61"/>
      <c r="D98" s="113"/>
      <c r="E98" s="31" t="s">
        <v>725</v>
      </c>
      <c r="F98" s="32" t="e">
        <f>VLOOKUP($E98,Atletas!$1:$1048576,7,FALSE)</f>
        <v>#N/A</v>
      </c>
      <c r="G98" s="32" t="e">
        <f>VLOOKUP($E98,Atletas!$1:$1048576,9,FALSE)</f>
        <v>#N/A</v>
      </c>
      <c r="H98" s="137" t="e">
        <f>VLOOKUP($E98,Atletas!$1:$1048576,5,FALSE)</f>
        <v>#N/A</v>
      </c>
      <c r="I98" s="35"/>
      <c r="J98" s="34"/>
      <c r="K98" s="111"/>
      <c r="L98" s="35" t="s">
        <v>193</v>
      </c>
      <c r="M98" s="38"/>
      <c r="N98" s="38"/>
    </row>
    <row r="99" spans="1:14" hidden="1">
      <c r="A99" s="27"/>
      <c r="B99" s="28"/>
      <c r="C99" s="61"/>
      <c r="D99" s="113"/>
      <c r="E99" s="31" t="s">
        <v>828</v>
      </c>
      <c r="F99" s="32" t="e">
        <f>VLOOKUP($E99,Atletas!$1:$1048576,7,FALSE)</f>
        <v>#N/A</v>
      </c>
      <c r="G99" s="32" t="e">
        <f>VLOOKUP($E99,Atletas!$1:$1048576,9,FALSE)</f>
        <v>#N/A</v>
      </c>
      <c r="H99" s="137" t="e">
        <f>VLOOKUP($E99,Atletas!$1:$1048576,5,FALSE)</f>
        <v>#N/A</v>
      </c>
      <c r="I99" s="35"/>
      <c r="J99" s="34"/>
      <c r="K99" s="112"/>
      <c r="L99" s="35" t="s">
        <v>194</v>
      </c>
      <c r="M99" s="31"/>
      <c r="N99" s="31"/>
    </row>
    <row r="100" spans="1:14" s="31" customFormat="1" hidden="1">
      <c r="A100" s="27"/>
      <c r="B100" s="28"/>
      <c r="C100" s="61"/>
      <c r="D100" s="113"/>
      <c r="E100" s="31" t="s">
        <v>671</v>
      </c>
      <c r="F100" s="32" t="e">
        <f>VLOOKUP($E100,Atletas!$1:$1048576,7,FALSE)</f>
        <v>#N/A</v>
      </c>
      <c r="G100" s="32" t="e">
        <f>VLOOKUP($E100,Atletas!$1:$1048576,9,FALSE)</f>
        <v>#N/A</v>
      </c>
      <c r="H100" s="137" t="e">
        <f>VLOOKUP($E100,Atletas!$1:$1048576,5,FALSE)</f>
        <v>#N/A</v>
      </c>
      <c r="I100" s="35"/>
      <c r="J100" s="34"/>
      <c r="K100" s="111"/>
      <c r="L100" s="35" t="s">
        <v>278</v>
      </c>
      <c r="M100"/>
      <c r="N100" s="38"/>
    </row>
    <row r="101" spans="1:14" hidden="1">
      <c r="A101" s="27"/>
      <c r="B101" s="28"/>
      <c r="C101" s="61"/>
      <c r="D101" s="113"/>
      <c r="E101" s="31" t="s">
        <v>1126</v>
      </c>
      <c r="F101" s="32">
        <f>VLOOKUP($E101,Atletas!$1:$1048576,7,FALSE)</f>
        <v>34375</v>
      </c>
      <c r="G101" s="32" t="str">
        <f>VLOOKUP($E101,Atletas!$1:$1048576,9,FALSE)</f>
        <v>Júnior</v>
      </c>
      <c r="H101" s="137" t="str">
        <f>VLOOKUP($E101,Atletas!$1:$1048576,5,FALSE)</f>
        <v>AJS</v>
      </c>
      <c r="I101" s="35"/>
      <c r="J101" s="34"/>
      <c r="K101" s="111"/>
      <c r="L101" s="35" t="s">
        <v>195</v>
      </c>
      <c r="M101" s="38"/>
      <c r="N101" s="31"/>
    </row>
    <row r="102" spans="1:14" hidden="1">
      <c r="A102" s="27"/>
      <c r="B102" s="28"/>
      <c r="C102" s="61"/>
      <c r="D102" s="113"/>
      <c r="E102" s="31" t="s">
        <v>1083</v>
      </c>
      <c r="F102" s="32">
        <f>VLOOKUP($E102,Atletas!$1:$1048576,7,FALSE)</f>
        <v>33560</v>
      </c>
      <c r="G102" s="32" t="str">
        <f>VLOOKUP($E102,Atletas!$1:$1048576,9,FALSE)</f>
        <v>Sénior /s23</v>
      </c>
      <c r="H102" s="137" t="str">
        <f>VLOOKUP($E102,Atletas!$1:$1048576,5,FALSE)</f>
        <v>AJS</v>
      </c>
      <c r="I102" s="35"/>
      <c r="J102" s="34"/>
      <c r="K102" s="111"/>
      <c r="L102" s="35" t="s">
        <v>196</v>
      </c>
      <c r="M102" s="38"/>
      <c r="N102" s="31"/>
    </row>
    <row r="103" spans="1:14" hidden="1">
      <c r="A103" s="27"/>
      <c r="B103" s="28"/>
      <c r="C103" s="61"/>
      <c r="D103" s="113"/>
      <c r="E103" s="31" t="s">
        <v>803</v>
      </c>
      <c r="F103" s="32" t="e">
        <f>VLOOKUP($E103,Atletas!$1:$1048576,7,FALSE)</f>
        <v>#N/A</v>
      </c>
      <c r="G103" s="32" t="e">
        <f>VLOOKUP($E103,Atletas!$1:$1048576,9,FALSE)</f>
        <v>#N/A</v>
      </c>
      <c r="H103" s="137" t="e">
        <f>VLOOKUP($E103,Atletas!$1:$1048576,5,FALSE)</f>
        <v>#N/A</v>
      </c>
      <c r="I103" s="35"/>
      <c r="J103" s="34"/>
      <c r="K103" s="111"/>
      <c r="L103" s="35" t="s">
        <v>197</v>
      </c>
      <c r="M103" s="31"/>
      <c r="N103" s="31"/>
    </row>
    <row r="104" spans="1:14" hidden="1">
      <c r="A104" s="27"/>
      <c r="B104" s="28"/>
      <c r="C104" s="61"/>
      <c r="D104" s="113"/>
      <c r="E104" s="31" t="s">
        <v>1094</v>
      </c>
      <c r="F104" s="32" t="e">
        <f>VLOOKUP($E104,Atletas!$1:$1048576,7,FALSE)</f>
        <v>#N/A</v>
      </c>
      <c r="G104" s="32" t="e">
        <f>VLOOKUP($E104,Atletas!$1:$1048576,9,FALSE)</f>
        <v>#N/A</v>
      </c>
      <c r="H104" s="137" t="e">
        <f>VLOOKUP($E104,Atletas!$1:$1048576,5,FALSE)</f>
        <v>#N/A</v>
      </c>
      <c r="I104" s="35"/>
      <c r="J104" s="34"/>
      <c r="K104" s="111"/>
      <c r="L104" s="35" t="s">
        <v>198</v>
      </c>
      <c r="N104" s="31"/>
    </row>
    <row r="105" spans="1:14" hidden="1">
      <c r="A105" s="27"/>
      <c r="B105" s="28"/>
      <c r="C105" s="61"/>
      <c r="D105" s="113"/>
      <c r="E105" s="31" t="s">
        <v>377</v>
      </c>
      <c r="F105" s="32" t="e">
        <f>VLOOKUP($E105,Atletas!$1:$1048576,7,FALSE)</f>
        <v>#N/A</v>
      </c>
      <c r="G105" s="32" t="e">
        <f>VLOOKUP($E105,Atletas!$1:$1048576,9,FALSE)</f>
        <v>#N/A</v>
      </c>
      <c r="H105" s="137" t="e">
        <f>VLOOKUP($E105,Atletas!$1:$1048576,5,FALSE)</f>
        <v>#N/A</v>
      </c>
      <c r="I105" s="35"/>
      <c r="J105" s="34"/>
      <c r="K105" s="111"/>
      <c r="L105" s="35" t="s">
        <v>281</v>
      </c>
      <c r="N105" s="38"/>
    </row>
    <row r="106" spans="1:14" hidden="1">
      <c r="A106" s="27"/>
      <c r="B106" s="28"/>
      <c r="C106" s="61"/>
      <c r="D106" s="113"/>
      <c r="E106" s="31" t="s">
        <v>361</v>
      </c>
      <c r="F106" s="32" t="e">
        <f>VLOOKUP($E106,Atletas!$1:$1048576,7,FALSE)</f>
        <v>#N/A</v>
      </c>
      <c r="G106" s="32" t="e">
        <f>VLOOKUP($E106,Atletas!$1:$1048576,9,FALSE)</f>
        <v>#N/A</v>
      </c>
      <c r="H106" s="137" t="e">
        <f>VLOOKUP($E106,Atletas!$1:$1048576,5,FALSE)</f>
        <v>#N/A</v>
      </c>
      <c r="I106" s="35"/>
      <c r="J106" s="34"/>
      <c r="K106" s="111"/>
      <c r="L106" s="35" t="s">
        <v>282</v>
      </c>
      <c r="N106" s="38"/>
    </row>
    <row r="107" spans="1:14" hidden="1">
      <c r="A107" s="27"/>
      <c r="B107" s="28"/>
      <c r="C107" s="61"/>
      <c r="D107" s="113"/>
      <c r="E107" s="31" t="s">
        <v>362</v>
      </c>
      <c r="F107" s="32" t="e">
        <f>VLOOKUP($E107,Atletas!$1:$1048576,7,FALSE)</f>
        <v>#N/A</v>
      </c>
      <c r="G107" s="32" t="e">
        <f>VLOOKUP($E107,Atletas!$1:$1048576,9,FALSE)</f>
        <v>#N/A</v>
      </c>
      <c r="H107" s="137" t="e">
        <f>VLOOKUP($E107,Atletas!$1:$1048576,5,FALSE)</f>
        <v>#N/A</v>
      </c>
      <c r="I107" s="35"/>
      <c r="J107" s="34"/>
      <c r="K107" s="111"/>
      <c r="L107" s="35" t="s">
        <v>283</v>
      </c>
      <c r="N107" s="38"/>
    </row>
    <row r="108" spans="1:14" hidden="1">
      <c r="A108" s="27"/>
      <c r="B108" s="28"/>
      <c r="C108" s="61"/>
      <c r="D108" s="113"/>
      <c r="E108" s="31" t="s">
        <v>807</v>
      </c>
      <c r="F108" s="32" t="e">
        <f>VLOOKUP($E108,Atletas!$1:$1048576,7,FALSE)</f>
        <v>#N/A</v>
      </c>
      <c r="G108" s="32" t="e">
        <f>VLOOKUP($E108,Atletas!$1:$1048576,9,FALSE)</f>
        <v>#N/A</v>
      </c>
      <c r="H108" s="137" t="e">
        <f>VLOOKUP($E108,Atletas!$1:$1048576,5,FALSE)</f>
        <v>#N/A</v>
      </c>
      <c r="I108" s="35"/>
      <c r="J108" s="34"/>
      <c r="K108" s="111"/>
      <c r="L108" s="35" t="s">
        <v>199</v>
      </c>
      <c r="M108" s="31"/>
      <c r="N108" s="31"/>
    </row>
    <row r="109" spans="1:14" hidden="1">
      <c r="A109" s="27"/>
      <c r="B109" s="28"/>
      <c r="C109" s="61"/>
      <c r="D109" s="113"/>
      <c r="E109" s="31" t="s">
        <v>376</v>
      </c>
      <c r="F109" s="32" t="e">
        <f>VLOOKUP($E109,Atletas!$1:$1048576,7,FALSE)</f>
        <v>#N/A</v>
      </c>
      <c r="G109" s="32" t="e">
        <f>VLOOKUP($E109,Atletas!$1:$1048576,9,FALSE)</f>
        <v>#N/A</v>
      </c>
      <c r="H109" s="137" t="e">
        <f>VLOOKUP($E109,Atletas!$1:$1048576,5,FALSE)</f>
        <v>#N/A</v>
      </c>
      <c r="I109" s="35"/>
      <c r="J109" s="34"/>
      <c r="K109" s="111"/>
      <c r="L109" s="35" t="s">
        <v>285</v>
      </c>
      <c r="N109" s="38"/>
    </row>
    <row r="110" spans="1:14" hidden="1">
      <c r="A110" s="27"/>
      <c r="B110" s="28"/>
      <c r="C110" s="61"/>
      <c r="D110" s="113"/>
      <c r="E110" s="31" t="s">
        <v>804</v>
      </c>
      <c r="F110" s="32" t="e">
        <f>VLOOKUP($E110,Atletas!$1:$1048576,7,FALSE)</f>
        <v>#N/A</v>
      </c>
      <c r="G110" s="32" t="e">
        <f>VLOOKUP($E110,Atletas!$1:$1048576,9,FALSE)</f>
        <v>#N/A</v>
      </c>
      <c r="H110" s="137" t="e">
        <f>VLOOKUP($E110,Atletas!$1:$1048576,5,FALSE)</f>
        <v>#N/A</v>
      </c>
      <c r="I110" s="35"/>
      <c r="J110" s="34"/>
      <c r="K110" s="111"/>
      <c r="L110" s="35" t="s">
        <v>200</v>
      </c>
      <c r="M110" s="31"/>
      <c r="N110" s="31"/>
    </row>
    <row r="111" spans="1:14" hidden="1">
      <c r="A111" s="27"/>
      <c r="B111" s="28"/>
      <c r="C111" s="61"/>
      <c r="D111" s="113"/>
      <c r="E111" s="31" t="s">
        <v>1069</v>
      </c>
      <c r="F111" s="32" t="e">
        <f>VLOOKUP($E111,Atletas!$1:$1048576,7,FALSE)</f>
        <v>#N/A</v>
      </c>
      <c r="G111" s="32" t="e">
        <f>VLOOKUP($E111,Atletas!$1:$1048576,9,FALSE)</f>
        <v>#N/A</v>
      </c>
      <c r="H111" s="137" t="e">
        <f>VLOOKUP($E111,Atletas!$1:$1048576,5,FALSE)</f>
        <v>#N/A</v>
      </c>
      <c r="I111" s="35"/>
      <c r="J111" s="34"/>
      <c r="K111" s="111"/>
      <c r="L111" s="35" t="s">
        <v>201</v>
      </c>
      <c r="M111" s="38"/>
      <c r="N111" s="31"/>
    </row>
    <row r="112" spans="1:14" hidden="1">
      <c r="A112" s="27"/>
      <c r="B112" s="28"/>
      <c r="C112" s="61"/>
      <c r="D112" s="113"/>
      <c r="E112" s="31" t="s">
        <v>1035</v>
      </c>
      <c r="F112" s="32" t="e">
        <f>VLOOKUP($E112,Atletas!$1:$1048576,7,FALSE)</f>
        <v>#N/A</v>
      </c>
      <c r="G112" s="32" t="e">
        <f>VLOOKUP($E112,Atletas!$1:$1048576,9,FALSE)</f>
        <v>#N/A</v>
      </c>
      <c r="H112" s="137" t="e">
        <f>VLOOKUP($E112,Atletas!$1:$1048576,5,FALSE)</f>
        <v>#N/A</v>
      </c>
      <c r="I112" s="35"/>
      <c r="J112" s="34"/>
      <c r="K112" s="111"/>
      <c r="L112" s="35" t="s">
        <v>202</v>
      </c>
      <c r="M112" s="38"/>
      <c r="N112" s="31"/>
    </row>
    <row r="113" spans="1:14" hidden="1">
      <c r="A113" s="27"/>
      <c r="B113" s="28"/>
      <c r="C113" s="61"/>
      <c r="D113" s="113"/>
      <c r="E113" s="31" t="s">
        <v>587</v>
      </c>
      <c r="F113" s="32">
        <f>VLOOKUP($E113,Atletas!$1:$1048576,7,FALSE)</f>
        <v>33841</v>
      </c>
      <c r="G113" s="32" t="str">
        <f>VLOOKUP($E113,Atletas!$1:$1048576,9,FALSE)</f>
        <v>Sénior /s23</v>
      </c>
      <c r="H113" s="137" t="str">
        <f>VLOOKUP($E113,Atletas!$1:$1048576,5,FALSE)</f>
        <v>AJS</v>
      </c>
      <c r="I113" s="35"/>
      <c r="J113" s="34"/>
      <c r="K113" s="111"/>
      <c r="L113" s="35" t="s">
        <v>286</v>
      </c>
      <c r="N113" s="38"/>
    </row>
    <row r="114" spans="1:14" hidden="1">
      <c r="A114" s="27"/>
      <c r="B114" s="28"/>
      <c r="C114" s="61"/>
      <c r="D114" s="113"/>
      <c r="E114" s="31" t="s">
        <v>802</v>
      </c>
      <c r="F114" s="32" t="e">
        <f>VLOOKUP($E114,Atletas!$1:$1048576,7,FALSE)</f>
        <v>#N/A</v>
      </c>
      <c r="G114" s="32" t="e">
        <f>VLOOKUP($E114,Atletas!$1:$1048576,9,FALSE)</f>
        <v>#N/A</v>
      </c>
      <c r="H114" s="137" t="e">
        <f>VLOOKUP($E114,Atletas!$1:$1048576,5,FALSE)</f>
        <v>#N/A</v>
      </c>
      <c r="I114" s="35"/>
      <c r="J114" s="34"/>
      <c r="K114" s="111"/>
      <c r="L114" s="35" t="s">
        <v>203</v>
      </c>
      <c r="M114" s="31"/>
      <c r="N114" s="31"/>
    </row>
    <row r="115" spans="1:14" hidden="1">
      <c r="A115" s="27"/>
      <c r="B115" s="28"/>
      <c r="C115" s="61"/>
      <c r="D115" s="113"/>
      <c r="E115" s="31" t="s">
        <v>407</v>
      </c>
      <c r="F115" s="32" t="e">
        <f>VLOOKUP($E115,Atletas!$1:$1048576,7,FALSE)</f>
        <v>#N/A</v>
      </c>
      <c r="G115" s="32" t="e">
        <f>VLOOKUP($E115,Atletas!$1:$1048576,9,FALSE)</f>
        <v>#N/A</v>
      </c>
      <c r="H115" s="137" t="e">
        <f>VLOOKUP($E115,Atletas!$1:$1048576,5,FALSE)</f>
        <v>#N/A</v>
      </c>
      <c r="I115" s="35"/>
      <c r="J115" s="34"/>
      <c r="K115" s="111"/>
      <c r="L115" s="35" t="s">
        <v>287</v>
      </c>
      <c r="N115" s="38"/>
    </row>
    <row r="116" spans="1:14" hidden="1">
      <c r="A116" s="27"/>
      <c r="B116" s="28"/>
      <c r="C116" s="61"/>
      <c r="D116" s="113"/>
      <c r="E116" s="31" t="s">
        <v>742</v>
      </c>
      <c r="F116" s="32">
        <f>VLOOKUP($E116,Atletas!$1:$1048576,7,FALSE)</f>
        <v>35182</v>
      </c>
      <c r="G116" s="32" t="str">
        <f>VLOOKUP($E116,Atletas!$1:$1048576,9,FALSE)</f>
        <v>Juvenil</v>
      </c>
      <c r="H116" s="137" t="str">
        <f>VLOOKUP($E116,Atletas!$1:$1048576,5,FALSE)</f>
        <v>AJS</v>
      </c>
      <c r="I116" s="35"/>
      <c r="J116" s="34"/>
      <c r="K116" s="111"/>
      <c r="L116" s="35" t="s">
        <v>204</v>
      </c>
      <c r="N116" s="31"/>
    </row>
    <row r="117" spans="1:14" hidden="1">
      <c r="A117" s="27"/>
      <c r="B117" s="28"/>
      <c r="C117" s="61"/>
      <c r="D117" s="113"/>
      <c r="E117" s="31" t="s">
        <v>626</v>
      </c>
      <c r="F117" s="32" t="e">
        <f>VLOOKUP($E117,Atletas!$1:$1048576,7,FALSE)</f>
        <v>#N/A</v>
      </c>
      <c r="G117" s="32" t="e">
        <f>VLOOKUP($E117,Atletas!$1:$1048576,9,FALSE)</f>
        <v>#N/A</v>
      </c>
      <c r="H117" s="137" t="e">
        <f>VLOOKUP($E117,Atletas!$1:$1048576,5,FALSE)</f>
        <v>#N/A</v>
      </c>
      <c r="I117" s="35"/>
      <c r="J117" s="34"/>
      <c r="K117" s="111"/>
      <c r="L117" s="35" t="s">
        <v>288</v>
      </c>
      <c r="N117" s="38"/>
    </row>
    <row r="118" spans="1:14" hidden="1">
      <c r="A118" s="27"/>
      <c r="B118" s="28"/>
      <c r="C118" s="61"/>
      <c r="D118" s="113"/>
      <c r="E118" s="31" t="s">
        <v>1024</v>
      </c>
      <c r="F118" s="32">
        <f>VLOOKUP($E118,Atletas!$1:$1048576,7,FALSE)</f>
        <v>34457</v>
      </c>
      <c r="G118" s="32" t="str">
        <f>VLOOKUP($E118,Atletas!$1:$1048576,9,FALSE)</f>
        <v>Júnior</v>
      </c>
      <c r="H118" s="137" t="str">
        <f>VLOOKUP($E118,Atletas!$1:$1048576,5,FALSE)</f>
        <v>AJS</v>
      </c>
      <c r="I118" s="35"/>
      <c r="J118" s="34"/>
      <c r="K118" s="111"/>
      <c r="L118" s="35" t="s">
        <v>290</v>
      </c>
      <c r="N118" s="38"/>
    </row>
    <row r="119" spans="1:14" hidden="1">
      <c r="A119" s="27"/>
      <c r="B119" s="28"/>
      <c r="C119" s="61"/>
      <c r="D119" s="113"/>
      <c r="E119" s="31" t="s">
        <v>805</v>
      </c>
      <c r="F119" s="32">
        <f>VLOOKUP($E119,Atletas!$1:$1048576,7,FALSE)</f>
        <v>35185</v>
      </c>
      <c r="G119" s="32" t="str">
        <f>VLOOKUP($E119,Atletas!$1:$1048576,9,FALSE)</f>
        <v>Juvenil</v>
      </c>
      <c r="H119" s="137" t="str">
        <f>VLOOKUP($E119,Atletas!$1:$1048576,5,FALSE)</f>
        <v>AJS</v>
      </c>
      <c r="I119" s="35"/>
      <c r="J119" s="34"/>
      <c r="K119" s="111"/>
      <c r="L119" s="35" t="s">
        <v>205</v>
      </c>
      <c r="M119" s="38"/>
      <c r="N119" s="31"/>
    </row>
    <row r="120" spans="1:14" hidden="1">
      <c r="A120" s="27"/>
      <c r="B120" s="28"/>
      <c r="C120" s="61"/>
      <c r="D120" s="113"/>
      <c r="E120" s="31" t="s">
        <v>414</v>
      </c>
      <c r="F120" s="32">
        <f>VLOOKUP($E120,Atletas!$1:$1048576,7,FALSE)</f>
        <v>34753</v>
      </c>
      <c r="G120" s="32" t="str">
        <f>VLOOKUP($E120,Atletas!$1:$1048576,9,FALSE)</f>
        <v>Juvenil</v>
      </c>
      <c r="H120" s="137" t="str">
        <f>VLOOKUP($E120,Atletas!$1:$1048576,5,FALSE)</f>
        <v>AJS</v>
      </c>
      <c r="I120" s="35"/>
      <c r="J120" s="34"/>
      <c r="K120" s="111"/>
      <c r="L120" s="35" t="s">
        <v>291</v>
      </c>
      <c r="N120" s="38"/>
    </row>
    <row r="121" spans="1:14" hidden="1">
      <c r="A121" s="27"/>
      <c r="B121" s="28"/>
      <c r="C121" s="61"/>
      <c r="D121" s="113"/>
      <c r="E121" s="31" t="s">
        <v>614</v>
      </c>
      <c r="F121" s="32" t="e">
        <f>VLOOKUP($E121,Atletas!$1:$1048576,7,FALSE)</f>
        <v>#N/A</v>
      </c>
      <c r="G121" s="32" t="e">
        <f>VLOOKUP($E121,Atletas!$1:$1048576,9,FALSE)</f>
        <v>#N/A</v>
      </c>
      <c r="H121" s="137" t="e">
        <f>VLOOKUP($E121,Atletas!$1:$1048576,5,FALSE)</f>
        <v>#N/A</v>
      </c>
      <c r="I121" s="35"/>
      <c r="J121" s="34"/>
      <c r="K121" s="111"/>
      <c r="L121" s="35" t="s">
        <v>206</v>
      </c>
      <c r="M121" s="38"/>
    </row>
    <row r="122" spans="1:14" s="31" customFormat="1" hidden="1">
      <c r="A122" s="27"/>
      <c r="B122" s="28"/>
      <c r="C122" s="61"/>
      <c r="D122" s="113"/>
      <c r="E122" s="31" t="s">
        <v>325</v>
      </c>
      <c r="F122" s="32" t="s">
        <v>741</v>
      </c>
      <c r="G122" s="32" t="e">
        <f>VLOOKUP($E122,Atletas!$1:$1048576,9,FALSE)</f>
        <v>#N/A</v>
      </c>
      <c r="H122" s="137" t="s">
        <v>962</v>
      </c>
      <c r="I122" s="35"/>
      <c r="J122" s="34"/>
      <c r="K122" s="111"/>
      <c r="L122" s="35" t="s">
        <v>292</v>
      </c>
      <c r="M122"/>
      <c r="N122" s="38"/>
    </row>
    <row r="123" spans="1:14" s="31" customFormat="1" hidden="1">
      <c r="A123" s="27"/>
      <c r="B123" s="28"/>
      <c r="C123" s="61"/>
      <c r="D123" s="113"/>
      <c r="E123" s="31" t="s">
        <v>739</v>
      </c>
      <c r="F123" s="32">
        <f>VLOOKUP($E123,Atletas!$1:$1048576,7,FALSE)</f>
        <v>34929</v>
      </c>
      <c r="G123" s="32" t="str">
        <f>VLOOKUP($E123,Atletas!$1:$1048576,9,FALSE)</f>
        <v>Juvenil</v>
      </c>
      <c r="H123" s="137" t="str">
        <f>VLOOKUP($E123,Atletas!$1:$1048576,5,FALSE)</f>
        <v>CSM</v>
      </c>
      <c r="I123" s="35"/>
      <c r="J123" s="34"/>
      <c r="K123" s="111"/>
      <c r="L123" s="35" t="s">
        <v>293</v>
      </c>
      <c r="M123"/>
      <c r="N123" s="38"/>
    </row>
    <row r="124" spans="1:14" s="31" customFormat="1">
      <c r="A124" s="27"/>
      <c r="B124" s="28"/>
      <c r="C124" s="61"/>
      <c r="D124" s="113"/>
      <c r="E124" s="31" t="s">
        <v>379</v>
      </c>
      <c r="F124" s="107">
        <v>35413</v>
      </c>
      <c r="G124" s="32" t="s">
        <v>321</v>
      </c>
      <c r="H124" s="137" t="s">
        <v>841</v>
      </c>
      <c r="I124" s="35"/>
      <c r="J124" s="34"/>
      <c r="K124" s="111"/>
      <c r="L124" s="35" t="s">
        <v>294</v>
      </c>
      <c r="M124"/>
      <c r="N124" s="38"/>
    </row>
    <row r="125" spans="1:14" hidden="1">
      <c r="A125" s="27"/>
      <c r="B125" s="28"/>
      <c r="C125" s="61"/>
      <c r="D125" s="113"/>
      <c r="E125" s="31" t="s">
        <v>1106</v>
      </c>
      <c r="F125" s="32" t="e">
        <f>VLOOKUP($E125,Atletas!$1:$1048576,7,FALSE)</f>
        <v>#N/A</v>
      </c>
      <c r="G125" s="32" t="e">
        <f>VLOOKUP($E125,Atletas!$1:$1048576,9,FALSE)</f>
        <v>#N/A</v>
      </c>
      <c r="H125" s="137" t="e">
        <f>VLOOKUP($E125,Atletas!$1:$1048576,5,FALSE)</f>
        <v>#N/A</v>
      </c>
      <c r="I125" s="35"/>
      <c r="J125" s="34"/>
      <c r="K125" s="111"/>
      <c r="L125" s="35" t="s">
        <v>207</v>
      </c>
      <c r="M125" s="38"/>
      <c r="N125" s="31"/>
    </row>
    <row r="126" spans="1:14" hidden="1">
      <c r="A126" s="27"/>
      <c r="B126" s="28"/>
      <c r="C126" s="61"/>
      <c r="D126" s="113"/>
      <c r="E126" s="31" t="s">
        <v>1025</v>
      </c>
      <c r="F126" s="32">
        <f>VLOOKUP($E126,Atletas!$1:$1048576,7,FALSE)</f>
        <v>34644</v>
      </c>
      <c r="G126" s="32" t="str">
        <f>VLOOKUP($E126,Atletas!$1:$1048576,9,FALSE)</f>
        <v>Júnior</v>
      </c>
      <c r="H126" s="137" t="str">
        <f>VLOOKUP($E126,Atletas!$1:$1048576,5,FALSE)</f>
        <v>GDE</v>
      </c>
      <c r="I126" s="35"/>
      <c r="J126" s="34"/>
      <c r="K126" s="111"/>
      <c r="L126" s="35" t="s">
        <v>295</v>
      </c>
      <c r="N126" s="38"/>
    </row>
    <row r="127" spans="1:14" s="159" customFormat="1" hidden="1">
      <c r="A127" s="27"/>
      <c r="B127" s="28"/>
      <c r="C127" s="61"/>
      <c r="D127" s="113"/>
      <c r="E127" s="31"/>
      <c r="F127" s="32">
        <f>VLOOKUP($E127,Atletas!$1:$1048576,7,FALSE)</f>
        <v>0</v>
      </c>
      <c r="G127" s="32" t="str">
        <f>VLOOKUP($E127,Atletas!$1:$1048576,9,FALSE)</f>
        <v>Sénior /vet</v>
      </c>
      <c r="H127" s="137">
        <f>VLOOKUP($E127,Atletas!$1:$1048576,5,FALSE)</f>
        <v>0</v>
      </c>
      <c r="I127" s="35"/>
      <c r="J127" s="34"/>
      <c r="K127" s="111"/>
      <c r="L127" s="35" t="s">
        <v>855</v>
      </c>
    </row>
    <row r="128" spans="1:14" s="159" customFormat="1" hidden="1">
      <c r="A128" s="27"/>
      <c r="B128" s="28"/>
      <c r="C128" s="61"/>
      <c r="D128" s="113"/>
      <c r="E128" s="31"/>
      <c r="F128" s="32">
        <f>VLOOKUP($E128,Atletas!$1:$1048576,7,FALSE)</f>
        <v>0</v>
      </c>
      <c r="G128" s="32" t="str">
        <f>VLOOKUP($E128,Atletas!$1:$1048576,9,FALSE)</f>
        <v>Sénior /vet</v>
      </c>
      <c r="H128" s="137">
        <f>VLOOKUP($E128,Atletas!$1:$1048576,5,FALSE)</f>
        <v>0</v>
      </c>
      <c r="I128" s="35"/>
      <c r="J128" s="34"/>
      <c r="K128" s="111"/>
      <c r="L128" s="35" t="s">
        <v>855</v>
      </c>
    </row>
  </sheetData>
  <autoFilter ref="G5:H128">
    <filterColumn colId="0">
      <filters>
        <filter val="Benjamim"/>
        <filter val="Infantil"/>
        <filter val="Iniciado"/>
      </filters>
    </filterColumn>
  </autoFilter>
  <sortState ref="A6:N65">
    <sortCondition ref="L6:L65"/>
  </sortState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 enableFormatConditionsCalculation="0"/>
  <dimension ref="A1:N70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993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775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 t="s">
        <v>842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>
      <c r="A6" s="27">
        <v>1</v>
      </c>
      <c r="B6" s="28" t="s">
        <v>2051</v>
      </c>
      <c r="C6" s="61"/>
      <c r="D6" s="37">
        <v>1</v>
      </c>
      <c r="E6" s="31" t="s">
        <v>1104</v>
      </c>
      <c r="F6" s="32">
        <f>VLOOKUP($E6,Atletas!$1:$1048576,7,FALSE)</f>
        <v>32255</v>
      </c>
      <c r="G6" s="32" t="str">
        <f>VLOOKUP($E6,Atletas!$1:$1048576,9,FALSE)</f>
        <v>Sénior</v>
      </c>
      <c r="H6" s="137" t="str">
        <f>VLOOKUP($E6,Atletas!$1:$1048576,5,FALSE)</f>
        <v>GDE</v>
      </c>
      <c r="I6" s="35" t="s">
        <v>0</v>
      </c>
      <c r="J6" s="34">
        <v>41069</v>
      </c>
      <c r="K6" s="35"/>
      <c r="L6" s="35" t="s">
        <v>855</v>
      </c>
      <c r="M6" s="38"/>
      <c r="N6" s="38"/>
    </row>
    <row r="7" spans="1:14" s="31" customFormat="1">
      <c r="A7" s="27">
        <v>2</v>
      </c>
      <c r="B7" s="28" t="s">
        <v>1675</v>
      </c>
      <c r="C7" s="61"/>
      <c r="D7" s="37">
        <v>1</v>
      </c>
      <c r="E7" s="31" t="s">
        <v>327</v>
      </c>
      <c r="F7" s="32">
        <f>VLOOKUP($E7,Atletas!$1:$1048576,7,FALSE)</f>
        <v>34226</v>
      </c>
      <c r="G7" s="32" t="str">
        <f>VLOOKUP($E7,Atletas!$1:$1048576,9,FALSE)</f>
        <v>Júnior</v>
      </c>
      <c r="H7" s="137" t="str">
        <f>VLOOKUP($E7,Atletas!$1:$1048576,5,FALSE)</f>
        <v>ADRAP</v>
      </c>
      <c r="I7" s="35" t="s">
        <v>1115</v>
      </c>
      <c r="J7" s="34">
        <v>40922</v>
      </c>
      <c r="K7" s="35"/>
      <c r="L7" s="35" t="s">
        <v>855</v>
      </c>
      <c r="N7" s="38"/>
    </row>
    <row r="8" spans="1:14" s="31" customFormat="1">
      <c r="A8" s="27">
        <v>3</v>
      </c>
      <c r="B8" s="28" t="s">
        <v>2052</v>
      </c>
      <c r="C8" s="61"/>
      <c r="D8" s="37">
        <v>5</v>
      </c>
      <c r="E8" s="31" t="s">
        <v>396</v>
      </c>
      <c r="F8" s="32">
        <f>VLOOKUP($E8,Atletas!$1:$1048576,7,FALSE)</f>
        <v>34861</v>
      </c>
      <c r="G8" s="32" t="str">
        <f>VLOOKUP($E8,Atletas!$1:$1048576,9,FALSE)</f>
        <v>Juvenil</v>
      </c>
      <c r="H8" s="137" t="str">
        <f>VLOOKUP($E8,Atletas!$1:$1048576,5,FALSE)</f>
        <v>AJS</v>
      </c>
      <c r="I8" s="35" t="s">
        <v>0</v>
      </c>
      <c r="J8" s="34">
        <v>41069</v>
      </c>
      <c r="K8" s="35"/>
      <c r="L8" s="35" t="s">
        <v>1319</v>
      </c>
      <c r="M8" s="38"/>
      <c r="N8" s="38"/>
    </row>
    <row r="9" spans="1:14" s="31" customFormat="1">
      <c r="A9" s="27">
        <v>4</v>
      </c>
      <c r="B9" s="28" t="s">
        <v>1933</v>
      </c>
      <c r="C9" s="61"/>
      <c r="D9" s="37">
        <v>4</v>
      </c>
      <c r="E9" s="31" t="s">
        <v>902</v>
      </c>
      <c r="F9" s="32">
        <f>VLOOKUP($E9,Atletas!$1:$1048576,7,FALSE)</f>
        <v>30723</v>
      </c>
      <c r="G9" s="32" t="str">
        <f>VLOOKUP($E9,Atletas!$1:$1048576,9,FALSE)</f>
        <v>Sénior</v>
      </c>
      <c r="H9" s="137" t="str">
        <f>VLOOKUP($E9,Atletas!$1:$1048576,5,FALSE)</f>
        <v>CSM</v>
      </c>
      <c r="I9" s="35" t="s">
        <v>1932</v>
      </c>
      <c r="J9" s="34">
        <v>41048</v>
      </c>
      <c r="K9" s="35"/>
      <c r="L9" s="35" t="s">
        <v>855</v>
      </c>
      <c r="M9" s="38"/>
      <c r="N9" s="38"/>
    </row>
    <row r="10" spans="1:14" s="31" customFormat="1">
      <c r="A10" s="27">
        <v>5</v>
      </c>
      <c r="B10" s="28" t="s">
        <v>1955</v>
      </c>
      <c r="C10" s="61"/>
      <c r="D10" s="37">
        <v>1</v>
      </c>
      <c r="E10" s="31" t="s">
        <v>1080</v>
      </c>
      <c r="F10" s="32">
        <f>VLOOKUP($E10,Atletas!$1:$1048576,7,FALSE)</f>
        <v>34220</v>
      </c>
      <c r="G10" s="32" t="str">
        <f>VLOOKUP($E10,Atletas!$1:$1048576,9,FALSE)</f>
        <v>Júnior</v>
      </c>
      <c r="H10" s="137" t="str">
        <f>VLOOKUP($E10,Atletas!$1:$1048576,5,FALSE)</f>
        <v>AJS</v>
      </c>
      <c r="I10" s="35" t="s">
        <v>1115</v>
      </c>
      <c r="J10" s="34">
        <v>41055</v>
      </c>
      <c r="K10" s="35"/>
      <c r="L10" s="35" t="s">
        <v>1320</v>
      </c>
      <c r="M10" s="38"/>
      <c r="N10" s="38"/>
    </row>
    <row r="11" spans="1:14" s="31" customFormat="1">
      <c r="A11" s="27">
        <v>6</v>
      </c>
      <c r="B11" s="28" t="s">
        <v>1676</v>
      </c>
      <c r="C11" s="61"/>
      <c r="D11" s="37">
        <v>3</v>
      </c>
      <c r="E11" s="31" t="s">
        <v>1065</v>
      </c>
      <c r="F11" s="32">
        <f>VLOOKUP($E11,Atletas!$1:$1048576,7,FALSE)</f>
        <v>31737</v>
      </c>
      <c r="G11" s="32" t="str">
        <f>VLOOKUP($E11,Atletas!$1:$1048576,9,FALSE)</f>
        <v>Sénior</v>
      </c>
      <c r="H11" s="137" t="str">
        <f>VLOOKUP($E11,Atletas!$1:$1048576,5,FALSE)</f>
        <v>CSM</v>
      </c>
      <c r="I11" s="35" t="s">
        <v>1115</v>
      </c>
      <c r="J11" s="34">
        <v>40922</v>
      </c>
      <c r="K11" s="35"/>
      <c r="L11" s="35" t="s">
        <v>855</v>
      </c>
    </row>
    <row r="12" spans="1:14" s="31" customFormat="1">
      <c r="A12" s="27">
        <v>7</v>
      </c>
      <c r="B12" s="28" t="s">
        <v>1677</v>
      </c>
      <c r="C12" s="61"/>
      <c r="D12" s="37">
        <v>6</v>
      </c>
      <c r="E12" s="31" t="s">
        <v>588</v>
      </c>
      <c r="F12" s="32">
        <f>VLOOKUP($E12,Atletas!$1:$1048576,7,FALSE)</f>
        <v>35428</v>
      </c>
      <c r="G12" s="32" t="str">
        <f>VLOOKUP($E12,Atletas!$1:$1048576,9,FALSE)</f>
        <v>Juvenil</v>
      </c>
      <c r="H12" s="137" t="str">
        <f>VLOOKUP($E12,Atletas!$1:$1048576,5,FALSE)</f>
        <v>AJS</v>
      </c>
      <c r="I12" s="35" t="s">
        <v>1115</v>
      </c>
      <c r="J12" s="34">
        <v>40922</v>
      </c>
      <c r="K12" s="35"/>
      <c r="L12" s="35" t="s">
        <v>855</v>
      </c>
      <c r="M12" s="38"/>
      <c r="N12" s="38"/>
    </row>
    <row r="13" spans="1:14" s="31" customFormat="1">
      <c r="A13" s="27">
        <v>8</v>
      </c>
      <c r="B13" s="28" t="s">
        <v>1678</v>
      </c>
      <c r="C13" s="61"/>
      <c r="D13" s="37">
        <v>7</v>
      </c>
      <c r="E13" s="31" t="s">
        <v>960</v>
      </c>
      <c r="F13" s="32">
        <f>VLOOKUP($E13,Atletas!$1:$1048576,7,FALSE)</f>
        <v>28664</v>
      </c>
      <c r="G13" s="32" t="str">
        <f>VLOOKUP($E13,Atletas!$1:$1048576,9,FALSE)</f>
        <v>Sénior</v>
      </c>
      <c r="H13" s="137" t="str">
        <f>VLOOKUP($E13,Atletas!$1:$1048576,5,FALSE)</f>
        <v>CAFH</v>
      </c>
      <c r="I13" s="35" t="s">
        <v>1115</v>
      </c>
      <c r="J13" s="34">
        <v>40922</v>
      </c>
      <c r="K13" s="35"/>
      <c r="L13" s="35" t="s">
        <v>855</v>
      </c>
    </row>
    <row r="14" spans="1:14" s="31" customFormat="1">
      <c r="A14" s="27">
        <v>9</v>
      </c>
      <c r="B14" s="28" t="s">
        <v>2086</v>
      </c>
      <c r="C14" s="61"/>
      <c r="D14" s="37">
        <v>3</v>
      </c>
      <c r="E14" s="31" t="s">
        <v>1681</v>
      </c>
      <c r="F14" s="32">
        <f>VLOOKUP($E14,Atletas!$1:$1048576,7,FALSE)</f>
        <v>32720</v>
      </c>
      <c r="G14" s="32" t="str">
        <f>VLOOKUP($E14,Atletas!$1:$1048576,9,FALSE)</f>
        <v>Sénior</v>
      </c>
      <c r="H14" s="137" t="str">
        <f>VLOOKUP($E14,Atletas!$1:$1048576,5,FALSE)</f>
        <v>ADRAP</v>
      </c>
      <c r="I14" s="35" t="s">
        <v>1115</v>
      </c>
      <c r="J14" s="34">
        <v>41076</v>
      </c>
      <c r="K14" s="35"/>
      <c r="L14" s="35" t="s">
        <v>855</v>
      </c>
    </row>
    <row r="15" spans="1:14" s="31" customFormat="1">
      <c r="A15" s="27">
        <v>10</v>
      </c>
      <c r="B15" s="28" t="s">
        <v>1934</v>
      </c>
      <c r="C15" s="61"/>
      <c r="D15" s="37">
        <v>3</v>
      </c>
      <c r="E15" s="31" t="s">
        <v>1935</v>
      </c>
      <c r="F15" s="32">
        <f>VLOOKUP($E15,Atletas!$1:$1048576,7,FALSE)</f>
        <v>31005</v>
      </c>
      <c r="G15" s="32" t="str">
        <f>VLOOKUP($E15,Atletas!$1:$1048576,9,FALSE)</f>
        <v>Sénior</v>
      </c>
      <c r="H15" s="137" t="str">
        <f>VLOOKUP($E15,Atletas!$1:$1048576,5,FALSE)</f>
        <v>GDE</v>
      </c>
      <c r="I15" s="35" t="s">
        <v>1115</v>
      </c>
      <c r="J15" s="34">
        <v>41048</v>
      </c>
      <c r="K15" s="35"/>
      <c r="L15" s="35" t="s">
        <v>856</v>
      </c>
    </row>
    <row r="16" spans="1:14" s="31" customFormat="1">
      <c r="A16" s="27">
        <v>11</v>
      </c>
      <c r="B16" s="28" t="s">
        <v>1679</v>
      </c>
      <c r="C16" s="61"/>
      <c r="D16" s="37">
        <v>8</v>
      </c>
      <c r="E16" s="31" t="s">
        <v>385</v>
      </c>
      <c r="F16" s="32">
        <f>VLOOKUP($E16,Atletas!$1:$1048576,7,FALSE)</f>
        <v>29188</v>
      </c>
      <c r="G16" s="32" t="str">
        <f>VLOOKUP($E16,Atletas!$1:$1048576,9,FALSE)</f>
        <v>Sénior</v>
      </c>
      <c r="H16" s="137" t="str">
        <f>VLOOKUP($E16,Atletas!$1:$1048576,5,FALSE)</f>
        <v>GDE</v>
      </c>
      <c r="I16" s="35" t="s">
        <v>1115</v>
      </c>
      <c r="J16" s="34">
        <v>40922</v>
      </c>
      <c r="K16" s="35"/>
      <c r="L16" s="35" t="s">
        <v>1324</v>
      </c>
      <c r="N16" s="38"/>
    </row>
    <row r="17" spans="1:14" s="31" customFormat="1">
      <c r="A17" s="27">
        <v>12</v>
      </c>
      <c r="B17" s="28" t="s">
        <v>1667</v>
      </c>
      <c r="C17" s="61"/>
      <c r="D17" s="37">
        <v>3</v>
      </c>
      <c r="E17" s="31" t="s">
        <v>681</v>
      </c>
      <c r="F17" s="32">
        <f>VLOOKUP($E17,Atletas!$1:$1048576,7,FALSE)</f>
        <v>26196</v>
      </c>
      <c r="G17" s="32" t="str">
        <f>VLOOKUP($E17,Atletas!$1:$1048576,9,FALSE)</f>
        <v>Sénior</v>
      </c>
      <c r="H17" s="137" t="str">
        <f>VLOOKUP($E17,Atletas!$1:$1048576,5,FALSE)</f>
        <v>ADRAP</v>
      </c>
      <c r="I17" s="35" t="s">
        <v>1115</v>
      </c>
      <c r="J17" s="34">
        <v>40915</v>
      </c>
      <c r="K17" s="35"/>
      <c r="L17" s="35" t="s">
        <v>855</v>
      </c>
      <c r="M17" s="38"/>
      <c r="N17" s="38"/>
    </row>
    <row r="18" spans="1:14" s="31" customFormat="1">
      <c r="A18" s="27">
        <v>13</v>
      </c>
      <c r="B18" s="28" t="s">
        <v>1680</v>
      </c>
      <c r="C18" s="61"/>
      <c r="D18" s="37">
        <v>9</v>
      </c>
      <c r="E18" s="31" t="s">
        <v>1681</v>
      </c>
      <c r="F18" s="32">
        <f>VLOOKUP($E18,Atletas!$1:$1048576,7,FALSE)</f>
        <v>32720</v>
      </c>
      <c r="G18" s="32" t="str">
        <f>VLOOKUP($E18,Atletas!$1:$1048576,9,FALSE)</f>
        <v>Sénior</v>
      </c>
      <c r="H18" s="137" t="str">
        <f>VLOOKUP($E18,Atletas!$1:$1048576,5,FALSE)</f>
        <v>ADRAP</v>
      </c>
      <c r="I18" s="35" t="s">
        <v>1115</v>
      </c>
      <c r="J18" s="34">
        <v>40922</v>
      </c>
      <c r="K18" s="35"/>
      <c r="L18" s="35" t="s">
        <v>855</v>
      </c>
    </row>
    <row r="19" spans="1:14" s="31" customFormat="1">
      <c r="A19" s="27">
        <v>14</v>
      </c>
      <c r="B19" s="28" t="s">
        <v>1682</v>
      </c>
      <c r="C19" s="61"/>
      <c r="D19" s="37">
        <v>10</v>
      </c>
      <c r="E19" s="31" t="s">
        <v>419</v>
      </c>
      <c r="F19" s="32">
        <f>VLOOKUP($E19,Atletas!$1:$1048576,7,FALSE)</f>
        <v>31881</v>
      </c>
      <c r="G19" s="32" t="str">
        <f>VLOOKUP($E19,Atletas!$1:$1048576,9,FALSE)</f>
        <v>Sénior</v>
      </c>
      <c r="H19" s="137" t="str">
        <f>VLOOKUP($E19,Atletas!$1:$1048576,5,FALSE)</f>
        <v>CAFH</v>
      </c>
      <c r="I19" s="35" t="s">
        <v>1115</v>
      </c>
      <c r="J19" s="34">
        <v>40922</v>
      </c>
      <c r="K19" s="35"/>
      <c r="L19" s="35" t="s">
        <v>855</v>
      </c>
      <c r="N19" s="38"/>
    </row>
    <row r="20" spans="1:14" s="31" customFormat="1">
      <c r="A20" s="27">
        <v>15</v>
      </c>
      <c r="B20" s="28" t="s">
        <v>2120</v>
      </c>
      <c r="C20" s="61"/>
      <c r="D20" s="37">
        <v>1</v>
      </c>
      <c r="E20" s="31" t="s">
        <v>15</v>
      </c>
      <c r="F20" s="32">
        <f>VLOOKUP($E20,Atletas!$1:$1048576,7,FALSE)</f>
        <v>35568</v>
      </c>
      <c r="G20" s="32" t="str">
        <f>VLOOKUP($E20,Atletas!$1:$1048576,9,FALSE)</f>
        <v>Iniciado</v>
      </c>
      <c r="H20" s="137" t="str">
        <f>VLOOKUP($E20,Atletas!$1:$1048576,5,FALSE)</f>
        <v>CSM</v>
      </c>
      <c r="I20" s="35" t="s">
        <v>1115</v>
      </c>
      <c r="J20" s="34">
        <v>41083</v>
      </c>
      <c r="K20" s="35"/>
      <c r="L20" s="35" t="s">
        <v>855</v>
      </c>
    </row>
    <row r="21" spans="1:14" s="31" customFormat="1">
      <c r="A21" s="27">
        <v>16</v>
      </c>
      <c r="B21" s="28" t="s">
        <v>1950</v>
      </c>
      <c r="C21" s="61"/>
      <c r="D21" s="37">
        <v>2</v>
      </c>
      <c r="E21" s="31" t="s">
        <v>1774</v>
      </c>
      <c r="F21" s="32">
        <f>VLOOKUP($E21,Atletas!$1:$1048576,7,FALSE)</f>
        <v>34892</v>
      </c>
      <c r="G21" s="32" t="str">
        <f>VLOOKUP($E21,Atletas!$1:$1048576,9,FALSE)</f>
        <v>Juvenil</v>
      </c>
      <c r="H21" s="137" t="str">
        <f>VLOOKUP($E21,Atletas!$1:$1048576,5,FALSE)</f>
        <v>CSM</v>
      </c>
      <c r="I21" s="35" t="s">
        <v>1115</v>
      </c>
      <c r="J21" s="34">
        <v>41055</v>
      </c>
      <c r="K21" s="35"/>
      <c r="L21" s="35" t="s">
        <v>855</v>
      </c>
    </row>
    <row r="22" spans="1:14" s="31" customFormat="1">
      <c r="A22" s="27">
        <v>17</v>
      </c>
      <c r="B22" s="28" t="s">
        <v>2121</v>
      </c>
      <c r="C22" s="61"/>
      <c r="D22" s="37">
        <v>2</v>
      </c>
      <c r="E22" s="31" t="s">
        <v>1659</v>
      </c>
      <c r="F22" s="32">
        <f>VLOOKUP($E22,Atletas!$1:$1048576,7,FALSE)</f>
        <v>35889</v>
      </c>
      <c r="G22" s="32" t="str">
        <f>VLOOKUP($E22,Atletas!$1:$1048576,9,FALSE)</f>
        <v>Iniciado</v>
      </c>
      <c r="H22" s="137" t="str">
        <f>VLOOKUP($E22,Atletas!$1:$1048576,5,FALSE)</f>
        <v>CSM</v>
      </c>
      <c r="I22" s="35" t="s">
        <v>1115</v>
      </c>
      <c r="J22" s="34">
        <v>41083</v>
      </c>
      <c r="K22" s="35"/>
      <c r="L22" s="35" t="s">
        <v>855</v>
      </c>
    </row>
    <row r="23" spans="1:14" s="31" customFormat="1">
      <c r="A23" s="27"/>
      <c r="B23" s="28"/>
      <c r="C23" s="61"/>
      <c r="D23" s="37"/>
      <c r="E23" s="31" t="s">
        <v>861</v>
      </c>
      <c r="F23" s="32" t="e">
        <f>VLOOKUP($E23,Atletas!$1:$1048576,7,FALSE)</f>
        <v>#N/A</v>
      </c>
      <c r="G23" s="32" t="e">
        <f>VLOOKUP($E23,Atletas!$1:$1048576,9,FALSE)</f>
        <v>#N/A</v>
      </c>
      <c r="H23" s="137" t="e">
        <f>VLOOKUP($E23,Atletas!$1:$1048576,5,FALSE)</f>
        <v>#N/A</v>
      </c>
      <c r="I23" s="35"/>
      <c r="J23" s="34"/>
      <c r="K23" s="35"/>
      <c r="L23" s="35" t="s">
        <v>331</v>
      </c>
      <c r="M23" s="38"/>
      <c r="N23" s="38"/>
    </row>
    <row r="24" spans="1:14" s="31" customFormat="1">
      <c r="A24" s="27"/>
      <c r="B24" s="28"/>
      <c r="C24" s="61"/>
      <c r="D24" s="37"/>
      <c r="E24" s="31" t="s">
        <v>581</v>
      </c>
      <c r="F24" s="32">
        <f>VLOOKUP($E24,Atletas!$1:$1048576,7,FALSE)</f>
        <v>35001</v>
      </c>
      <c r="G24" s="32" t="str">
        <f>VLOOKUP($E24,Atletas!$1:$1048576,9,FALSE)</f>
        <v>Juvenil</v>
      </c>
      <c r="H24" s="137" t="str">
        <f>VLOOKUP($E24,Atletas!$1:$1048576,5,FALSE)</f>
        <v>AJS</v>
      </c>
      <c r="I24" s="35"/>
      <c r="J24" s="34"/>
      <c r="K24" s="35"/>
      <c r="L24" s="35" t="s">
        <v>1321</v>
      </c>
      <c r="M24" s="38"/>
      <c r="N24" s="38"/>
    </row>
    <row r="25" spans="1:14" s="31" customFormat="1">
      <c r="A25" s="27"/>
      <c r="B25" s="28"/>
      <c r="C25" s="61"/>
      <c r="D25" s="37"/>
      <c r="E25" s="31" t="s">
        <v>960</v>
      </c>
      <c r="F25" s="32">
        <f>VLOOKUP($E25,Atletas!$1:$1048576,7,FALSE)</f>
        <v>28664</v>
      </c>
      <c r="G25" s="32" t="str">
        <f>VLOOKUP($E25,Atletas!$1:$1048576,9,FALSE)</f>
        <v>Sénior</v>
      </c>
      <c r="H25" s="137" t="str">
        <f>VLOOKUP($E25,Atletas!$1:$1048576,5,FALSE)</f>
        <v>CAFH</v>
      </c>
      <c r="I25" s="35"/>
      <c r="J25" s="34"/>
      <c r="K25" s="35"/>
      <c r="L25" s="35" t="s">
        <v>1322</v>
      </c>
      <c r="M25" s="38"/>
      <c r="N25" s="38"/>
    </row>
    <row r="26" spans="1:14" s="31" customFormat="1">
      <c r="A26" s="27"/>
      <c r="B26" s="28"/>
      <c r="C26" s="61"/>
      <c r="D26" s="37"/>
      <c r="E26" s="31" t="s">
        <v>384</v>
      </c>
      <c r="F26" s="32" t="e">
        <f>VLOOKUP($E26,Atletas!$1:$1048576,7,FALSE)</f>
        <v>#N/A</v>
      </c>
      <c r="G26" s="32" t="e">
        <f>VLOOKUP($E26,Atletas!$1:$1048576,9,FALSE)</f>
        <v>#N/A</v>
      </c>
      <c r="H26" s="137" t="e">
        <f>VLOOKUP($E26,Atletas!$1:$1048576,5,FALSE)</f>
        <v>#N/A</v>
      </c>
      <c r="I26" s="35"/>
      <c r="J26" s="34"/>
      <c r="K26" s="35"/>
      <c r="L26" s="35" t="s">
        <v>1323</v>
      </c>
      <c r="M26" s="38"/>
      <c r="N26" s="38"/>
    </row>
    <row r="27" spans="1:14" s="31" customFormat="1">
      <c r="A27" s="27"/>
      <c r="B27" s="28"/>
      <c r="C27" s="61"/>
      <c r="D27" s="37"/>
      <c r="E27" s="31" t="s">
        <v>35</v>
      </c>
      <c r="F27" s="32">
        <f>VLOOKUP($E27,Atletas!$1:$1048576,7,FALSE)</f>
        <v>29212</v>
      </c>
      <c r="G27" s="32" t="str">
        <f>VLOOKUP($E27,Atletas!$1:$1048576,9,FALSE)</f>
        <v>Sénior</v>
      </c>
      <c r="H27" s="137" t="str">
        <f>VLOOKUP($E27,Atletas!$1:$1048576,5,FALSE)</f>
        <v>AJS</v>
      </c>
      <c r="I27" s="35"/>
      <c r="J27" s="34"/>
      <c r="K27" s="35"/>
      <c r="L27" s="35" t="s">
        <v>1325</v>
      </c>
      <c r="N27" s="38"/>
    </row>
    <row r="28" spans="1:14" s="31" customFormat="1">
      <c r="A28" s="27"/>
      <c r="B28" s="28"/>
      <c r="C28" s="61"/>
      <c r="D28" s="37"/>
      <c r="E28" s="31" t="s">
        <v>1049</v>
      </c>
      <c r="F28" s="32" t="e">
        <f>VLOOKUP($E28,Atletas!$1:$1048576,7,FALSE)</f>
        <v>#N/A</v>
      </c>
      <c r="G28" s="32" t="e">
        <f>VLOOKUP($E28,Atletas!$1:$1048576,9,FALSE)</f>
        <v>#N/A</v>
      </c>
      <c r="H28" s="137" t="e">
        <f>VLOOKUP($E28,Atletas!$1:$1048576,5,FALSE)</f>
        <v>#N/A</v>
      </c>
      <c r="I28" s="35"/>
      <c r="J28" s="34"/>
      <c r="K28" s="35"/>
      <c r="L28" s="35" t="s">
        <v>170</v>
      </c>
      <c r="N28" s="38"/>
    </row>
    <row r="29" spans="1:14" s="31" customFormat="1">
      <c r="A29" s="27"/>
      <c r="B29" s="28"/>
      <c r="C29" s="61"/>
      <c r="D29" s="37"/>
      <c r="E29" s="31" t="s">
        <v>794</v>
      </c>
      <c r="F29" s="32">
        <f>VLOOKUP($E29,Atletas!$1:$1048576,7,FALSE)</f>
        <v>30408</v>
      </c>
      <c r="G29" s="32" t="str">
        <f>VLOOKUP($E29,Atletas!$1:$1048576,9,FALSE)</f>
        <v>Sénior</v>
      </c>
      <c r="H29" s="137" t="str">
        <f>VLOOKUP($E29,Atletas!$1:$1048576,5,FALSE)</f>
        <v>CSM</v>
      </c>
      <c r="I29" s="35"/>
      <c r="J29" s="34"/>
      <c r="K29" s="35"/>
      <c r="L29" s="35" t="s">
        <v>174</v>
      </c>
      <c r="M29" s="38"/>
      <c r="N29" s="38"/>
    </row>
    <row r="30" spans="1:14" s="31" customFormat="1">
      <c r="A30" s="27"/>
      <c r="B30" s="28"/>
      <c r="C30" s="61"/>
      <c r="D30" s="37"/>
      <c r="E30" s="31" t="s">
        <v>1078</v>
      </c>
      <c r="F30" s="32">
        <f>VLOOKUP($E30,Atletas!$1:$1048576,7,FALSE)</f>
        <v>33372</v>
      </c>
      <c r="G30" s="32" t="str">
        <f>VLOOKUP($E30,Atletas!$1:$1048576,9,FALSE)</f>
        <v>Sénior /s23</v>
      </c>
      <c r="H30" s="137" t="str">
        <f>VLOOKUP($E30,Atletas!$1:$1048576,5,FALSE)</f>
        <v>ADRAP</v>
      </c>
      <c r="I30" s="35"/>
      <c r="J30" s="34"/>
      <c r="K30" s="35"/>
      <c r="L30" s="35" t="s">
        <v>169</v>
      </c>
      <c r="M30" s="38"/>
      <c r="N30" s="38"/>
    </row>
    <row r="31" spans="1:14" s="31" customFormat="1">
      <c r="A31" s="27"/>
      <c r="B31" s="28"/>
      <c r="C31" s="61"/>
      <c r="D31" s="37"/>
      <c r="E31" s="31" t="s">
        <v>329</v>
      </c>
      <c r="F31" s="32">
        <f>VLOOKUP($E31,Atletas!$1:$1048576,7,FALSE)</f>
        <v>35334</v>
      </c>
      <c r="G31" s="32" t="str">
        <f>VLOOKUP($E31,Atletas!$1:$1048576,9,FALSE)</f>
        <v>Juvenil</v>
      </c>
      <c r="H31" s="137" t="str">
        <f>VLOOKUP($E31,Atletas!$1:$1048576,5,FALSE)</f>
        <v>AJS</v>
      </c>
      <c r="I31" s="35"/>
      <c r="J31" s="34"/>
      <c r="K31" s="35"/>
      <c r="L31" s="35" t="s">
        <v>1326</v>
      </c>
      <c r="M31" s="38"/>
      <c r="N31" s="38"/>
    </row>
    <row r="32" spans="1:14" s="31" customFormat="1">
      <c r="A32" s="27"/>
      <c r="B32" s="28"/>
      <c r="C32" s="61"/>
      <c r="D32" s="37"/>
      <c r="E32" s="31" t="s">
        <v>319</v>
      </c>
      <c r="F32" s="32">
        <f>VLOOKUP($E32,Atletas!$1:$1048576,7,FALSE)</f>
        <v>35482</v>
      </c>
      <c r="G32" s="32" t="str">
        <f>VLOOKUP($E32,Atletas!$1:$1048576,9,FALSE)</f>
        <v>Iniciado</v>
      </c>
      <c r="H32" s="137" t="str">
        <f>VLOOKUP($E32,Atletas!$1:$1048576,5,FALSE)</f>
        <v>AJS</v>
      </c>
      <c r="I32" s="35"/>
      <c r="J32" s="34"/>
      <c r="K32" s="35"/>
      <c r="L32" s="35" t="s">
        <v>1327</v>
      </c>
      <c r="N32" s="38"/>
    </row>
    <row r="33" spans="1:14" s="31" customFormat="1">
      <c r="A33" s="27"/>
      <c r="B33" s="28"/>
      <c r="C33" s="61"/>
      <c r="D33" s="37"/>
      <c r="E33" s="31" t="s">
        <v>11</v>
      </c>
      <c r="F33" s="32">
        <f>VLOOKUP($E33,Atletas!$1:$1048576,7,FALSE)</f>
        <v>35710</v>
      </c>
      <c r="G33" s="32" t="str">
        <f>VLOOKUP($E33,Atletas!$1:$1048576,9,FALSE)</f>
        <v>Iniciado</v>
      </c>
      <c r="H33" s="137" t="str">
        <f>VLOOKUP($E33,Atletas!$1:$1048576,5,FALSE)</f>
        <v>GDE</v>
      </c>
      <c r="I33" s="35"/>
      <c r="J33" s="34"/>
      <c r="K33" s="35"/>
      <c r="L33" s="35" t="s">
        <v>1328</v>
      </c>
      <c r="M33" s="38"/>
      <c r="N33" s="38"/>
    </row>
    <row r="34" spans="1:14" s="31" customFormat="1">
      <c r="A34" s="27"/>
      <c r="B34" s="28"/>
      <c r="C34" s="61"/>
      <c r="D34" s="37"/>
      <c r="E34" s="31" t="s">
        <v>2</v>
      </c>
      <c r="F34" s="32">
        <f>VLOOKUP($E34,Atletas!$1:$1048576,7,FALSE)</f>
        <v>35634</v>
      </c>
      <c r="G34" s="32" t="str">
        <f>VLOOKUP($E34,Atletas!$1:$1048576,9,FALSE)</f>
        <v>Iniciado</v>
      </c>
      <c r="H34" s="137" t="str">
        <f>VLOOKUP($E34,Atletas!$1:$1048576,5,FALSE)</f>
        <v>AJS</v>
      </c>
      <c r="I34" s="35"/>
      <c r="J34" s="34"/>
      <c r="K34" s="35"/>
      <c r="L34" s="35" t="s">
        <v>1329</v>
      </c>
      <c r="M34" s="38"/>
      <c r="N34" s="38"/>
    </row>
    <row r="35" spans="1:14" s="31" customFormat="1">
      <c r="A35" s="27"/>
      <c r="B35" s="28"/>
      <c r="C35" s="61"/>
      <c r="D35" s="37"/>
      <c r="E35" s="31" t="s">
        <v>317</v>
      </c>
      <c r="F35" s="32">
        <f>VLOOKUP($E35,Atletas!$1:$1048576,7,FALSE)</f>
        <v>35456</v>
      </c>
      <c r="G35" s="32" t="str">
        <f>VLOOKUP($E35,Atletas!$1:$1048576,9,FALSE)</f>
        <v>Iniciado</v>
      </c>
      <c r="H35" s="137" t="str">
        <f>VLOOKUP($E35,Atletas!$1:$1048576,5,FALSE)</f>
        <v>AJS</v>
      </c>
      <c r="I35" s="35"/>
      <c r="J35" s="34"/>
      <c r="K35" s="35"/>
      <c r="L35" s="35" t="s">
        <v>1330</v>
      </c>
      <c r="N35" s="38"/>
    </row>
    <row r="36" spans="1:14" s="31" customFormat="1">
      <c r="A36" s="27"/>
      <c r="B36" s="28"/>
      <c r="C36" s="61"/>
      <c r="D36" s="37"/>
      <c r="E36" s="31" t="s">
        <v>860</v>
      </c>
      <c r="F36" s="32" t="e">
        <f>VLOOKUP($E36,Atletas!$1:$1048576,7,FALSE)</f>
        <v>#N/A</v>
      </c>
      <c r="G36" s="32" t="e">
        <f>VLOOKUP($E36,Atletas!$1:$1048576,9,FALSE)</f>
        <v>#N/A</v>
      </c>
      <c r="H36" s="137" t="e">
        <f>VLOOKUP($E36,Atletas!$1:$1048576,5,FALSE)</f>
        <v>#N/A</v>
      </c>
      <c r="I36" s="35"/>
      <c r="J36" s="34"/>
      <c r="K36" s="35"/>
      <c r="L36" s="35" t="s">
        <v>161</v>
      </c>
    </row>
    <row r="37" spans="1:14" s="31" customFormat="1">
      <c r="A37" s="27"/>
      <c r="B37" s="28"/>
      <c r="C37" s="61"/>
      <c r="D37" s="37"/>
      <c r="E37" s="31" t="s">
        <v>890</v>
      </c>
      <c r="F37" s="32" t="e">
        <f>VLOOKUP($E37,Atletas!$1:$1048576,7,FALSE)</f>
        <v>#N/A</v>
      </c>
      <c r="G37" s="32" t="e">
        <f>VLOOKUP($E37,Atletas!$1:$1048576,9,FALSE)</f>
        <v>#N/A</v>
      </c>
      <c r="H37" s="137" t="e">
        <f>VLOOKUP($E37,Atletas!$1:$1048576,5,FALSE)</f>
        <v>#N/A</v>
      </c>
      <c r="I37" s="35"/>
      <c r="J37" s="34"/>
      <c r="K37" s="35"/>
      <c r="L37" s="35" t="s">
        <v>162</v>
      </c>
      <c r="M37" s="38"/>
      <c r="N37" s="38"/>
    </row>
    <row r="38" spans="1:14" s="31" customFormat="1">
      <c r="A38" s="27"/>
      <c r="B38" s="28"/>
      <c r="C38" s="61"/>
      <c r="D38" s="37"/>
      <c r="E38" s="31" t="s">
        <v>1042</v>
      </c>
      <c r="F38" s="32" t="e">
        <f>VLOOKUP($E38,Atletas!$1:$1048576,7,FALSE)</f>
        <v>#N/A</v>
      </c>
      <c r="G38" s="32" t="e">
        <f>VLOOKUP($E38,Atletas!$1:$1048576,9,FALSE)</f>
        <v>#N/A</v>
      </c>
      <c r="H38" s="137" t="e">
        <f>VLOOKUP($E38,Atletas!$1:$1048576,5,FALSE)</f>
        <v>#N/A</v>
      </c>
      <c r="I38" s="35"/>
      <c r="J38" s="34"/>
      <c r="K38" s="35"/>
      <c r="L38" s="35" t="s">
        <v>163</v>
      </c>
    </row>
    <row r="39" spans="1:14" s="31" customFormat="1">
      <c r="A39" s="27"/>
      <c r="B39" s="28"/>
      <c r="C39" s="61"/>
      <c r="D39" s="37"/>
      <c r="E39" s="31" t="s">
        <v>791</v>
      </c>
      <c r="F39" s="32" t="e">
        <f>VLOOKUP($E39,Atletas!$1:$1048576,7,FALSE)</f>
        <v>#N/A</v>
      </c>
      <c r="G39" s="32" t="e">
        <f>VLOOKUP($E39,Atletas!$1:$1048576,9,FALSE)</f>
        <v>#N/A</v>
      </c>
      <c r="H39" s="137" t="e">
        <f>VLOOKUP($E39,Atletas!$1:$1048576,5,FALSE)</f>
        <v>#N/A</v>
      </c>
      <c r="I39" s="35"/>
      <c r="J39" s="34"/>
      <c r="K39" s="35"/>
      <c r="L39" s="35" t="s">
        <v>164</v>
      </c>
    </row>
    <row r="40" spans="1:14" s="31" customFormat="1">
      <c r="A40" s="27"/>
      <c r="B40" s="28"/>
      <c r="C40" s="61"/>
      <c r="D40" s="37"/>
      <c r="E40" s="31" t="s">
        <v>822</v>
      </c>
      <c r="F40" s="32" t="e">
        <f>VLOOKUP($E40,Atletas!$1:$1048576,7,FALSE)</f>
        <v>#N/A</v>
      </c>
      <c r="G40" s="32" t="e">
        <f>VLOOKUP($E40,Atletas!$1:$1048576,9,FALSE)</f>
        <v>#N/A</v>
      </c>
      <c r="H40" s="137" t="e">
        <f>VLOOKUP($E40,Atletas!$1:$1048576,5,FALSE)</f>
        <v>#N/A</v>
      </c>
      <c r="I40" s="35"/>
      <c r="J40" s="34"/>
      <c r="K40" s="35"/>
      <c r="L40" s="35" t="s">
        <v>165</v>
      </c>
    </row>
    <row r="41" spans="1:14" s="31" customFormat="1">
      <c r="A41" s="27"/>
      <c r="B41" s="28"/>
      <c r="C41" s="61"/>
      <c r="D41" s="37"/>
      <c r="E41" s="31" t="s">
        <v>1082</v>
      </c>
      <c r="F41" s="32">
        <f>VLOOKUP($E41,Atletas!$1:$1048576,7,FALSE)</f>
        <v>32842</v>
      </c>
      <c r="G41" s="32" t="str">
        <f>VLOOKUP($E41,Atletas!$1:$1048576,9,FALSE)</f>
        <v>Sénior</v>
      </c>
      <c r="H41" s="137" t="str">
        <f>VLOOKUP($E41,Atletas!$1:$1048576,5,FALSE)</f>
        <v>AJS</v>
      </c>
      <c r="I41" s="35"/>
      <c r="J41" s="34"/>
      <c r="K41" s="35"/>
      <c r="L41" s="35" t="s">
        <v>166</v>
      </c>
    </row>
    <row r="42" spans="1:14" s="31" customFormat="1">
      <c r="A42" s="27"/>
      <c r="B42" s="28"/>
      <c r="C42" s="61"/>
      <c r="D42" s="37"/>
      <c r="E42" s="31" t="s">
        <v>921</v>
      </c>
      <c r="F42" s="32" t="e">
        <f>VLOOKUP($E42,Atletas!$1:$1048576,7,FALSE)</f>
        <v>#N/A</v>
      </c>
      <c r="G42" s="32" t="e">
        <f>VLOOKUP($E42,Atletas!$1:$1048576,9,FALSE)</f>
        <v>#N/A</v>
      </c>
      <c r="H42" s="137" t="e">
        <f>VLOOKUP($E42,Atletas!$1:$1048576,5,FALSE)</f>
        <v>#N/A</v>
      </c>
      <c r="I42" s="35"/>
      <c r="J42" s="34"/>
      <c r="K42" s="35"/>
      <c r="L42" s="35" t="s">
        <v>167</v>
      </c>
    </row>
    <row r="43" spans="1:14" s="31" customFormat="1">
      <c r="A43" s="27"/>
      <c r="B43" s="28"/>
      <c r="C43" s="61"/>
      <c r="D43" s="37"/>
      <c r="E43" s="31" t="s">
        <v>808</v>
      </c>
      <c r="F43" s="32">
        <f>VLOOKUP($E43,Atletas!$1:$1048576,7,FALSE)</f>
        <v>33005</v>
      </c>
      <c r="G43" s="32" t="str">
        <f>VLOOKUP($E43,Atletas!$1:$1048576,9,FALSE)</f>
        <v>Sénior /s23</v>
      </c>
      <c r="H43" s="137" t="str">
        <f>VLOOKUP($E43,Atletas!$1:$1048576,5,FALSE)</f>
        <v>AJS</v>
      </c>
      <c r="I43" s="35"/>
      <c r="J43" s="34"/>
      <c r="K43" s="35"/>
      <c r="L43" s="35" t="s">
        <v>168</v>
      </c>
    </row>
    <row r="44" spans="1:14" s="31" customFormat="1">
      <c r="A44" s="27"/>
      <c r="B44" s="28"/>
      <c r="C44" s="61"/>
      <c r="D44" s="37"/>
      <c r="E44" s="31" t="s">
        <v>792</v>
      </c>
      <c r="F44" s="32">
        <f>VLOOKUP($E44,Atletas!$1:$1048576,7,FALSE)</f>
        <v>31612</v>
      </c>
      <c r="G44" s="32" t="str">
        <f>VLOOKUP($E44,Atletas!$1:$1048576,9,FALSE)</f>
        <v>Sénior</v>
      </c>
      <c r="H44" s="137" t="str">
        <f>VLOOKUP($E44,Atletas!$1:$1048576,5,FALSE)</f>
        <v>GDE</v>
      </c>
      <c r="I44" s="35"/>
      <c r="J44" s="34"/>
      <c r="K44" s="35"/>
      <c r="L44" s="35" t="s">
        <v>296</v>
      </c>
      <c r="N44" s="38"/>
    </row>
    <row r="45" spans="1:14" s="31" customFormat="1">
      <c r="A45" s="27"/>
      <c r="B45" s="28"/>
      <c r="C45" s="61"/>
      <c r="D45" s="37"/>
      <c r="E45" s="31" t="s">
        <v>809</v>
      </c>
      <c r="F45" s="32">
        <f>VLOOKUP($E45,Atletas!$1:$1048576,7,FALSE)</f>
        <v>33246</v>
      </c>
      <c r="G45" s="32" t="str">
        <f>VLOOKUP($E45,Atletas!$1:$1048576,9,FALSE)</f>
        <v>Sénior /s23</v>
      </c>
      <c r="H45" s="137" t="str">
        <f>VLOOKUP($E45,Atletas!$1:$1048576,5,FALSE)</f>
        <v>AJS</v>
      </c>
      <c r="I45" s="35"/>
      <c r="J45" s="34"/>
      <c r="K45" s="35"/>
      <c r="L45" s="35" t="s">
        <v>171</v>
      </c>
      <c r="M45" s="38"/>
    </row>
    <row r="46" spans="1:14" s="31" customFormat="1">
      <c r="A46" s="27"/>
      <c r="B46" s="28"/>
      <c r="C46" s="61"/>
      <c r="D46" s="37"/>
      <c r="E46" s="31" t="s">
        <v>811</v>
      </c>
      <c r="F46" s="32">
        <f>VLOOKUP($E46,Atletas!$1:$1048576,7,FALSE)</f>
        <v>32166</v>
      </c>
      <c r="G46" s="32" t="str">
        <f>VLOOKUP($E46,Atletas!$1:$1048576,9,FALSE)</f>
        <v>Sénior</v>
      </c>
      <c r="H46" s="137" t="str">
        <f>VLOOKUP($E46,Atletas!$1:$1048576,5,FALSE)</f>
        <v>AJS</v>
      </c>
      <c r="I46" s="35"/>
      <c r="J46" s="34"/>
      <c r="K46" s="35"/>
      <c r="L46" s="35" t="s">
        <v>172</v>
      </c>
    </row>
    <row r="47" spans="1:14" s="31" customFormat="1">
      <c r="A47" s="27"/>
      <c r="B47" s="28"/>
      <c r="C47" s="61"/>
      <c r="D47" s="37"/>
      <c r="E47" s="31" t="s">
        <v>1026</v>
      </c>
      <c r="F47" s="32" t="e">
        <f>VLOOKUP($E47,Atletas!$1:$1048576,7,FALSE)</f>
        <v>#N/A</v>
      </c>
      <c r="G47" s="32" t="e">
        <f>VLOOKUP($E47,Atletas!$1:$1048576,9,FALSE)</f>
        <v>#N/A</v>
      </c>
      <c r="H47" s="137" t="e">
        <f>VLOOKUP($E47,Atletas!$1:$1048576,5,FALSE)</f>
        <v>#N/A</v>
      </c>
      <c r="I47" s="35"/>
      <c r="J47" s="34"/>
      <c r="K47" s="35"/>
      <c r="L47" s="35" t="s">
        <v>173</v>
      </c>
      <c r="M47" s="38"/>
    </row>
    <row r="48" spans="1:14" s="31" customFormat="1">
      <c r="A48" s="27"/>
      <c r="B48" s="28"/>
      <c r="C48" s="61"/>
      <c r="D48" s="37"/>
      <c r="E48" s="31" t="s">
        <v>973</v>
      </c>
      <c r="F48" s="32" t="e">
        <f>VLOOKUP($E48,Atletas!$1:$1048576,7,FALSE)</f>
        <v>#N/A</v>
      </c>
      <c r="G48" s="32" t="e">
        <f>VLOOKUP($E48,Atletas!$1:$1048576,9,FALSE)</f>
        <v>#N/A</v>
      </c>
      <c r="H48" s="137" t="e">
        <f>VLOOKUP($E48,Atletas!$1:$1048576,5,FALSE)</f>
        <v>#N/A</v>
      </c>
      <c r="I48" s="35"/>
      <c r="J48" s="34"/>
      <c r="K48" s="35"/>
      <c r="L48" s="35" t="s">
        <v>175</v>
      </c>
      <c r="M48" s="38"/>
      <c r="N48" s="38"/>
    </row>
    <row r="49" spans="1:14" s="31" customFormat="1">
      <c r="A49" s="27"/>
      <c r="B49" s="28"/>
      <c r="C49" s="61"/>
      <c r="D49" s="37"/>
      <c r="E49" s="31" t="s">
        <v>793</v>
      </c>
      <c r="F49" s="32">
        <f>VLOOKUP($E49,Atletas!$1:$1048576,7,FALSE)</f>
        <v>28383</v>
      </c>
      <c r="G49" s="32" t="str">
        <f>VLOOKUP($E49,Atletas!$1:$1048576,9,FALSE)</f>
        <v>Sénior</v>
      </c>
      <c r="H49" s="137" t="str">
        <f>VLOOKUP($E49,Atletas!$1:$1048576,5,FALSE)</f>
        <v>CAFH</v>
      </c>
      <c r="I49" s="35"/>
      <c r="J49" s="34"/>
      <c r="K49" s="35"/>
      <c r="L49" s="35" t="s">
        <v>297</v>
      </c>
      <c r="M49" s="38"/>
      <c r="N49" s="38"/>
    </row>
    <row r="50" spans="1:14" s="31" customFormat="1">
      <c r="A50" s="27"/>
      <c r="B50" s="28"/>
      <c r="C50" s="61"/>
      <c r="D50" s="37"/>
      <c r="E50" s="31" t="s">
        <v>803</v>
      </c>
      <c r="F50" s="32" t="e">
        <f>VLOOKUP($E50,Atletas!$1:$1048576,7,FALSE)</f>
        <v>#N/A</v>
      </c>
      <c r="G50" s="32" t="e">
        <f>VLOOKUP($E50,Atletas!$1:$1048576,9,FALSE)</f>
        <v>#N/A</v>
      </c>
      <c r="H50" s="137" t="e">
        <f>VLOOKUP($E50,Atletas!$1:$1048576,5,FALSE)</f>
        <v>#N/A</v>
      </c>
      <c r="I50" s="35"/>
      <c r="J50" s="34"/>
      <c r="K50" s="35"/>
      <c r="L50" s="35" t="s">
        <v>176</v>
      </c>
    </row>
    <row r="51" spans="1:14" s="31" customFormat="1">
      <c r="A51" s="27"/>
      <c r="B51" s="28"/>
      <c r="C51" s="61"/>
      <c r="D51" s="37"/>
      <c r="E51" s="31" t="s">
        <v>626</v>
      </c>
      <c r="F51" s="32" t="e">
        <f>VLOOKUP($E51,Atletas!$1:$1048576,7,FALSE)</f>
        <v>#N/A</v>
      </c>
      <c r="G51" s="32" t="e">
        <f>VLOOKUP($E51,Atletas!$1:$1048576,9,FALSE)</f>
        <v>#N/A</v>
      </c>
      <c r="H51" s="137" t="e">
        <f>VLOOKUP($E51,Atletas!$1:$1048576,5,FALSE)</f>
        <v>#N/A</v>
      </c>
      <c r="I51" s="35"/>
      <c r="J51" s="34"/>
      <c r="K51" s="35"/>
      <c r="L51" s="35" t="s">
        <v>177</v>
      </c>
      <c r="M51" s="38"/>
      <c r="N51" s="38"/>
    </row>
    <row r="52" spans="1:14" s="31" customFormat="1">
      <c r="A52" s="27"/>
      <c r="B52" s="28"/>
      <c r="C52" s="61"/>
      <c r="D52" s="37"/>
      <c r="E52" s="31" t="s">
        <v>889</v>
      </c>
      <c r="F52" s="32">
        <f>VLOOKUP($E52,Atletas!$1:$1048576,7,FALSE)</f>
        <v>27083</v>
      </c>
      <c r="G52" s="32" t="str">
        <f>VLOOKUP($E52,Atletas!$1:$1048576,9,FALSE)</f>
        <v>Sénior</v>
      </c>
      <c r="H52" s="137" t="str">
        <f>VLOOKUP($E52,Atletas!$1:$1048576,5,FALSE)</f>
        <v>CCDTHF</v>
      </c>
      <c r="I52" s="35"/>
      <c r="J52" s="34"/>
      <c r="K52" s="35"/>
      <c r="L52" s="35" t="s">
        <v>178</v>
      </c>
      <c r="M52" s="38"/>
    </row>
    <row r="53" spans="1:14" s="31" customFormat="1">
      <c r="A53" s="27"/>
      <c r="B53" s="28"/>
      <c r="C53" s="61"/>
      <c r="D53" s="37"/>
      <c r="E53" s="31" t="s">
        <v>667</v>
      </c>
      <c r="F53" s="32" t="e">
        <f>VLOOKUP($E53,Atletas!$1:$1048576,7,FALSE)</f>
        <v>#N/A</v>
      </c>
      <c r="G53" s="32" t="e">
        <f>VLOOKUP($E53,Atletas!$1:$1048576,9,FALSE)</f>
        <v>#N/A</v>
      </c>
      <c r="H53" s="137" t="e">
        <f>VLOOKUP($E53,Atletas!$1:$1048576,5,FALSE)</f>
        <v>#N/A</v>
      </c>
      <c r="I53" s="35"/>
      <c r="J53" s="34"/>
      <c r="K53" s="35"/>
      <c r="L53" s="35" t="s">
        <v>179</v>
      </c>
      <c r="M53" s="38"/>
    </row>
    <row r="54" spans="1:14" s="31" customFormat="1">
      <c r="A54" s="27"/>
      <c r="B54" s="28"/>
      <c r="C54" s="61"/>
      <c r="D54" s="37"/>
      <c r="E54" s="31" t="s">
        <v>866</v>
      </c>
      <c r="F54" s="32" t="e">
        <f>VLOOKUP($E54,Atletas!$1:$1048576,7,FALSE)</f>
        <v>#N/A</v>
      </c>
      <c r="G54" s="32" t="e">
        <f>VLOOKUP($E54,Atletas!$1:$1048576,9,FALSE)</f>
        <v>#N/A</v>
      </c>
      <c r="H54" s="137" t="e">
        <f>VLOOKUP($E54,Atletas!$1:$1048576,5,FALSE)</f>
        <v>#N/A</v>
      </c>
      <c r="I54" s="35"/>
      <c r="J54" s="34"/>
      <c r="K54" s="35"/>
      <c r="L54" s="35" t="s">
        <v>180</v>
      </c>
      <c r="M54" s="38"/>
    </row>
    <row r="55" spans="1:14" s="31" customFormat="1">
      <c r="A55" s="27"/>
      <c r="B55" s="28"/>
      <c r="C55" s="61"/>
      <c r="D55" s="37"/>
      <c r="E55" s="31" t="s">
        <v>810</v>
      </c>
      <c r="F55" s="32">
        <f>VLOOKUP($E55,Atletas!$1:$1048576,7,FALSE)</f>
        <v>34584</v>
      </c>
      <c r="G55" s="32" t="str">
        <f>VLOOKUP($E55,Atletas!$1:$1048576,9,FALSE)</f>
        <v>Júnior</v>
      </c>
      <c r="H55" s="137" t="str">
        <f>VLOOKUP($E55,Atletas!$1:$1048576,5,FALSE)</f>
        <v>AJS</v>
      </c>
      <c r="I55" s="35"/>
      <c r="J55" s="34"/>
      <c r="K55" s="35"/>
      <c r="L55" s="35" t="s">
        <v>181</v>
      </c>
      <c r="M55" s="38"/>
      <c r="N55" s="38"/>
    </row>
    <row r="56" spans="1:14" s="31" customFormat="1">
      <c r="A56" s="27"/>
      <c r="B56" s="28"/>
      <c r="C56" s="61"/>
      <c r="D56" s="37"/>
      <c r="E56" s="31" t="s">
        <v>744</v>
      </c>
      <c r="F56" s="32" t="e">
        <f>VLOOKUP($E56,Atletas!$1:$1048576,7,FALSE)</f>
        <v>#N/A</v>
      </c>
      <c r="G56" s="32" t="e">
        <f>VLOOKUP($E56,Atletas!$1:$1048576,9,FALSE)</f>
        <v>#N/A</v>
      </c>
      <c r="H56" s="137" t="e">
        <f>VLOOKUP($E56,Atletas!$1:$1048576,5,FALSE)</f>
        <v>#N/A</v>
      </c>
      <c r="I56" s="35"/>
      <c r="J56" s="34"/>
      <c r="K56" s="35"/>
      <c r="L56" s="35" t="s">
        <v>182</v>
      </c>
    </row>
    <row r="57" spans="1:14" s="31" customFormat="1">
      <c r="A57" s="27"/>
      <c r="B57" s="28"/>
      <c r="C57" s="61"/>
      <c r="D57" s="37"/>
      <c r="E57" s="31" t="s">
        <v>824</v>
      </c>
      <c r="F57" s="32">
        <f>VLOOKUP($E57,Atletas!$1:$1048576,7,FALSE)</f>
        <v>29764</v>
      </c>
      <c r="G57" s="32" t="str">
        <f>VLOOKUP($E57,Atletas!$1:$1048576,9,FALSE)</f>
        <v>Sénior</v>
      </c>
      <c r="H57" s="137" t="str">
        <f>VLOOKUP($E57,Atletas!$1:$1048576,5,FALSE)</f>
        <v>ADRAP</v>
      </c>
      <c r="I57" s="35"/>
      <c r="J57" s="34"/>
      <c r="K57" s="35"/>
      <c r="L57" s="35" t="s">
        <v>183</v>
      </c>
      <c r="M57" s="38"/>
    </row>
    <row r="58" spans="1:14" s="31" customFormat="1">
      <c r="A58" s="27"/>
      <c r="B58" s="28"/>
      <c r="C58" s="61"/>
      <c r="D58" s="37"/>
      <c r="E58" s="31" t="s">
        <v>1083</v>
      </c>
      <c r="F58" s="32">
        <f>VLOOKUP($E58,Atletas!$1:$1048576,7,FALSE)</f>
        <v>33560</v>
      </c>
      <c r="G58" s="32" t="str">
        <f>VLOOKUP($E58,Atletas!$1:$1048576,9,FALSE)</f>
        <v>Sénior /s23</v>
      </c>
      <c r="H58" s="137" t="str">
        <f>VLOOKUP($E58,Atletas!$1:$1048576,5,FALSE)</f>
        <v>AJS</v>
      </c>
      <c r="I58" s="35"/>
      <c r="J58" s="34"/>
      <c r="K58" s="35"/>
      <c r="L58" s="35" t="s">
        <v>330</v>
      </c>
    </row>
    <row r="59" spans="1:14" s="31" customFormat="1">
      <c r="A59" s="27"/>
      <c r="B59" s="28"/>
      <c r="C59" s="61"/>
      <c r="D59" s="37"/>
      <c r="E59" s="31" t="s">
        <v>582</v>
      </c>
      <c r="F59" s="32">
        <f>VLOOKUP($E59,Atletas!$1:$1048576,7,FALSE)</f>
        <v>35347</v>
      </c>
      <c r="G59" s="32" t="str">
        <f>VLOOKUP($E59,Atletas!$1:$1048576,9,FALSE)</f>
        <v>Juvenil</v>
      </c>
      <c r="H59" s="137" t="str">
        <f>VLOOKUP($E59,Atletas!$1:$1048576,5,FALSE)</f>
        <v>AJS</v>
      </c>
      <c r="I59" s="35"/>
      <c r="J59" s="34"/>
      <c r="K59" s="35"/>
      <c r="L59" s="35" t="s">
        <v>298</v>
      </c>
      <c r="M59" s="38"/>
      <c r="N59" s="38"/>
    </row>
    <row r="60" spans="1:14" s="31" customFormat="1">
      <c r="A60" s="27"/>
      <c r="B60" s="28"/>
      <c r="C60" s="61"/>
      <c r="D60" s="37"/>
      <c r="E60" s="31" t="s">
        <v>922</v>
      </c>
      <c r="F60" s="32">
        <f>VLOOKUP($E60,Atletas!$1:$1048576,7,FALSE)</f>
        <v>32439</v>
      </c>
      <c r="G60" s="32" t="str">
        <f>VLOOKUP($E60,Atletas!$1:$1048576,9,FALSE)</f>
        <v>Sénior</v>
      </c>
      <c r="H60" s="137" t="str">
        <f>VLOOKUP($E60,Atletas!$1:$1048576,5,FALSE)</f>
        <v>ZAPCAR</v>
      </c>
      <c r="I60" s="35"/>
      <c r="J60" s="34"/>
      <c r="K60" s="35"/>
      <c r="L60" s="35" t="s">
        <v>160</v>
      </c>
    </row>
    <row r="61" spans="1:14" s="31" customFormat="1">
      <c r="A61" s="27"/>
      <c r="B61" s="28"/>
      <c r="C61" s="61"/>
      <c r="D61" s="37"/>
      <c r="F61" s="32">
        <f>VLOOKUP($E61,Atletas!$1:$1048576,7,FALSE)</f>
        <v>0</v>
      </c>
      <c r="G61" s="32" t="str">
        <f>VLOOKUP($E61,Atletas!$1:$1048576,9,FALSE)</f>
        <v>Sénior /vet</v>
      </c>
      <c r="H61" s="137">
        <f>VLOOKUP($E61,Atletas!$1:$1048576,5,FALSE)</f>
        <v>0</v>
      </c>
      <c r="I61" s="35"/>
      <c r="J61" s="34"/>
      <c r="K61" s="35"/>
      <c r="L61" s="35" t="s">
        <v>855</v>
      </c>
    </row>
    <row r="62" spans="1:14" s="31" customFormat="1" hidden="1">
      <c r="A62" s="27"/>
      <c r="B62" s="28"/>
      <c r="C62" s="61"/>
      <c r="D62" s="37"/>
      <c r="F62" s="32"/>
      <c r="G62" s="32"/>
      <c r="H62" s="137"/>
      <c r="I62" s="35"/>
      <c r="J62" s="34"/>
      <c r="K62" s="35"/>
      <c r="L62" s="35"/>
    </row>
    <row r="63" spans="1:14" s="31" customFormat="1" hidden="1">
      <c r="A63" s="27"/>
      <c r="B63" s="28"/>
      <c r="C63" s="61"/>
      <c r="D63" s="37"/>
      <c r="F63" s="32"/>
      <c r="G63" s="32"/>
      <c r="H63" s="137"/>
      <c r="I63" s="35"/>
      <c r="J63" s="34"/>
      <c r="K63" s="35"/>
      <c r="L63" s="35"/>
    </row>
    <row r="64" spans="1:14" s="31" customFormat="1" hidden="1">
      <c r="A64" s="175" t="s">
        <v>815</v>
      </c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38"/>
      <c r="N64" s="39"/>
    </row>
    <row r="65" spans="1:13" s="31" customFormat="1" hidden="1">
      <c r="A65" s="27"/>
      <c r="B65" s="28"/>
      <c r="C65" s="61"/>
      <c r="D65" s="37"/>
      <c r="F65" s="32">
        <f>VLOOKUP($E65,Atletas!$1:$1048576,7,FALSE)</f>
        <v>0</v>
      </c>
      <c r="G65" s="32" t="str">
        <f>VLOOKUP($E65,Atletas!$1:$1048576,9,FALSE)</f>
        <v>Sénior /vet</v>
      </c>
      <c r="H65" s="137">
        <f>VLOOKUP($E65,Atletas!$1:$1048576,5,FALSE)</f>
        <v>0</v>
      </c>
      <c r="I65" s="35"/>
      <c r="J65" s="34"/>
      <c r="K65" s="35"/>
      <c r="L65" s="35"/>
      <c r="M65" s="38"/>
    </row>
    <row r="66" spans="1:13" s="31" customFormat="1" hidden="1">
      <c r="A66" s="27"/>
      <c r="B66" s="28"/>
      <c r="C66" s="61"/>
      <c r="D66" s="37"/>
      <c r="F66" s="32">
        <f>VLOOKUP($E66,Atletas!$1:$1048576,7,FALSE)</f>
        <v>0</v>
      </c>
      <c r="G66" s="32" t="str">
        <f>VLOOKUP($E66,Atletas!$1:$1048576,9,FALSE)</f>
        <v>Sénior /vet</v>
      </c>
      <c r="H66" s="137">
        <f>VLOOKUP($E66,Atletas!$1:$1048576,5,FALSE)</f>
        <v>0</v>
      </c>
      <c r="I66" s="35"/>
      <c r="J66" s="34"/>
      <c r="K66" s="35"/>
      <c r="L66" s="35"/>
      <c r="M66" s="38"/>
    </row>
    <row r="67" spans="1:13" s="31" customFormat="1" hidden="1">
      <c r="A67" s="27"/>
      <c r="B67" s="28"/>
      <c r="C67" s="61"/>
      <c r="D67" s="37"/>
      <c r="F67" s="32">
        <f>VLOOKUP($E67,Atletas!$1:$1048576,7,FALSE)</f>
        <v>0</v>
      </c>
      <c r="G67" s="32" t="str">
        <f>VLOOKUP($E67,Atletas!$1:$1048576,9,FALSE)</f>
        <v>Sénior /vet</v>
      </c>
      <c r="H67" s="137">
        <f>VLOOKUP($E67,Atletas!$1:$1048576,5,FALSE)</f>
        <v>0</v>
      </c>
      <c r="I67" s="35"/>
      <c r="J67" s="34"/>
      <c r="K67" s="35"/>
      <c r="L67" s="35"/>
      <c r="M67" s="38"/>
    </row>
    <row r="68" spans="1:13" s="31" customFormat="1" hidden="1">
      <c r="A68" s="27"/>
      <c r="B68" s="28"/>
      <c r="C68" s="61"/>
      <c r="D68" s="37"/>
      <c r="F68" s="32"/>
      <c r="G68" s="35"/>
      <c r="H68" s="137"/>
      <c r="I68" s="35"/>
      <c r="J68" s="34"/>
      <c r="K68" s="35"/>
      <c r="L68" s="35"/>
    </row>
    <row r="69" spans="1:13" s="31" customFormat="1">
      <c r="A69" s="27"/>
      <c r="B69" s="28"/>
      <c r="C69" s="61"/>
      <c r="D69" s="37"/>
      <c r="F69" s="32"/>
      <c r="G69" s="35"/>
      <c r="H69" s="137"/>
      <c r="I69" s="35"/>
      <c r="J69" s="34"/>
      <c r="K69" s="35"/>
      <c r="L69" s="35"/>
    </row>
    <row r="70" spans="1:13" s="31" customFormat="1">
      <c r="A70" s="27"/>
      <c r="B70" s="28"/>
      <c r="C70" s="61"/>
      <c r="D70" s="37"/>
      <c r="F70" s="32"/>
      <c r="G70" s="35"/>
      <c r="H70" s="137"/>
      <c r="I70" s="35"/>
      <c r="J70" s="34"/>
      <c r="K70" s="35"/>
      <c r="L70" s="35"/>
    </row>
  </sheetData>
  <autoFilter ref="G5:H61"/>
  <sortState ref="A6:N48">
    <sortCondition ref="L6:L48"/>
  </sortState>
  <mergeCells count="5">
    <mergeCell ref="A64:L64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 enableFormatConditionsCalculation="0"/>
  <dimension ref="A1:N53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994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775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 t="s">
        <v>842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>
      <c r="A6" s="27">
        <v>1</v>
      </c>
      <c r="B6" s="28" t="s">
        <v>2059</v>
      </c>
      <c r="C6" s="61"/>
      <c r="D6" s="37">
        <v>1</v>
      </c>
      <c r="E6" s="31" t="s">
        <v>1104</v>
      </c>
      <c r="F6" s="32">
        <f>VLOOKUP($E6,Atletas!$1:$1048576,7,FALSE)</f>
        <v>32255</v>
      </c>
      <c r="G6" s="32" t="str">
        <f>VLOOKUP($E6,Atletas!$1:$1048576,9,FALSE)</f>
        <v>Sénior</v>
      </c>
      <c r="H6" s="137" t="str">
        <f>VLOOKUP($E6,Atletas!$1:$1048576,5,FALSE)</f>
        <v>GDE</v>
      </c>
      <c r="I6" s="35" t="s">
        <v>0</v>
      </c>
      <c r="J6" s="34">
        <v>41070</v>
      </c>
      <c r="K6" s="35"/>
      <c r="L6" s="35" t="s">
        <v>855</v>
      </c>
      <c r="M6" s="38"/>
      <c r="N6" s="38"/>
    </row>
    <row r="7" spans="1:14" s="31" customFormat="1">
      <c r="A7" s="27">
        <v>2</v>
      </c>
      <c r="B7" s="28" t="s">
        <v>2048</v>
      </c>
      <c r="C7" s="61"/>
      <c r="D7" s="37">
        <v>3</v>
      </c>
      <c r="E7" s="31" t="s">
        <v>905</v>
      </c>
      <c r="F7" s="32">
        <f>VLOOKUP($E7,Atletas!$1:$1048576,7,FALSE)</f>
        <v>28861</v>
      </c>
      <c r="G7" s="32" t="str">
        <f>VLOOKUP($E7,Atletas!$1:$1048576,9,FALSE)</f>
        <v>Sénior</v>
      </c>
      <c r="H7" s="137" t="str">
        <f>VLOOKUP($E7,Atletas!$1:$1048576,5,FALSE)</f>
        <v>CSM</v>
      </c>
      <c r="I7" s="35" t="s">
        <v>0</v>
      </c>
      <c r="J7" s="34">
        <v>41070</v>
      </c>
      <c r="K7" s="35"/>
      <c r="L7" s="35" t="s">
        <v>159</v>
      </c>
      <c r="M7" s="38"/>
      <c r="N7" s="38"/>
    </row>
    <row r="8" spans="1:14" s="31" customFormat="1">
      <c r="A8" s="27">
        <v>3</v>
      </c>
      <c r="B8" s="28" t="s">
        <v>1942</v>
      </c>
      <c r="C8" s="61"/>
      <c r="D8" s="37">
        <v>2</v>
      </c>
      <c r="E8" s="31" t="s">
        <v>327</v>
      </c>
      <c r="F8" s="32">
        <f>VLOOKUP($E8,Atletas!$1:$1048576,7,FALSE)</f>
        <v>34226</v>
      </c>
      <c r="G8" s="32" t="str">
        <f>VLOOKUP($E8,Atletas!$1:$1048576,9,FALSE)</f>
        <v>Júnior</v>
      </c>
      <c r="H8" s="137" t="str">
        <f>VLOOKUP($E8,Atletas!$1:$1048576,5,FALSE)</f>
        <v>ADRAP</v>
      </c>
      <c r="I8" s="35" t="s">
        <v>1115</v>
      </c>
      <c r="J8" s="34">
        <v>41049</v>
      </c>
      <c r="K8" s="35"/>
      <c r="L8" s="35" t="s">
        <v>855</v>
      </c>
      <c r="N8" s="38"/>
    </row>
    <row r="9" spans="1:14" s="31" customFormat="1">
      <c r="A9" s="27">
        <v>4</v>
      </c>
      <c r="B9" s="28" t="s">
        <v>2096</v>
      </c>
      <c r="C9" s="61"/>
      <c r="D9" s="37">
        <v>2</v>
      </c>
      <c r="E9" s="31" t="s">
        <v>902</v>
      </c>
      <c r="F9" s="32">
        <f>VLOOKUP($E9,Atletas!$1:$1048576,7,FALSE)</f>
        <v>30723</v>
      </c>
      <c r="G9" s="32" t="str">
        <f>VLOOKUP($E9,Atletas!$1:$1048576,9,FALSE)</f>
        <v>Sénior</v>
      </c>
      <c r="H9" s="137" t="str">
        <f>VLOOKUP($E9,Atletas!$1:$1048576,5,FALSE)</f>
        <v>CSM</v>
      </c>
      <c r="I9" s="35" t="s">
        <v>1115</v>
      </c>
      <c r="J9" s="34">
        <v>41077</v>
      </c>
      <c r="K9" s="35"/>
      <c r="L9" s="35" t="s">
        <v>1</v>
      </c>
      <c r="M9" s="38"/>
      <c r="N9" s="38"/>
    </row>
    <row r="10" spans="1:14" s="31" customFormat="1">
      <c r="A10" s="27">
        <v>5</v>
      </c>
      <c r="B10" s="28" t="s">
        <v>2097</v>
      </c>
      <c r="C10" s="61"/>
      <c r="D10" s="37">
        <v>3</v>
      </c>
      <c r="E10" s="31" t="s">
        <v>396</v>
      </c>
      <c r="F10" s="32">
        <f>VLOOKUP($E10,Atletas!$1:$1048576,7,FALSE)</f>
        <v>34861</v>
      </c>
      <c r="G10" s="32" t="str">
        <f>VLOOKUP($E10,Atletas!$1:$1048576,9,FALSE)</f>
        <v>Juvenil</v>
      </c>
      <c r="H10" s="137" t="str">
        <f>VLOOKUP($E10,Atletas!$1:$1048576,5,FALSE)</f>
        <v>AJS</v>
      </c>
      <c r="I10" s="35" t="s">
        <v>1115</v>
      </c>
      <c r="J10" s="34">
        <v>41077</v>
      </c>
      <c r="K10" s="35"/>
      <c r="L10" s="35" t="s">
        <v>1331</v>
      </c>
      <c r="N10" s="38"/>
    </row>
    <row r="11" spans="1:14" s="31" customFormat="1">
      <c r="A11" s="27">
        <v>6</v>
      </c>
      <c r="B11" s="28" t="s">
        <v>1941</v>
      </c>
      <c r="C11" s="61"/>
      <c r="D11" s="37">
        <v>6</v>
      </c>
      <c r="E11" s="31" t="s">
        <v>1065</v>
      </c>
      <c r="F11" s="32">
        <f>VLOOKUP($E11,Atletas!$1:$1048576,7,FALSE)</f>
        <v>31737</v>
      </c>
      <c r="G11" s="32" t="str">
        <f>VLOOKUP($E11,Atletas!$1:$1048576,9,FALSE)</f>
        <v>Sénior</v>
      </c>
      <c r="H11" s="137" t="str">
        <f>VLOOKUP($E11,Atletas!$1:$1048576,5,FALSE)</f>
        <v>CSM</v>
      </c>
      <c r="I11" s="35" t="s">
        <v>1932</v>
      </c>
      <c r="J11" s="34">
        <v>41049</v>
      </c>
      <c r="K11" s="35"/>
      <c r="L11" s="35" t="s">
        <v>855</v>
      </c>
    </row>
    <row r="12" spans="1:14" s="31" customFormat="1">
      <c r="A12" s="27">
        <v>7</v>
      </c>
      <c r="B12" s="28" t="s">
        <v>1688</v>
      </c>
      <c r="C12" s="61"/>
      <c r="D12" s="37">
        <v>4</v>
      </c>
      <c r="E12" s="31" t="s">
        <v>681</v>
      </c>
      <c r="F12" s="32">
        <f>VLOOKUP($E12,Atletas!$1:$1048576,7,FALSE)</f>
        <v>26196</v>
      </c>
      <c r="G12" s="32" t="str">
        <f>VLOOKUP($E12,Atletas!$1:$1048576,9,FALSE)</f>
        <v>Sénior</v>
      </c>
      <c r="H12" s="137" t="str">
        <f>VLOOKUP($E12,Atletas!$1:$1048576,5,FALSE)</f>
        <v>ADRAP</v>
      </c>
      <c r="I12" s="35" t="s">
        <v>1115</v>
      </c>
      <c r="J12" s="34">
        <v>40923</v>
      </c>
      <c r="K12" s="35"/>
      <c r="L12" s="35" t="s">
        <v>855</v>
      </c>
      <c r="M12" s="38"/>
      <c r="N12" s="38"/>
    </row>
    <row r="13" spans="1:14" s="31" customFormat="1">
      <c r="A13" s="27">
        <v>8</v>
      </c>
      <c r="B13" s="28" t="s">
        <v>1689</v>
      </c>
      <c r="C13" s="61"/>
      <c r="D13" s="37">
        <v>5</v>
      </c>
      <c r="E13" s="31" t="s">
        <v>35</v>
      </c>
      <c r="F13" s="32">
        <f>VLOOKUP($E13,Atletas!$1:$1048576,7,FALSE)</f>
        <v>29212</v>
      </c>
      <c r="G13" s="32" t="str">
        <f>VLOOKUP($E13,Atletas!$1:$1048576,9,FALSE)</f>
        <v>Sénior</v>
      </c>
      <c r="H13" s="137" t="str">
        <f>VLOOKUP($E13,Atletas!$1:$1048576,5,FALSE)</f>
        <v>AJS</v>
      </c>
      <c r="I13" s="35" t="s">
        <v>1115</v>
      </c>
      <c r="J13" s="34">
        <v>40923</v>
      </c>
      <c r="K13" s="35"/>
      <c r="L13" s="35" t="s">
        <v>855</v>
      </c>
      <c r="N13" s="38"/>
    </row>
    <row r="14" spans="1:14" s="31" customFormat="1">
      <c r="A14" s="27">
        <v>9</v>
      </c>
      <c r="B14" s="28" t="s">
        <v>1690</v>
      </c>
      <c r="C14" s="61"/>
      <c r="D14" s="37">
        <v>6</v>
      </c>
      <c r="E14" s="31" t="s">
        <v>1691</v>
      </c>
      <c r="F14" s="32">
        <f>VLOOKUP($E14,Atletas!$1:$1048576,7,FALSE)</f>
        <v>33329</v>
      </c>
      <c r="G14" s="32" t="str">
        <f>VLOOKUP($E14,Atletas!$1:$1048576,9,FALSE)</f>
        <v>Sénior /s23</v>
      </c>
      <c r="H14" s="137" t="str">
        <f>VLOOKUP($E14,Atletas!$1:$1048576,5,FALSE)</f>
        <v>ADRAP</v>
      </c>
      <c r="I14" s="35" t="s">
        <v>1115</v>
      </c>
      <c r="J14" s="34">
        <v>40923</v>
      </c>
      <c r="K14" s="35"/>
      <c r="L14" s="35" t="s">
        <v>855</v>
      </c>
    </row>
    <row r="15" spans="1:14" s="31" customFormat="1">
      <c r="A15" s="27">
        <v>10</v>
      </c>
      <c r="B15" s="28" t="s">
        <v>1692</v>
      </c>
      <c r="C15" s="61"/>
      <c r="D15" s="37">
        <v>7</v>
      </c>
      <c r="E15" s="31" t="s">
        <v>793</v>
      </c>
      <c r="F15" s="32">
        <f>VLOOKUP($E15,Atletas!$1:$1048576,7,FALSE)</f>
        <v>28383</v>
      </c>
      <c r="G15" s="32" t="str">
        <f>VLOOKUP($E15,Atletas!$1:$1048576,9,FALSE)</f>
        <v>Sénior</v>
      </c>
      <c r="H15" s="137" t="str">
        <f>VLOOKUP($E15,Atletas!$1:$1048576,5,FALSE)</f>
        <v>CAFH</v>
      </c>
      <c r="I15" s="35" t="s">
        <v>1115</v>
      </c>
      <c r="J15" s="34">
        <v>40923</v>
      </c>
      <c r="K15" s="35"/>
      <c r="L15" s="35" t="s">
        <v>1333</v>
      </c>
      <c r="M15" s="38"/>
      <c r="N15" s="38"/>
    </row>
    <row r="16" spans="1:14" s="31" customFormat="1">
      <c r="A16" s="27">
        <v>11</v>
      </c>
      <c r="B16" s="28" t="s">
        <v>1693</v>
      </c>
      <c r="C16" s="61"/>
      <c r="D16" s="37">
        <v>8</v>
      </c>
      <c r="E16" s="31" t="s">
        <v>385</v>
      </c>
      <c r="F16" s="32">
        <f>VLOOKUP($E16,Atletas!$1:$1048576,7,FALSE)</f>
        <v>29188</v>
      </c>
      <c r="G16" s="32" t="str">
        <f>VLOOKUP($E16,Atletas!$1:$1048576,9,FALSE)</f>
        <v>Sénior</v>
      </c>
      <c r="H16" s="137" t="str">
        <f>VLOOKUP($E16,Atletas!$1:$1048576,5,FALSE)</f>
        <v>GDE</v>
      </c>
      <c r="I16" s="35" t="s">
        <v>1115</v>
      </c>
      <c r="J16" s="34">
        <v>40923</v>
      </c>
      <c r="K16" s="35"/>
      <c r="L16" s="35" t="s">
        <v>856</v>
      </c>
      <c r="N16" s="38"/>
    </row>
    <row r="17" spans="1:14" s="31" customFormat="1">
      <c r="A17" s="27">
        <v>12</v>
      </c>
      <c r="B17" s="28" t="s">
        <v>2098</v>
      </c>
      <c r="C17" s="61"/>
      <c r="D17" s="37">
        <v>4</v>
      </c>
      <c r="E17" s="31" t="s">
        <v>794</v>
      </c>
      <c r="F17" s="32">
        <f>VLOOKUP($E17,Atletas!$1:$1048576,7,FALSE)</f>
        <v>30408</v>
      </c>
      <c r="G17" s="32" t="str">
        <f>VLOOKUP($E17,Atletas!$1:$1048576,9,FALSE)</f>
        <v>Sénior</v>
      </c>
      <c r="H17" s="137" t="str">
        <f>VLOOKUP($E17,Atletas!$1:$1048576,5,FALSE)</f>
        <v>CSM</v>
      </c>
      <c r="I17" s="35" t="s">
        <v>1115</v>
      </c>
      <c r="J17" s="34">
        <v>41077</v>
      </c>
      <c r="K17" s="35"/>
      <c r="L17" s="35" t="s">
        <v>308</v>
      </c>
      <c r="N17" s="38"/>
    </row>
    <row r="18" spans="1:14" s="31" customFormat="1">
      <c r="A18" s="27">
        <v>13</v>
      </c>
      <c r="B18" s="28" t="s">
        <v>1902</v>
      </c>
      <c r="C18" s="61"/>
      <c r="D18" s="37">
        <v>2</v>
      </c>
      <c r="E18" s="31" t="s">
        <v>375</v>
      </c>
      <c r="F18" s="32">
        <f>VLOOKUP($E18,Atletas!$1:$1048576,7,FALSE)</f>
        <v>34919</v>
      </c>
      <c r="G18" s="32" t="str">
        <f>VLOOKUP($E18,Atletas!$1:$1048576,9,FALSE)</f>
        <v>Juvenil</v>
      </c>
      <c r="H18" s="137" t="str">
        <f>VLOOKUP($E18,Atletas!$1:$1048576,5,FALSE)</f>
        <v>AJS</v>
      </c>
      <c r="I18" s="35" t="s">
        <v>1115</v>
      </c>
      <c r="J18" s="34">
        <v>41028</v>
      </c>
      <c r="K18" s="35"/>
      <c r="L18" s="35" t="s">
        <v>855</v>
      </c>
      <c r="N18" s="38"/>
    </row>
    <row r="19" spans="1:14" s="31" customFormat="1">
      <c r="A19" s="27">
        <v>14</v>
      </c>
      <c r="B19" s="28" t="s">
        <v>2100</v>
      </c>
      <c r="C19" s="61"/>
      <c r="D19" s="37">
        <v>6</v>
      </c>
      <c r="E19" s="31" t="s">
        <v>2099</v>
      </c>
      <c r="F19" s="32">
        <f>VLOOKUP($E19,Atletas!$1:$1048576,7,FALSE)</f>
        <v>28192</v>
      </c>
      <c r="G19" s="32" t="str">
        <f>VLOOKUP($E19,Atletas!$1:$1048576,9,FALSE)</f>
        <v>Sénior</v>
      </c>
      <c r="H19" s="137" t="str">
        <f>VLOOKUP($E19,Atletas!$1:$1048576,5,FALSE)</f>
        <v>CAFH</v>
      </c>
      <c r="I19" s="35" t="s">
        <v>1115</v>
      </c>
      <c r="J19" s="34">
        <v>41077</v>
      </c>
      <c r="K19" s="35"/>
      <c r="L19" s="35" t="s">
        <v>855</v>
      </c>
    </row>
    <row r="20" spans="1:14" s="31" customFormat="1">
      <c r="A20" s="27"/>
      <c r="B20" s="28"/>
      <c r="C20" s="61"/>
      <c r="D20" s="37"/>
      <c r="E20" s="31" t="s">
        <v>1080</v>
      </c>
      <c r="F20" s="32">
        <f>VLOOKUP($E20,Atletas!$1:$1048576,7,FALSE)</f>
        <v>34220</v>
      </c>
      <c r="G20" s="32" t="str">
        <f>VLOOKUP($E20,Atletas!$1:$1048576,9,FALSE)</f>
        <v>Júnior</v>
      </c>
      <c r="H20" s="137" t="str">
        <f>VLOOKUP($E20,Atletas!$1:$1048576,5,FALSE)</f>
        <v>AJS</v>
      </c>
      <c r="I20" s="35"/>
      <c r="J20" s="34"/>
      <c r="K20" s="35"/>
      <c r="L20" s="35" t="s">
        <v>1332</v>
      </c>
      <c r="M20" s="38"/>
      <c r="N20" s="38"/>
    </row>
    <row r="21" spans="1:14" s="31" customFormat="1">
      <c r="A21" s="27"/>
      <c r="B21" s="28"/>
      <c r="C21" s="61"/>
      <c r="D21" s="37"/>
      <c r="E21" s="31" t="s">
        <v>413</v>
      </c>
      <c r="F21" s="32">
        <f>VLOOKUP($E21,Atletas!$1:$1048576,7,FALSE)</f>
        <v>27167</v>
      </c>
      <c r="G21" s="32" t="str">
        <f>VLOOKUP($E21,Atletas!$1:$1048576,9,FALSE)</f>
        <v>Sénior</v>
      </c>
      <c r="H21" s="137" t="str">
        <f>VLOOKUP($E21,Atletas!$1:$1048576,5,FALSE)</f>
        <v>AJS</v>
      </c>
      <c r="I21" s="35"/>
      <c r="J21" s="34"/>
      <c r="K21" s="35"/>
      <c r="L21" s="35" t="s">
        <v>299</v>
      </c>
      <c r="N21" s="38"/>
    </row>
    <row r="22" spans="1:14" s="31" customFormat="1">
      <c r="A22" s="27"/>
      <c r="B22" s="28"/>
      <c r="C22" s="61"/>
      <c r="D22" s="37"/>
      <c r="E22" s="31" t="s">
        <v>29</v>
      </c>
      <c r="F22" s="32">
        <f>VLOOKUP($E22,Atletas!$1:$1048576,7,FALSE)</f>
        <v>35023</v>
      </c>
      <c r="G22" s="32" t="str">
        <f>VLOOKUP($E22,Atletas!$1:$1048576,9,FALSE)</f>
        <v>Juvenil</v>
      </c>
      <c r="H22" s="137" t="str">
        <f>VLOOKUP($E22,Atletas!$1:$1048576,5,FALSE)</f>
        <v>ADRAP</v>
      </c>
      <c r="I22" s="35"/>
      <c r="J22" s="34"/>
      <c r="K22" s="35"/>
      <c r="L22" s="35" t="s">
        <v>1334</v>
      </c>
      <c r="N22" s="38"/>
    </row>
    <row r="23" spans="1:14" s="31" customFormat="1">
      <c r="A23" s="27"/>
      <c r="B23" s="28"/>
      <c r="C23" s="61"/>
      <c r="D23" s="37"/>
      <c r="E23" s="31" t="s">
        <v>671</v>
      </c>
      <c r="F23" s="32" t="e">
        <f>VLOOKUP($E23,Atletas!$1:$1048576,7,FALSE)</f>
        <v>#N/A</v>
      </c>
      <c r="G23" s="32" t="e">
        <f>VLOOKUP($E23,Atletas!$1:$1048576,9,FALSE)</f>
        <v>#N/A</v>
      </c>
      <c r="H23" s="137" t="e">
        <f>VLOOKUP($E23,Atletas!$1:$1048576,5,FALSE)</f>
        <v>#N/A</v>
      </c>
      <c r="I23" s="35"/>
      <c r="J23" s="34"/>
      <c r="K23" s="35"/>
      <c r="L23" s="35" t="s">
        <v>301</v>
      </c>
      <c r="M23" s="38"/>
      <c r="N23" s="38"/>
    </row>
    <row r="24" spans="1:14" s="31" customFormat="1">
      <c r="A24" s="27"/>
      <c r="B24" s="28"/>
      <c r="C24" s="61"/>
      <c r="D24" s="37"/>
      <c r="E24" s="31" t="s">
        <v>326</v>
      </c>
      <c r="F24" s="32">
        <f>VLOOKUP($E24,Atletas!$1:$1048576,7,FALSE)</f>
        <v>34913</v>
      </c>
      <c r="G24" s="32" t="str">
        <f>VLOOKUP($E24,Atletas!$1:$1048576,9,FALSE)</f>
        <v>Juvenil</v>
      </c>
      <c r="H24" s="137" t="str">
        <f>VLOOKUP($E24,Atletas!$1:$1048576,5,FALSE)</f>
        <v>AJS</v>
      </c>
      <c r="I24" s="35"/>
      <c r="J24" s="34"/>
      <c r="K24" s="35"/>
      <c r="L24" s="35" t="s">
        <v>1335</v>
      </c>
      <c r="N24" s="38"/>
    </row>
    <row r="25" spans="1:14" s="31" customFormat="1">
      <c r="A25" s="27"/>
      <c r="B25" s="28"/>
      <c r="C25" s="61"/>
      <c r="D25" s="37"/>
      <c r="E25" s="31" t="s">
        <v>860</v>
      </c>
      <c r="F25" s="32" t="e">
        <f>VLOOKUP($E25,Atletas!$1:$1048576,7,FALSE)</f>
        <v>#N/A</v>
      </c>
      <c r="G25" s="32" t="e">
        <f>VLOOKUP($E25,Atletas!$1:$1048576,9,FALSE)</f>
        <v>#N/A</v>
      </c>
      <c r="H25" s="137" t="e">
        <f>VLOOKUP($E25,Atletas!$1:$1048576,5,FALSE)</f>
        <v>#N/A</v>
      </c>
      <c r="I25" s="35"/>
      <c r="J25" s="34"/>
      <c r="K25" s="35"/>
      <c r="L25" s="91" t="s">
        <v>157</v>
      </c>
    </row>
    <row r="26" spans="1:14" s="31" customFormat="1">
      <c r="A26" s="27"/>
      <c r="B26" s="28"/>
      <c r="C26" s="61"/>
      <c r="D26" s="37"/>
      <c r="E26" s="31" t="s">
        <v>1042</v>
      </c>
      <c r="F26" s="32" t="e">
        <f>VLOOKUP($E26,Atletas!$1:$1048576,7,FALSE)</f>
        <v>#N/A</v>
      </c>
      <c r="G26" s="32" t="e">
        <f>VLOOKUP($E26,Atletas!$1:$1048576,9,FALSE)</f>
        <v>#N/A</v>
      </c>
      <c r="H26" s="137" t="e">
        <f>VLOOKUP($E26,Atletas!$1:$1048576,5,FALSE)</f>
        <v>#N/A</v>
      </c>
      <c r="I26" s="35"/>
      <c r="J26" s="34"/>
      <c r="K26" s="35"/>
      <c r="L26" s="35" t="s">
        <v>310</v>
      </c>
      <c r="M26" s="38"/>
    </row>
    <row r="27" spans="1:14" s="31" customFormat="1">
      <c r="A27" s="27"/>
      <c r="B27" s="28"/>
      <c r="C27" s="61"/>
      <c r="D27" s="37"/>
      <c r="E27" s="31" t="s">
        <v>890</v>
      </c>
      <c r="F27" s="32" t="e">
        <f>VLOOKUP($E27,Atletas!$1:$1048576,7,FALSE)</f>
        <v>#N/A</v>
      </c>
      <c r="G27" s="32" t="e">
        <f>VLOOKUP($E27,Atletas!$1:$1048576,9,FALSE)</f>
        <v>#N/A</v>
      </c>
      <c r="H27" s="137" t="e">
        <f>VLOOKUP($E27,Atletas!$1:$1048576,5,FALSE)</f>
        <v>#N/A</v>
      </c>
      <c r="I27" s="35"/>
      <c r="J27" s="34"/>
      <c r="K27" s="35"/>
      <c r="L27" s="35" t="s">
        <v>307</v>
      </c>
      <c r="M27" s="38"/>
      <c r="N27" s="38"/>
    </row>
    <row r="28" spans="1:14" s="31" customFormat="1">
      <c r="A28" s="27"/>
      <c r="B28" s="28"/>
      <c r="C28" s="61"/>
      <c r="D28" s="37"/>
      <c r="E28" s="31" t="s">
        <v>791</v>
      </c>
      <c r="F28" s="32" t="e">
        <f>VLOOKUP($E28,Atletas!$1:$1048576,7,FALSE)</f>
        <v>#N/A</v>
      </c>
      <c r="G28" s="32" t="e">
        <f>VLOOKUP($E28,Atletas!$1:$1048576,9,FALSE)</f>
        <v>#N/A</v>
      </c>
      <c r="H28" s="137" t="e">
        <f>VLOOKUP($E28,Atletas!$1:$1048576,5,FALSE)</f>
        <v>#N/A</v>
      </c>
      <c r="I28" s="35"/>
      <c r="J28" s="34"/>
      <c r="K28" s="35"/>
      <c r="L28" s="35" t="s">
        <v>154</v>
      </c>
    </row>
    <row r="29" spans="1:14" s="31" customFormat="1">
      <c r="A29" s="27"/>
      <c r="B29" s="28"/>
      <c r="C29" s="61"/>
      <c r="D29" s="37"/>
      <c r="E29" s="31" t="s">
        <v>1026</v>
      </c>
      <c r="F29" s="32" t="e">
        <f>VLOOKUP($E29,Atletas!$1:$1048576,7,FALSE)</f>
        <v>#N/A</v>
      </c>
      <c r="G29" s="32" t="e">
        <f>VLOOKUP($E29,Atletas!$1:$1048576,9,FALSE)</f>
        <v>#N/A</v>
      </c>
      <c r="H29" s="137" t="e">
        <f>VLOOKUP($E29,Atletas!$1:$1048576,5,FALSE)</f>
        <v>#N/A</v>
      </c>
      <c r="I29" s="35"/>
      <c r="J29" s="34"/>
      <c r="K29" s="35"/>
      <c r="L29" s="35" t="s">
        <v>155</v>
      </c>
    </row>
    <row r="30" spans="1:14" s="31" customFormat="1">
      <c r="A30" s="27"/>
      <c r="B30" s="28"/>
      <c r="C30" s="61"/>
      <c r="D30" s="37"/>
      <c r="E30" s="31" t="s">
        <v>1078</v>
      </c>
      <c r="F30" s="32">
        <f>VLOOKUP($E30,Atletas!$1:$1048576,7,FALSE)</f>
        <v>33372</v>
      </c>
      <c r="G30" s="32" t="str">
        <f>VLOOKUP($E30,Atletas!$1:$1048576,9,FALSE)</f>
        <v>Sénior /s23</v>
      </c>
      <c r="H30" s="137" t="str">
        <f>VLOOKUP($E30,Atletas!$1:$1048576,5,FALSE)</f>
        <v>ADRAP</v>
      </c>
      <c r="I30" s="35"/>
      <c r="J30" s="34"/>
      <c r="K30" s="35"/>
      <c r="L30" s="35" t="s">
        <v>300</v>
      </c>
      <c r="M30" s="38"/>
      <c r="N30" s="38"/>
    </row>
    <row r="31" spans="1:14" s="31" customFormat="1">
      <c r="A31" s="27"/>
      <c r="B31" s="28"/>
      <c r="C31" s="61"/>
      <c r="D31" s="37"/>
      <c r="E31" s="31" t="s">
        <v>859</v>
      </c>
      <c r="F31" s="32">
        <f>VLOOKUP($E31,Atletas!$1:$1048576,7,FALSE)</f>
        <v>28581</v>
      </c>
      <c r="G31" s="32" t="str">
        <f>VLOOKUP($E31,Atletas!$1:$1048576,9,FALSE)</f>
        <v>Sénior</v>
      </c>
      <c r="H31" s="137" t="str">
        <f>VLOOKUP($E31,Atletas!$1:$1048576,5,FALSE)</f>
        <v>GDE</v>
      </c>
      <c r="I31" s="35"/>
      <c r="J31" s="34"/>
      <c r="K31" s="35"/>
      <c r="L31" s="35" t="s">
        <v>302</v>
      </c>
      <c r="N31" s="38"/>
    </row>
    <row r="32" spans="1:14" s="31" customFormat="1">
      <c r="A32" s="27"/>
      <c r="B32" s="28"/>
      <c r="C32" s="61"/>
      <c r="D32" s="37"/>
      <c r="E32" s="31" t="s">
        <v>1049</v>
      </c>
      <c r="F32" s="32" t="e">
        <f>VLOOKUP($E32,Atletas!$1:$1048576,7,FALSE)</f>
        <v>#N/A</v>
      </c>
      <c r="G32" s="32" t="e">
        <f>VLOOKUP($E32,Atletas!$1:$1048576,9,FALSE)</f>
        <v>#N/A</v>
      </c>
      <c r="H32" s="137" t="e">
        <f>VLOOKUP($E32,Atletas!$1:$1048576,5,FALSE)</f>
        <v>#N/A</v>
      </c>
      <c r="I32" s="35"/>
      <c r="J32" s="34"/>
      <c r="K32" s="35"/>
      <c r="L32" s="35" t="s">
        <v>311</v>
      </c>
      <c r="M32" s="38"/>
    </row>
    <row r="33" spans="1:14" s="31" customFormat="1">
      <c r="A33" s="27"/>
      <c r="B33" s="28"/>
      <c r="C33" s="61"/>
      <c r="D33" s="37"/>
      <c r="E33" s="31" t="s">
        <v>824</v>
      </c>
      <c r="F33" s="32">
        <f>VLOOKUP($E33,Atletas!$1:$1048576,7,FALSE)</f>
        <v>29764</v>
      </c>
      <c r="G33" s="32" t="str">
        <f>VLOOKUP($E33,Atletas!$1:$1048576,9,FALSE)</f>
        <v>Sénior</v>
      </c>
      <c r="H33" s="137" t="str">
        <f>VLOOKUP($E33,Atletas!$1:$1048576,5,FALSE)</f>
        <v>ADRAP</v>
      </c>
      <c r="I33" s="35"/>
      <c r="J33" s="34"/>
      <c r="K33" s="35"/>
      <c r="L33" s="35" t="s">
        <v>312</v>
      </c>
      <c r="M33" s="38"/>
    </row>
    <row r="34" spans="1:14" s="31" customFormat="1">
      <c r="A34" s="27"/>
      <c r="B34" s="28"/>
      <c r="C34" s="61"/>
      <c r="D34" s="37"/>
      <c r="E34" s="31" t="s">
        <v>814</v>
      </c>
      <c r="F34" s="32">
        <f>VLOOKUP($E34,Atletas!$1:$1048576,7,FALSE)</f>
        <v>29151</v>
      </c>
      <c r="G34" s="32" t="str">
        <f>VLOOKUP($E34,Atletas!$1:$1048576,9,FALSE)</f>
        <v>Sénior</v>
      </c>
      <c r="H34" s="137" t="str">
        <f>VLOOKUP($E34,Atletas!$1:$1048576,5,FALSE)</f>
        <v>CAFH</v>
      </c>
      <c r="I34" s="35"/>
      <c r="J34" s="34"/>
      <c r="K34" s="35"/>
      <c r="L34" s="35" t="s">
        <v>313</v>
      </c>
      <c r="M34" s="38"/>
    </row>
    <row r="35" spans="1:14" s="31" customFormat="1">
      <c r="A35" s="27"/>
      <c r="B35" s="28"/>
      <c r="C35" s="61"/>
      <c r="D35" s="37"/>
      <c r="E35" s="31" t="s">
        <v>803</v>
      </c>
      <c r="F35" s="32" t="e">
        <f>VLOOKUP($E35,Atletas!$1:$1048576,7,FALSE)</f>
        <v>#N/A</v>
      </c>
      <c r="G35" s="32" t="e">
        <f>VLOOKUP($E35,Atletas!$1:$1048576,9,FALSE)</f>
        <v>#N/A</v>
      </c>
      <c r="H35" s="137" t="e">
        <f>VLOOKUP($E35,Atletas!$1:$1048576,5,FALSE)</f>
        <v>#N/A</v>
      </c>
      <c r="I35" s="35"/>
      <c r="J35" s="34"/>
      <c r="K35" s="35"/>
      <c r="L35" s="35" t="s">
        <v>303</v>
      </c>
      <c r="N35" s="38"/>
    </row>
    <row r="36" spans="1:14" s="31" customFormat="1">
      <c r="A36" s="27"/>
      <c r="B36" s="28"/>
      <c r="C36" s="61"/>
      <c r="D36" s="37"/>
      <c r="E36" s="31" t="s">
        <v>744</v>
      </c>
      <c r="F36" s="32" t="e">
        <f>VLOOKUP($E36,Atletas!$1:$1048576,7,FALSE)</f>
        <v>#N/A</v>
      </c>
      <c r="G36" s="32" t="e">
        <f>VLOOKUP($E36,Atletas!$1:$1048576,9,FALSE)</f>
        <v>#N/A</v>
      </c>
      <c r="H36" s="137" t="e">
        <f>VLOOKUP($E36,Atletas!$1:$1048576,5,FALSE)</f>
        <v>#N/A</v>
      </c>
      <c r="I36" s="35"/>
      <c r="J36" s="34"/>
      <c r="K36" s="35"/>
      <c r="L36" s="35" t="s">
        <v>156</v>
      </c>
    </row>
    <row r="37" spans="1:14" s="31" customFormat="1">
      <c r="A37" s="27"/>
      <c r="B37" s="28"/>
      <c r="C37" s="61"/>
      <c r="D37" s="37"/>
      <c r="E37" s="31" t="s">
        <v>810</v>
      </c>
      <c r="F37" s="32">
        <f>VLOOKUP($E37,Atletas!$1:$1048576,7,FALSE)</f>
        <v>34584</v>
      </c>
      <c r="G37" s="32" t="str">
        <f>VLOOKUP($E37,Atletas!$1:$1048576,9,FALSE)</f>
        <v>Júnior</v>
      </c>
      <c r="H37" s="137" t="str">
        <f>VLOOKUP($E37,Atletas!$1:$1048576,5,FALSE)</f>
        <v>AJS</v>
      </c>
      <c r="I37" s="35"/>
      <c r="J37" s="34"/>
      <c r="K37" s="35"/>
      <c r="L37" s="35" t="s">
        <v>304</v>
      </c>
      <c r="N37" s="38"/>
    </row>
    <row r="38" spans="1:14" s="31" customFormat="1">
      <c r="A38" s="27"/>
      <c r="B38" s="28"/>
      <c r="C38" s="61"/>
      <c r="D38" s="37"/>
      <c r="E38" s="31" t="s">
        <v>804</v>
      </c>
      <c r="F38" s="32" t="e">
        <f>VLOOKUP($E38,Atletas!$1:$1048576,7,FALSE)</f>
        <v>#N/A</v>
      </c>
      <c r="G38" s="32" t="e">
        <f>VLOOKUP($E38,Atletas!$1:$1048576,9,FALSE)</f>
        <v>#N/A</v>
      </c>
      <c r="H38" s="137" t="e">
        <f>VLOOKUP($E38,Atletas!$1:$1048576,5,FALSE)</f>
        <v>#N/A</v>
      </c>
      <c r="I38" s="35"/>
      <c r="J38" s="34"/>
      <c r="K38" s="35"/>
      <c r="L38" s="35" t="s">
        <v>153</v>
      </c>
      <c r="M38" s="38"/>
    </row>
    <row r="39" spans="1:14" s="31" customFormat="1">
      <c r="A39" s="27"/>
      <c r="B39" s="28"/>
      <c r="C39" s="61"/>
      <c r="D39" s="37"/>
      <c r="E39" s="31" t="s">
        <v>802</v>
      </c>
      <c r="F39" s="32" t="e">
        <f>VLOOKUP($E39,Atletas!$1:$1048576,7,FALSE)</f>
        <v>#N/A</v>
      </c>
      <c r="G39" s="32" t="e">
        <f>VLOOKUP($E39,Atletas!$1:$1048576,9,FALSE)</f>
        <v>#N/A</v>
      </c>
      <c r="H39" s="137" t="e">
        <f>VLOOKUP($E39,Atletas!$1:$1048576,5,FALSE)</f>
        <v>#N/A</v>
      </c>
      <c r="I39" s="35"/>
      <c r="J39" s="34"/>
      <c r="K39" s="35"/>
      <c r="L39" s="35" t="s">
        <v>309</v>
      </c>
      <c r="N39" s="38"/>
    </row>
    <row r="40" spans="1:14" s="31" customFormat="1">
      <c r="A40" s="27"/>
      <c r="B40" s="28"/>
      <c r="C40" s="61"/>
      <c r="D40" s="37"/>
      <c r="E40" s="31" t="s">
        <v>866</v>
      </c>
      <c r="F40" s="32" t="e">
        <f>VLOOKUP($E40,Atletas!$1:$1048576,7,FALSE)</f>
        <v>#N/A</v>
      </c>
      <c r="G40" s="32" t="e">
        <f>VLOOKUP($E40,Atletas!$1:$1048576,9,FALSE)</f>
        <v>#N/A</v>
      </c>
      <c r="H40" s="137" t="e">
        <f>VLOOKUP($E40,Atletas!$1:$1048576,5,FALSE)</f>
        <v>#N/A</v>
      </c>
      <c r="I40" s="35"/>
      <c r="J40" s="34"/>
      <c r="K40" s="35"/>
      <c r="L40" s="35" t="s">
        <v>306</v>
      </c>
      <c r="M40" s="38"/>
    </row>
    <row r="41" spans="1:14" s="31" customFormat="1">
      <c r="A41" s="27"/>
      <c r="B41" s="28"/>
      <c r="C41" s="61"/>
      <c r="D41" s="37"/>
      <c r="E41" s="31" t="s">
        <v>626</v>
      </c>
      <c r="F41" s="32" t="e">
        <f>VLOOKUP($E41,Atletas!$1:$1048576,7,FALSE)</f>
        <v>#N/A</v>
      </c>
      <c r="G41" s="32" t="e">
        <f>VLOOKUP($E41,Atletas!$1:$1048576,9,FALSE)</f>
        <v>#N/A</v>
      </c>
      <c r="H41" s="137" t="e">
        <f>VLOOKUP($E41,Atletas!$1:$1048576,5,FALSE)</f>
        <v>#N/A</v>
      </c>
      <c r="I41" s="35"/>
      <c r="J41" s="34"/>
      <c r="K41" s="35"/>
      <c r="L41" s="35" t="s">
        <v>305</v>
      </c>
      <c r="N41" s="38"/>
    </row>
    <row r="42" spans="1:14" s="31" customFormat="1">
      <c r="A42" s="27"/>
      <c r="B42" s="28"/>
      <c r="C42" s="61"/>
      <c r="D42" s="37"/>
      <c r="E42" s="31" t="s">
        <v>922</v>
      </c>
      <c r="F42" s="32">
        <f>VLOOKUP($E42,Atletas!$1:$1048576,7,FALSE)</f>
        <v>32439</v>
      </c>
      <c r="G42" s="32" t="str">
        <f>VLOOKUP($E42,Atletas!$1:$1048576,9,FALSE)</f>
        <v>Sénior</v>
      </c>
      <c r="H42" s="137" t="str">
        <f>VLOOKUP($E42,Atletas!$1:$1048576,5,FALSE)</f>
        <v>ZAPCAR</v>
      </c>
      <c r="I42" s="35"/>
      <c r="J42" s="34"/>
      <c r="K42" s="35"/>
      <c r="L42" s="35" t="s">
        <v>158</v>
      </c>
    </row>
    <row r="43" spans="1:14" s="31" customFormat="1">
      <c r="A43" s="27"/>
      <c r="B43" s="28"/>
      <c r="C43" s="61"/>
      <c r="D43" s="37"/>
      <c r="F43" s="32">
        <f>VLOOKUP($E43,Atletas!$1:$1048576,7,FALSE)</f>
        <v>0</v>
      </c>
      <c r="G43" s="32" t="str">
        <f>VLOOKUP($E43,Atletas!$1:$1048576,9,FALSE)</f>
        <v>Sénior /vet</v>
      </c>
      <c r="H43" s="137">
        <f>VLOOKUP($E43,Atletas!$1:$1048576,5,FALSE)</f>
        <v>0</v>
      </c>
      <c r="I43" s="35"/>
      <c r="J43" s="34"/>
      <c r="K43" s="35"/>
      <c r="L43" s="35" t="s">
        <v>855</v>
      </c>
    </row>
    <row r="44" spans="1:14" s="31" customFormat="1">
      <c r="A44" s="27"/>
      <c r="B44" s="28"/>
      <c r="C44" s="61"/>
      <c r="D44" s="37"/>
      <c r="F44" s="32"/>
      <c r="G44" s="32"/>
      <c r="H44" s="137"/>
      <c r="I44" s="35"/>
      <c r="J44" s="34"/>
      <c r="K44" s="35"/>
      <c r="L44" s="35"/>
    </row>
    <row r="45" spans="1:14" s="31" customFormat="1">
      <c r="A45" s="27"/>
      <c r="B45" s="28"/>
      <c r="C45" s="61"/>
      <c r="D45" s="37"/>
      <c r="F45" s="32"/>
      <c r="G45" s="35"/>
      <c r="H45" s="137"/>
      <c r="I45" s="35"/>
      <c r="J45" s="34"/>
      <c r="K45" s="35"/>
      <c r="L45" s="35"/>
    </row>
    <row r="46" spans="1:14" s="31" customFormat="1">
      <c r="A46" s="175" t="s">
        <v>815</v>
      </c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38"/>
      <c r="N46" s="39"/>
    </row>
    <row r="47" spans="1:14" s="31" customFormat="1">
      <c r="A47" s="27"/>
      <c r="B47" s="28" t="s">
        <v>1717</v>
      </c>
      <c r="C47" s="61" t="s">
        <v>1670</v>
      </c>
      <c r="D47" s="37">
        <v>1</v>
      </c>
      <c r="E47" s="31" t="s">
        <v>1104</v>
      </c>
      <c r="F47" s="32">
        <f>VLOOKUP($E47,Atletas!$1:$1048576,7,FALSE)</f>
        <v>32255</v>
      </c>
      <c r="G47" s="32" t="str">
        <f>VLOOKUP($E47,Atletas!$1:$1048576,9,FALSE)</f>
        <v>Sénior</v>
      </c>
      <c r="H47" s="137" t="str">
        <f>VLOOKUP($E47,Atletas!$1:$1048576,5,FALSE)</f>
        <v>GDE</v>
      </c>
      <c r="I47" s="35" t="s">
        <v>1709</v>
      </c>
      <c r="J47" s="34">
        <v>40958</v>
      </c>
      <c r="K47" s="35"/>
      <c r="L47" s="35" t="s">
        <v>855</v>
      </c>
      <c r="M47" s="38"/>
      <c r="N47" s="38"/>
    </row>
    <row r="48" spans="1:14" s="31" customFormat="1">
      <c r="A48" s="27"/>
      <c r="B48" s="28"/>
      <c r="C48" s="61"/>
      <c r="D48" s="37"/>
      <c r="F48" s="32">
        <f>VLOOKUP($E48,Atletas!$1:$1048576,7,FALSE)</f>
        <v>0</v>
      </c>
      <c r="G48" s="32" t="str">
        <f>VLOOKUP($E48,Atletas!$1:$1048576,9,FALSE)</f>
        <v>Sénior /vet</v>
      </c>
      <c r="H48" s="137">
        <f>VLOOKUP($E48,Atletas!$1:$1048576,5,FALSE)</f>
        <v>0</v>
      </c>
      <c r="I48" s="35"/>
      <c r="J48" s="34"/>
      <c r="K48" s="35"/>
      <c r="L48" s="35"/>
      <c r="M48" s="38"/>
    </row>
    <row r="49" spans="1:12" s="31" customFormat="1">
      <c r="A49" s="27"/>
      <c r="B49" s="28"/>
      <c r="C49" s="61"/>
      <c r="D49" s="37"/>
      <c r="F49" s="32">
        <f>VLOOKUP($E49,Atletas!$1:$1048576,7,FALSE)</f>
        <v>0</v>
      </c>
      <c r="G49" s="32" t="str">
        <f>VLOOKUP($E49,Atletas!$1:$1048576,9,FALSE)</f>
        <v>Sénior /vet</v>
      </c>
      <c r="H49" s="137">
        <f>VLOOKUP($E49,Atletas!$1:$1048576,5,FALSE)</f>
        <v>0</v>
      </c>
      <c r="I49" s="35"/>
      <c r="J49" s="34"/>
      <c r="K49" s="35"/>
      <c r="L49" s="35"/>
    </row>
    <row r="50" spans="1:12" s="31" customFormat="1">
      <c r="A50" s="27"/>
      <c r="B50" s="28"/>
      <c r="C50" s="61"/>
      <c r="D50" s="37"/>
      <c r="F50" s="32">
        <f>VLOOKUP($E50,Atletas!$1:$1048576,7,FALSE)</f>
        <v>0</v>
      </c>
      <c r="G50" s="32" t="str">
        <f>VLOOKUP($E50,Atletas!$1:$1048576,9,FALSE)</f>
        <v>Sénior /vet</v>
      </c>
      <c r="H50" s="137">
        <f>VLOOKUP($E50,Atletas!$1:$1048576,5,FALSE)</f>
        <v>0</v>
      </c>
      <c r="I50" s="35"/>
      <c r="J50" s="34"/>
      <c r="K50" s="35"/>
      <c r="L50" s="35"/>
    </row>
    <row r="51" spans="1:12" s="31" customFormat="1">
      <c r="A51" s="27"/>
      <c r="B51" s="28"/>
      <c r="C51" s="61"/>
      <c r="D51" s="37"/>
      <c r="F51" s="32"/>
      <c r="G51" s="35"/>
      <c r="H51" s="137"/>
      <c r="I51" s="35"/>
      <c r="J51" s="34"/>
      <c r="K51" s="35"/>
      <c r="L51" s="35"/>
    </row>
    <row r="52" spans="1:12" s="31" customFormat="1">
      <c r="A52" s="27"/>
      <c r="B52" s="28"/>
      <c r="C52" s="61"/>
      <c r="D52" s="37"/>
      <c r="F52" s="32"/>
      <c r="G52" s="35"/>
      <c r="H52" s="137"/>
      <c r="I52" s="35"/>
      <c r="J52" s="34"/>
      <c r="K52" s="35"/>
      <c r="L52" s="35"/>
    </row>
    <row r="53" spans="1:12" s="31" customFormat="1">
      <c r="A53" s="27"/>
      <c r="B53" s="28"/>
      <c r="C53" s="61"/>
      <c r="D53" s="37"/>
      <c r="F53" s="32"/>
      <c r="G53" s="35"/>
      <c r="H53" s="137"/>
      <c r="I53" s="35"/>
      <c r="J53" s="34"/>
      <c r="K53" s="35"/>
      <c r="L53" s="35"/>
    </row>
  </sheetData>
  <autoFilter ref="G5:H43"/>
  <sortState ref="A6:N34">
    <sortCondition ref="L6:L34"/>
  </sortState>
  <mergeCells count="5">
    <mergeCell ref="A46:L46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 enableFormatConditionsCalculation="0"/>
  <dimension ref="A1:N28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995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775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ht="15.25" customHeight="1">
      <c r="A5" s="3" t="s">
        <v>975</v>
      </c>
      <c r="B5" s="5" t="s">
        <v>976</v>
      </c>
      <c r="C5" s="22"/>
      <c r="D5" s="21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>
      <c r="A6" s="27">
        <v>1</v>
      </c>
      <c r="B6" s="28" t="s">
        <v>2108</v>
      </c>
      <c r="C6" s="29"/>
      <c r="D6" s="30">
        <v>2</v>
      </c>
      <c r="E6" s="31" t="s">
        <v>1104</v>
      </c>
      <c r="F6" s="32">
        <f>VLOOKUP($E6,Atletas!$1:$1048576,7,FALSE)</f>
        <v>32255</v>
      </c>
      <c r="G6" s="32" t="str">
        <f>VLOOKUP($E6,Atletas!$1:$1048576,9,FALSE)</f>
        <v>Sénior</v>
      </c>
      <c r="H6" s="137" t="str">
        <f>VLOOKUP($E6,Atletas!$1:$1048576,5,FALSE)</f>
        <v>GDE</v>
      </c>
      <c r="I6" s="35" t="s">
        <v>0</v>
      </c>
      <c r="J6" s="34">
        <v>41076</v>
      </c>
      <c r="K6" s="35" t="s">
        <v>1968</v>
      </c>
      <c r="L6" s="35" t="s">
        <v>855</v>
      </c>
      <c r="N6" s="38"/>
    </row>
    <row r="7" spans="1:14" s="31" customFormat="1">
      <c r="A7" s="27">
        <v>2</v>
      </c>
      <c r="B7" s="28" t="s">
        <v>2046</v>
      </c>
      <c r="C7" s="29"/>
      <c r="D7" s="30">
        <v>4</v>
      </c>
      <c r="E7" s="31" t="s">
        <v>905</v>
      </c>
      <c r="F7" s="32">
        <f>VLOOKUP($E7,Atletas!$1:$1048576,7,FALSE)</f>
        <v>28861</v>
      </c>
      <c r="G7" s="32" t="str">
        <f>VLOOKUP($E7,Atletas!$1:$1048576,9,FALSE)</f>
        <v>Sénior</v>
      </c>
      <c r="H7" s="137" t="str">
        <f>VLOOKUP($E7,Atletas!$1:$1048576,5,FALSE)</f>
        <v>CSM</v>
      </c>
      <c r="I7" s="35" t="s">
        <v>0</v>
      </c>
      <c r="J7" s="34">
        <v>41069</v>
      </c>
      <c r="K7" s="35"/>
      <c r="L7" s="35" t="s">
        <v>1129</v>
      </c>
      <c r="N7" s="38"/>
    </row>
    <row r="8" spans="1:14" s="31" customFormat="1">
      <c r="A8" s="27">
        <v>3</v>
      </c>
      <c r="B8" s="28" t="s">
        <v>2088</v>
      </c>
      <c r="C8" s="29"/>
      <c r="D8" s="30">
        <v>1</v>
      </c>
      <c r="E8" s="31" t="s">
        <v>902</v>
      </c>
      <c r="F8" s="32">
        <f>VLOOKUP($E8,Atletas!$1:$1048576,7,FALSE)</f>
        <v>30723</v>
      </c>
      <c r="G8" s="32" t="str">
        <f>VLOOKUP($E8,Atletas!$1:$1048576,9,FALSE)</f>
        <v>Sénior</v>
      </c>
      <c r="H8" s="137" t="str">
        <f>VLOOKUP($E8,Atletas!$1:$1048576,5,FALSE)</f>
        <v>CSM</v>
      </c>
      <c r="I8" s="35" t="s">
        <v>1115</v>
      </c>
      <c r="J8" s="34">
        <v>41076</v>
      </c>
      <c r="K8" s="35"/>
      <c r="L8" s="35" t="s">
        <v>1336</v>
      </c>
      <c r="N8" s="38"/>
    </row>
    <row r="9" spans="1:14" s="31" customFormat="1">
      <c r="A9" s="27">
        <v>4</v>
      </c>
      <c r="B9" s="28" t="s">
        <v>2056</v>
      </c>
      <c r="C9" s="29"/>
      <c r="D9" s="30">
        <v>4</v>
      </c>
      <c r="E9" s="31" t="s">
        <v>35</v>
      </c>
      <c r="F9" s="32">
        <f>VLOOKUP($E9,Atletas!$1:$1048576,7,FALSE)</f>
        <v>29212</v>
      </c>
      <c r="G9" s="32" t="str">
        <f>VLOOKUP($E9,Atletas!$1:$1048576,9,FALSE)</f>
        <v>Sénior</v>
      </c>
      <c r="H9" s="137" t="str">
        <f>VLOOKUP($E9,Atletas!$1:$1048576,5,FALSE)</f>
        <v>AJS</v>
      </c>
      <c r="I9" s="35" t="s">
        <v>0</v>
      </c>
      <c r="J9" s="34">
        <v>41069</v>
      </c>
      <c r="K9" s="35"/>
      <c r="L9" s="35" t="s">
        <v>855</v>
      </c>
      <c r="N9" s="38"/>
    </row>
    <row r="10" spans="1:14" s="31" customFormat="1">
      <c r="A10" s="27">
        <v>5</v>
      </c>
      <c r="B10" s="28" t="s">
        <v>2089</v>
      </c>
      <c r="C10" s="29"/>
      <c r="D10" s="30">
        <v>2</v>
      </c>
      <c r="E10" s="31" t="s">
        <v>814</v>
      </c>
      <c r="F10" s="32">
        <f>VLOOKUP($E10,Atletas!$1:$1048576,7,FALSE)</f>
        <v>29151</v>
      </c>
      <c r="G10" s="32" t="str">
        <f>VLOOKUP($E10,Atletas!$1:$1048576,9,FALSE)</f>
        <v>Sénior</v>
      </c>
      <c r="H10" s="137" t="str">
        <f>VLOOKUP($E10,Atletas!$1:$1048576,5,FALSE)</f>
        <v>CAFH</v>
      </c>
      <c r="I10" s="35" t="s">
        <v>1115</v>
      </c>
      <c r="J10" s="34">
        <v>41076</v>
      </c>
      <c r="K10" s="35"/>
      <c r="L10" s="35" t="s">
        <v>855</v>
      </c>
    </row>
    <row r="11" spans="1:14" s="31" customFormat="1">
      <c r="A11" s="27">
        <v>6</v>
      </c>
      <c r="B11" s="28" t="s">
        <v>2090</v>
      </c>
      <c r="C11" s="29"/>
      <c r="D11" s="30">
        <v>4</v>
      </c>
      <c r="E11" s="31" t="s">
        <v>681</v>
      </c>
      <c r="F11" s="32">
        <f>VLOOKUP($E11,Atletas!$1:$1048576,7,FALSE)</f>
        <v>26196</v>
      </c>
      <c r="G11" s="32" t="str">
        <f>VLOOKUP($E11,Atletas!$1:$1048576,9,FALSE)</f>
        <v>Sénior</v>
      </c>
      <c r="H11" s="137" t="str">
        <f>VLOOKUP($E11,Atletas!$1:$1048576,5,FALSE)</f>
        <v>ADRAP</v>
      </c>
      <c r="I11" s="35" t="s">
        <v>1115</v>
      </c>
      <c r="J11" s="34">
        <v>41076</v>
      </c>
      <c r="K11" s="35"/>
      <c r="L11" s="35" t="s">
        <v>855</v>
      </c>
      <c r="N11" s="38"/>
    </row>
    <row r="12" spans="1:14" s="31" customFormat="1">
      <c r="A12" s="27">
        <v>7</v>
      </c>
      <c r="B12" s="28" t="s">
        <v>2057</v>
      </c>
      <c r="C12" s="29"/>
      <c r="D12" s="30">
        <v>5</v>
      </c>
      <c r="E12" s="31" t="s">
        <v>1935</v>
      </c>
      <c r="F12" s="32">
        <f>VLOOKUP($E12,Atletas!$1:$1048576,7,FALSE)</f>
        <v>31005</v>
      </c>
      <c r="G12" s="32" t="str">
        <f>VLOOKUP($E12,Atletas!$1:$1048576,9,FALSE)</f>
        <v>Sénior</v>
      </c>
      <c r="H12" s="137" t="str">
        <f>VLOOKUP($E12,Atletas!$1:$1048576,5,FALSE)</f>
        <v>GDE</v>
      </c>
      <c r="I12" s="35" t="s">
        <v>0</v>
      </c>
      <c r="J12" s="34">
        <v>41069</v>
      </c>
      <c r="K12" s="35"/>
      <c r="L12" s="35" t="s">
        <v>856</v>
      </c>
    </row>
    <row r="13" spans="1:14" s="31" customFormat="1" hidden="1">
      <c r="A13" s="27"/>
      <c r="B13" s="28"/>
      <c r="C13" s="29"/>
      <c r="D13" s="30"/>
      <c r="E13" s="31" t="s">
        <v>1080</v>
      </c>
      <c r="F13" s="32">
        <f>VLOOKUP($E13,Atletas!$1:$1048576,7,FALSE)</f>
        <v>34220</v>
      </c>
      <c r="G13" s="32" t="str">
        <f>VLOOKUP($E13,Atletas!$1:$1048576,9,FALSE)</f>
        <v>Júnior</v>
      </c>
      <c r="H13" s="137" t="str">
        <f>VLOOKUP($E13,Atletas!$1:$1048576,5,FALSE)</f>
        <v>AJS</v>
      </c>
      <c r="I13" s="35"/>
      <c r="J13" s="34"/>
      <c r="K13" s="35"/>
      <c r="L13" s="35" t="s">
        <v>1337</v>
      </c>
      <c r="N13" s="38"/>
    </row>
    <row r="14" spans="1:14" s="31" customFormat="1" hidden="1">
      <c r="A14" s="27"/>
      <c r="B14" s="28"/>
      <c r="C14" s="29"/>
      <c r="D14" s="30"/>
      <c r="E14" s="31" t="s">
        <v>793</v>
      </c>
      <c r="F14" s="32">
        <f>VLOOKUP($E14,Atletas!$1:$1048576,7,FALSE)</f>
        <v>28383</v>
      </c>
      <c r="G14" s="32" t="str">
        <f>VLOOKUP($E14,Atletas!$1:$1048576,9,FALSE)</f>
        <v>Sénior</v>
      </c>
      <c r="H14" s="137" t="str">
        <f>VLOOKUP($E14,Atletas!$1:$1048576,5,FALSE)</f>
        <v>CAFH</v>
      </c>
      <c r="I14" s="35"/>
      <c r="J14" s="34"/>
      <c r="K14" s="35"/>
      <c r="L14" s="35" t="s">
        <v>1338</v>
      </c>
      <c r="N14" s="38"/>
    </row>
    <row r="15" spans="1:14" s="31" customFormat="1" hidden="1">
      <c r="A15" s="27"/>
      <c r="B15" s="28"/>
      <c r="C15" s="29"/>
      <c r="D15" s="30"/>
      <c r="E15" s="31" t="s">
        <v>822</v>
      </c>
      <c r="F15" s="32" t="e">
        <f>VLOOKUP($E15,Atletas!$1:$1048576,7,FALSE)</f>
        <v>#N/A</v>
      </c>
      <c r="G15" s="32" t="e">
        <f>VLOOKUP($E15,Atletas!$1:$1048576,9,FALSE)</f>
        <v>#N/A</v>
      </c>
      <c r="H15" s="137" t="e">
        <f>VLOOKUP($E15,Atletas!$1:$1048576,5,FALSE)</f>
        <v>#N/A</v>
      </c>
      <c r="I15" s="35"/>
      <c r="J15" s="34"/>
      <c r="K15" s="35"/>
      <c r="L15" s="35" t="s">
        <v>1339</v>
      </c>
      <c r="N15" s="38"/>
    </row>
    <row r="16" spans="1:14" s="31" customFormat="1" hidden="1">
      <c r="A16" s="27"/>
      <c r="B16" s="28"/>
      <c r="C16" s="29"/>
      <c r="D16" s="30"/>
      <c r="E16" s="31" t="s">
        <v>813</v>
      </c>
      <c r="F16" s="32">
        <f>VLOOKUP($E16,Atletas!$1:$1048576,7,FALSE)</f>
        <v>27343</v>
      </c>
      <c r="G16" s="32" t="str">
        <f>VLOOKUP($E16,Atletas!$1:$1048576,9,FALSE)</f>
        <v>Sénior</v>
      </c>
      <c r="H16" s="137" t="str">
        <f>VLOOKUP($E16,Atletas!$1:$1048576,5,FALSE)</f>
        <v>AJS</v>
      </c>
      <c r="I16" s="35"/>
      <c r="J16" s="34"/>
      <c r="K16" s="35"/>
      <c r="L16" s="35" t="s">
        <v>1340</v>
      </c>
      <c r="N16" s="38"/>
    </row>
    <row r="17" spans="1:14" s="31" customFormat="1" hidden="1">
      <c r="A17" s="27"/>
      <c r="B17" s="28"/>
      <c r="C17" s="29"/>
      <c r="D17" s="30"/>
      <c r="E17" s="31" t="s">
        <v>671</v>
      </c>
      <c r="F17" s="32" t="e">
        <f>VLOOKUP($E17,Atletas!$1:$1048576,7,FALSE)</f>
        <v>#N/A</v>
      </c>
      <c r="G17" s="32" t="e">
        <f>VLOOKUP($E17,Atletas!$1:$1048576,9,FALSE)</f>
        <v>#N/A</v>
      </c>
      <c r="H17" s="137" t="e">
        <f>VLOOKUP($E17,Atletas!$1:$1048576,5,FALSE)</f>
        <v>#N/A</v>
      </c>
      <c r="I17" s="35"/>
      <c r="J17" s="34"/>
      <c r="K17" s="35"/>
      <c r="L17" s="35" t="s">
        <v>1341</v>
      </c>
      <c r="N17" s="38"/>
    </row>
    <row r="18" spans="1:14" s="31" customFormat="1" hidden="1">
      <c r="A18" s="27"/>
      <c r="B18" s="28"/>
      <c r="C18" s="29"/>
      <c r="D18" s="30"/>
      <c r="E18" s="31" t="s">
        <v>890</v>
      </c>
      <c r="F18" s="32" t="e">
        <f>VLOOKUP($E18,Atletas!$1:$1048576,7,FALSE)</f>
        <v>#N/A</v>
      </c>
      <c r="G18" s="32" t="e">
        <f>VLOOKUP($E18,Atletas!$1:$1048576,9,FALSE)</f>
        <v>#N/A</v>
      </c>
      <c r="H18" s="137" t="e">
        <f>VLOOKUP($E18,Atletas!$1:$1048576,5,FALSE)</f>
        <v>#N/A</v>
      </c>
      <c r="I18" s="35"/>
      <c r="J18" s="34"/>
      <c r="K18" s="35"/>
      <c r="L18" s="35" t="s">
        <v>566</v>
      </c>
      <c r="M18" s="38"/>
    </row>
    <row r="19" spans="1:14" s="31" customFormat="1" hidden="1">
      <c r="A19" s="27"/>
      <c r="B19" s="28"/>
      <c r="C19" s="29"/>
      <c r="D19" s="30"/>
      <c r="E19" s="31" t="s">
        <v>1042</v>
      </c>
      <c r="F19" s="32" t="e">
        <f>VLOOKUP($E19,Atletas!$1:$1048576,7,FALSE)</f>
        <v>#N/A</v>
      </c>
      <c r="G19" s="32" t="e">
        <f>VLOOKUP($E19,Atletas!$1:$1048576,9,FALSE)</f>
        <v>#N/A</v>
      </c>
      <c r="H19" s="137" t="e">
        <f>VLOOKUP($E19,Atletas!$1:$1048576,5,FALSE)</f>
        <v>#N/A</v>
      </c>
      <c r="I19" s="35"/>
      <c r="J19" s="34"/>
      <c r="K19" s="35"/>
      <c r="L19" s="35" t="s">
        <v>567</v>
      </c>
      <c r="M19" s="38"/>
    </row>
    <row r="20" spans="1:14" s="31" customFormat="1" hidden="1">
      <c r="A20" s="27"/>
      <c r="B20" s="28"/>
      <c r="C20" s="29"/>
      <c r="D20" s="30"/>
      <c r="E20" s="31" t="s">
        <v>791</v>
      </c>
      <c r="F20" s="32" t="e">
        <f>VLOOKUP($E20,Atletas!$1:$1048576,7,FALSE)</f>
        <v>#N/A</v>
      </c>
      <c r="G20" s="32" t="e">
        <f>VLOOKUP($E20,Atletas!$1:$1048576,9,FALSE)</f>
        <v>#N/A</v>
      </c>
      <c r="H20" s="137" t="e">
        <f>VLOOKUP($E20,Atletas!$1:$1048576,5,FALSE)</f>
        <v>#N/A</v>
      </c>
      <c r="I20" s="35"/>
      <c r="J20" s="34"/>
      <c r="K20" s="35"/>
      <c r="L20" s="35" t="s">
        <v>1098</v>
      </c>
    </row>
    <row r="21" spans="1:14" s="31" customFormat="1" hidden="1">
      <c r="A21" s="27"/>
      <c r="B21" s="28"/>
      <c r="C21" s="29"/>
      <c r="D21" s="30"/>
      <c r="E21" s="31" t="s">
        <v>413</v>
      </c>
      <c r="F21" s="32">
        <f>VLOOKUP($E21,Atletas!$1:$1048576,7,FALSE)</f>
        <v>27167</v>
      </c>
      <c r="G21" s="32" t="str">
        <f>VLOOKUP($E21,Atletas!$1:$1048576,9,FALSE)</f>
        <v>Sénior</v>
      </c>
      <c r="H21" s="137" t="str">
        <f>VLOOKUP($E21,Atletas!$1:$1048576,5,FALSE)</f>
        <v>AJS</v>
      </c>
      <c r="I21" s="35"/>
      <c r="J21" s="34"/>
      <c r="K21" s="35"/>
      <c r="L21" s="35" t="s">
        <v>243</v>
      </c>
      <c r="N21" s="38"/>
    </row>
    <row r="22" spans="1:14" s="31" customFormat="1" hidden="1">
      <c r="A22" s="27"/>
      <c r="B22" s="28"/>
      <c r="C22" s="29"/>
      <c r="D22" s="30"/>
      <c r="E22" s="31" t="s">
        <v>824</v>
      </c>
      <c r="F22" s="32">
        <f>VLOOKUP($E22,Atletas!$1:$1048576,7,FALSE)</f>
        <v>29764</v>
      </c>
      <c r="G22" s="32" t="str">
        <f>VLOOKUP($E22,Atletas!$1:$1048576,9,FALSE)</f>
        <v>Sénior</v>
      </c>
      <c r="H22" s="137" t="str">
        <f>VLOOKUP($E22,Atletas!$1:$1048576,5,FALSE)</f>
        <v>ADRAP</v>
      </c>
      <c r="I22" s="35"/>
      <c r="J22" s="34"/>
      <c r="K22" s="35"/>
      <c r="L22" s="35" t="s">
        <v>718</v>
      </c>
    </row>
    <row r="23" spans="1:14" s="31" customFormat="1" hidden="1">
      <c r="A23" s="27"/>
      <c r="B23" s="28"/>
      <c r="C23" s="29"/>
      <c r="D23" s="30"/>
      <c r="E23" s="31" t="s">
        <v>1078</v>
      </c>
      <c r="F23" s="32">
        <f>VLOOKUP($E23,Atletas!$1:$1048576,7,FALSE)</f>
        <v>33372</v>
      </c>
      <c r="G23" s="32" t="str">
        <f>VLOOKUP($E23,Atletas!$1:$1048576,9,FALSE)</f>
        <v>Sénior /s23</v>
      </c>
      <c r="H23" s="137" t="str">
        <f>VLOOKUP($E23,Atletas!$1:$1048576,5,FALSE)</f>
        <v>ADRAP</v>
      </c>
      <c r="I23" s="35"/>
      <c r="J23" s="34"/>
      <c r="K23" s="35"/>
      <c r="L23" s="35" t="s">
        <v>244</v>
      </c>
      <c r="N23" s="38"/>
    </row>
    <row r="24" spans="1:14" s="31" customFormat="1" hidden="1">
      <c r="A24" s="27"/>
      <c r="B24" s="28"/>
      <c r="C24" s="29"/>
      <c r="D24" s="30"/>
      <c r="E24" s="31" t="s">
        <v>395</v>
      </c>
      <c r="F24" s="32" t="e">
        <f>VLOOKUP($E24,Atletas!$1:$1048576,7,FALSE)</f>
        <v>#N/A</v>
      </c>
      <c r="G24" s="32" t="e">
        <f>VLOOKUP($E24,Atletas!$1:$1048576,9,FALSE)</f>
        <v>#N/A</v>
      </c>
      <c r="H24" s="137" t="e">
        <f>VLOOKUP($E24,Atletas!$1:$1048576,5,FALSE)</f>
        <v>#N/A</v>
      </c>
      <c r="I24" s="35"/>
      <c r="J24" s="34"/>
      <c r="K24" s="35"/>
      <c r="L24" s="35" t="s">
        <v>245</v>
      </c>
      <c r="N24" s="38"/>
    </row>
    <row r="25" spans="1:14" s="31" customFormat="1" hidden="1">
      <c r="A25" s="27"/>
      <c r="B25" s="28"/>
      <c r="C25" s="29"/>
      <c r="D25" s="30"/>
      <c r="F25" s="32">
        <f>VLOOKUP($E25,Atletas!$1:$1048576,7,FALSE)</f>
        <v>0</v>
      </c>
      <c r="G25" s="32" t="str">
        <f>VLOOKUP($E25,Atletas!$1:$1048576,9,FALSE)</f>
        <v>Sénior /vet</v>
      </c>
      <c r="H25" s="137">
        <f>VLOOKUP($E25,Atletas!$1:$1048576,5,FALSE)</f>
        <v>0</v>
      </c>
      <c r="I25" s="35"/>
      <c r="J25" s="34"/>
      <c r="K25" s="35"/>
      <c r="L25" s="35"/>
    </row>
    <row r="26" spans="1:14" s="31" customFormat="1" hidden="1">
      <c r="A26" s="27"/>
      <c r="B26" s="28"/>
      <c r="C26" s="29"/>
      <c r="D26" s="30"/>
      <c r="F26" s="32">
        <f>VLOOKUP($E26,Atletas!$1:$1048576,7,FALSE)</f>
        <v>0</v>
      </c>
      <c r="G26" s="32" t="str">
        <f>VLOOKUP($E26,Atletas!$1:$1048576,9,FALSE)</f>
        <v>Sénior /vet</v>
      </c>
      <c r="H26" s="137">
        <f>VLOOKUP($E26,Atletas!$1:$1048576,5,FALSE)</f>
        <v>0</v>
      </c>
      <c r="I26" s="35"/>
      <c r="J26" s="34"/>
      <c r="K26" s="35"/>
      <c r="L26" s="35"/>
    </row>
    <row r="27" spans="1:14" s="31" customFormat="1" hidden="1">
      <c r="A27" s="27"/>
      <c r="B27" s="28"/>
      <c r="C27" s="29"/>
      <c r="D27" s="30"/>
      <c r="F27" s="32">
        <f>VLOOKUP($E27,Atletas!$1:$1048576,7,FALSE)</f>
        <v>0</v>
      </c>
      <c r="G27" s="32" t="str">
        <f>VLOOKUP($E27,Atletas!$1:$1048576,9,FALSE)</f>
        <v>Sénior /vet</v>
      </c>
      <c r="H27" s="137">
        <f>VLOOKUP($E27,Atletas!$1:$1048576,5,FALSE)</f>
        <v>0</v>
      </c>
      <c r="I27" s="35"/>
      <c r="J27" s="34"/>
      <c r="K27" s="35"/>
      <c r="L27" s="35"/>
    </row>
    <row r="28" spans="1:14" s="31" customFormat="1">
      <c r="A28" s="27"/>
      <c r="B28" s="28"/>
      <c r="C28" s="29"/>
      <c r="D28" s="30"/>
      <c r="F28" s="32"/>
      <c r="G28" s="35"/>
      <c r="H28" s="137"/>
      <c r="I28" s="35"/>
      <c r="J28" s="34"/>
      <c r="K28" s="35"/>
      <c r="L28" s="35"/>
    </row>
  </sheetData>
  <sortState ref="A6:N17">
    <sortCondition ref="L6:L17"/>
  </sortState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 enableFormatConditionsCalculation="0"/>
  <dimension ref="A1:N36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996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775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ht="15.25" customHeight="1">
      <c r="A5" s="3" t="s">
        <v>975</v>
      </c>
      <c r="B5" s="5" t="s">
        <v>976</v>
      </c>
      <c r="C5" s="22"/>
      <c r="D5" s="21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>
      <c r="A6" s="27">
        <v>1</v>
      </c>
      <c r="B6" s="28" t="s">
        <v>1969</v>
      </c>
      <c r="C6" s="29"/>
      <c r="D6" s="30">
        <v>9</v>
      </c>
      <c r="E6" s="31" t="s">
        <v>1104</v>
      </c>
      <c r="F6" s="32">
        <f>VLOOKUP($E6,Atletas!$1:$1048576,7,FALSE)</f>
        <v>32255</v>
      </c>
      <c r="G6" s="32" t="str">
        <f>VLOOKUP($E6,Atletas!$1:$1048576,9,FALSE)</f>
        <v>Sénior</v>
      </c>
      <c r="H6" s="137" t="str">
        <f>VLOOKUP($E6,Atletas!$1:$1048576,5,FALSE)</f>
        <v>GDE</v>
      </c>
      <c r="I6" s="35" t="s">
        <v>1970</v>
      </c>
      <c r="J6" s="34">
        <v>40992</v>
      </c>
      <c r="K6" s="35" t="s">
        <v>1968</v>
      </c>
      <c r="L6" s="35" t="s">
        <v>855</v>
      </c>
    </row>
    <row r="7" spans="1:14" s="31" customFormat="1">
      <c r="A7" s="27">
        <v>2</v>
      </c>
      <c r="B7" s="28" t="s">
        <v>1829</v>
      </c>
      <c r="C7" s="29"/>
      <c r="D7" s="30">
        <v>1</v>
      </c>
      <c r="E7" s="31" t="s">
        <v>814</v>
      </c>
      <c r="F7" s="32">
        <f>VLOOKUP($E7,Atletas!$1:$1048576,7,FALSE)</f>
        <v>29151</v>
      </c>
      <c r="G7" s="32" t="str">
        <f>VLOOKUP($E7,Atletas!$1:$1048576,9,FALSE)</f>
        <v>Sénior</v>
      </c>
      <c r="H7" s="137" t="str">
        <f>VLOOKUP($E7,Atletas!$1:$1048576,5,FALSE)</f>
        <v>CAFH</v>
      </c>
      <c r="I7" s="35" t="s">
        <v>1115</v>
      </c>
      <c r="J7" s="34">
        <v>41020</v>
      </c>
      <c r="K7" s="35"/>
      <c r="L7" s="35" t="s">
        <v>1342</v>
      </c>
      <c r="M7" s="38"/>
      <c r="N7" s="38"/>
    </row>
    <row r="8" spans="1:14" s="31" customFormat="1">
      <c r="A8" s="27">
        <v>3</v>
      </c>
      <c r="B8" s="28" t="s">
        <v>1830</v>
      </c>
      <c r="C8" s="29"/>
      <c r="D8" s="30">
        <v>2</v>
      </c>
      <c r="E8" s="31" t="s">
        <v>960</v>
      </c>
      <c r="F8" s="32">
        <f>VLOOKUP($E8,Atletas!$1:$1048576,7,FALSE)</f>
        <v>28664</v>
      </c>
      <c r="G8" s="32" t="str">
        <f>VLOOKUP($E8,Atletas!$1:$1048576,9,FALSE)</f>
        <v>Sénior</v>
      </c>
      <c r="H8" s="137" t="str">
        <f>VLOOKUP($E8,Atletas!$1:$1048576,5,FALSE)</f>
        <v>CAFH</v>
      </c>
      <c r="I8" s="35" t="s">
        <v>1115</v>
      </c>
      <c r="J8" s="34">
        <v>41020</v>
      </c>
      <c r="K8" s="35"/>
      <c r="L8" s="35" t="s">
        <v>855</v>
      </c>
      <c r="M8" s="38"/>
      <c r="N8" s="38"/>
    </row>
    <row r="9" spans="1:14" s="31" customFormat="1">
      <c r="A9" s="27">
        <v>4</v>
      </c>
      <c r="B9" s="28" t="s">
        <v>1831</v>
      </c>
      <c r="C9" s="29"/>
      <c r="D9" s="30">
        <v>3</v>
      </c>
      <c r="E9" s="31" t="s">
        <v>1691</v>
      </c>
      <c r="F9" s="32">
        <f>VLOOKUP($E9,Atletas!$1:$1048576,7,FALSE)</f>
        <v>33329</v>
      </c>
      <c r="G9" s="32" t="str">
        <f>VLOOKUP($E9,Atletas!$1:$1048576,9,FALSE)</f>
        <v>Sénior /s23</v>
      </c>
      <c r="H9" s="137" t="str">
        <f>VLOOKUP($E9,Atletas!$1:$1048576,5,FALSE)</f>
        <v>ADRAP</v>
      </c>
      <c r="I9" s="35" t="s">
        <v>1115</v>
      </c>
      <c r="J9" s="34">
        <v>41020</v>
      </c>
      <c r="K9" s="35"/>
      <c r="L9" s="35" t="s">
        <v>855</v>
      </c>
    </row>
    <row r="10" spans="1:14" s="31" customFormat="1">
      <c r="A10" s="27">
        <v>5</v>
      </c>
      <c r="B10" s="28" t="s">
        <v>1832</v>
      </c>
      <c r="C10" s="29"/>
      <c r="D10" s="30">
        <v>4</v>
      </c>
      <c r="E10" s="31" t="s">
        <v>793</v>
      </c>
      <c r="F10" s="32">
        <f>VLOOKUP($E10,Atletas!$1:$1048576,7,FALSE)</f>
        <v>28383</v>
      </c>
      <c r="G10" s="32" t="str">
        <f>VLOOKUP($E10,Atletas!$1:$1048576,9,FALSE)</f>
        <v>Sénior</v>
      </c>
      <c r="H10" s="137" t="str">
        <f>VLOOKUP($E10,Atletas!$1:$1048576,5,FALSE)</f>
        <v>CAFH</v>
      </c>
      <c r="I10" s="35" t="s">
        <v>1115</v>
      </c>
      <c r="J10" s="34">
        <v>41020</v>
      </c>
      <c r="K10" s="35"/>
      <c r="L10" s="35" t="s">
        <v>855</v>
      </c>
      <c r="M10" s="38"/>
      <c r="N10" s="38"/>
    </row>
    <row r="11" spans="1:14" s="31" customFormat="1">
      <c r="A11" s="27">
        <v>6</v>
      </c>
      <c r="B11" s="28" t="s">
        <v>1833</v>
      </c>
      <c r="C11" s="29"/>
      <c r="D11" s="30">
        <v>5</v>
      </c>
      <c r="E11" s="31" t="s">
        <v>35</v>
      </c>
      <c r="F11" s="32">
        <f>VLOOKUP($E11,Atletas!$1:$1048576,7,FALSE)</f>
        <v>29212</v>
      </c>
      <c r="G11" s="32" t="str">
        <f>VLOOKUP($E11,Atletas!$1:$1048576,9,FALSE)</f>
        <v>Sénior</v>
      </c>
      <c r="H11" s="137" t="str">
        <f>VLOOKUP($E11,Atletas!$1:$1048576,5,FALSE)</f>
        <v>AJS</v>
      </c>
      <c r="I11" s="35" t="s">
        <v>1115</v>
      </c>
      <c r="J11" s="34">
        <v>41020</v>
      </c>
      <c r="K11" s="35"/>
      <c r="L11" s="35" t="s">
        <v>855</v>
      </c>
    </row>
    <row r="12" spans="1:14" s="31" customFormat="1">
      <c r="A12" s="27">
        <v>7</v>
      </c>
      <c r="B12" s="28" t="s">
        <v>1834</v>
      </c>
      <c r="C12" s="29"/>
      <c r="D12" s="30">
        <v>6</v>
      </c>
      <c r="E12" s="31" t="s">
        <v>825</v>
      </c>
      <c r="F12" s="32">
        <f>VLOOKUP($E12,Atletas!$1:$1048576,7,FALSE)</f>
        <v>21923</v>
      </c>
      <c r="G12" s="32" t="str">
        <f>VLOOKUP($E12,Atletas!$1:$1048576,9,FALSE)</f>
        <v>Sénior /vet</v>
      </c>
      <c r="H12" s="137" t="str">
        <f>VLOOKUP($E12,Atletas!$1:$1048576,5,FALSE)</f>
        <v>CAFH</v>
      </c>
      <c r="I12" s="35" t="s">
        <v>1115</v>
      </c>
      <c r="J12" s="34">
        <v>41020</v>
      </c>
      <c r="K12" s="35"/>
      <c r="L12" s="35" t="s">
        <v>855</v>
      </c>
      <c r="M12" s="38"/>
      <c r="N12" s="38"/>
    </row>
    <row r="13" spans="1:14" s="31" customFormat="1">
      <c r="A13" s="27">
        <v>8</v>
      </c>
      <c r="B13" s="28" t="s">
        <v>1835</v>
      </c>
      <c r="C13" s="29"/>
      <c r="D13" s="30">
        <v>7</v>
      </c>
      <c r="E13" s="31" t="s">
        <v>1019</v>
      </c>
      <c r="F13" s="32">
        <f>VLOOKUP($E13,Atletas!$1:$1048576,7,FALSE)</f>
        <v>23249</v>
      </c>
      <c r="G13" s="32" t="str">
        <f>VLOOKUP($E13,Atletas!$1:$1048576,9,FALSE)</f>
        <v>Sénior /vet</v>
      </c>
      <c r="H13" s="137" t="str">
        <f>VLOOKUP($E13,Atletas!$1:$1048576,5,FALSE)</f>
        <v>CCDTHF</v>
      </c>
      <c r="I13" s="35" t="s">
        <v>1115</v>
      </c>
      <c r="J13" s="34">
        <v>41020</v>
      </c>
      <c r="K13" s="35"/>
      <c r="L13" s="35" t="s">
        <v>247</v>
      </c>
      <c r="M13" s="38"/>
      <c r="N13" s="38"/>
    </row>
    <row r="14" spans="1:14" s="31" customFormat="1">
      <c r="A14" s="27">
        <v>9</v>
      </c>
      <c r="B14" s="28" t="s">
        <v>1836</v>
      </c>
      <c r="C14" s="29"/>
      <c r="D14" s="30">
        <v>8</v>
      </c>
      <c r="E14" s="31" t="s">
        <v>363</v>
      </c>
      <c r="F14" s="32">
        <f>VLOOKUP($E14,Atletas!$1:$1048576,7,FALSE)</f>
        <v>27237</v>
      </c>
      <c r="G14" s="32" t="str">
        <f>VLOOKUP($E14,Atletas!$1:$1048576,9,FALSE)</f>
        <v>Sénior</v>
      </c>
      <c r="H14" s="137" t="str">
        <f>VLOOKUP($E14,Atletas!$1:$1048576,5,FALSE)</f>
        <v>CCDTHF</v>
      </c>
      <c r="I14" s="35" t="s">
        <v>1115</v>
      </c>
      <c r="J14" s="34">
        <v>41020</v>
      </c>
      <c r="K14" s="35"/>
      <c r="L14" s="35" t="s">
        <v>855</v>
      </c>
      <c r="N14" s="38"/>
    </row>
    <row r="15" spans="1:14" s="31" customFormat="1">
      <c r="A15" s="27">
        <v>10</v>
      </c>
      <c r="B15" s="28" t="s">
        <v>1837</v>
      </c>
      <c r="C15" s="29"/>
      <c r="D15" s="30">
        <v>9</v>
      </c>
      <c r="E15" s="31" t="s">
        <v>1838</v>
      </c>
      <c r="F15" s="32">
        <f>VLOOKUP($E15,Atletas!$1:$1048576,7,FALSE)</f>
        <v>32132</v>
      </c>
      <c r="G15" s="32" t="str">
        <f>VLOOKUP($E15,Atletas!$1:$1048576,9,FALSE)</f>
        <v>Sénior</v>
      </c>
      <c r="H15" s="137" t="str">
        <f>VLOOKUP($E15,Atletas!$1:$1048576,5,FALSE)</f>
        <v>DRA</v>
      </c>
      <c r="I15" s="35" t="s">
        <v>1115</v>
      </c>
      <c r="J15" s="34">
        <v>41020</v>
      </c>
      <c r="K15" s="35"/>
      <c r="L15" s="35" t="s">
        <v>855</v>
      </c>
    </row>
    <row r="16" spans="1:14" s="31" customFormat="1">
      <c r="A16" s="27">
        <v>11</v>
      </c>
      <c r="B16" s="28" t="s">
        <v>1839</v>
      </c>
      <c r="C16" s="29"/>
      <c r="D16" s="30">
        <v>10</v>
      </c>
      <c r="E16" s="31" t="s">
        <v>733</v>
      </c>
      <c r="F16" s="32">
        <f>VLOOKUP($E16,Atletas!$1:$1048576,7,FALSE)</f>
        <v>21630</v>
      </c>
      <c r="G16" s="32" t="str">
        <f>VLOOKUP($E16,Atletas!$1:$1048576,9,FALSE)</f>
        <v>Sénior /vet</v>
      </c>
      <c r="H16" s="137" t="str">
        <f>VLOOKUP($E16,Atletas!$1:$1048576,5,FALSE)</f>
        <v>CCDTHF</v>
      </c>
      <c r="I16" s="35" t="s">
        <v>1115</v>
      </c>
      <c r="J16" s="34">
        <v>41020</v>
      </c>
      <c r="K16" s="35"/>
      <c r="L16" s="35" t="s">
        <v>1344</v>
      </c>
      <c r="N16" s="38"/>
    </row>
    <row r="17" spans="1:14" s="31" customFormat="1">
      <c r="A17" s="27">
        <v>12</v>
      </c>
      <c r="B17" s="28" t="s">
        <v>1840</v>
      </c>
      <c r="C17" s="29"/>
      <c r="D17" s="30">
        <v>11</v>
      </c>
      <c r="E17" s="31" t="s">
        <v>889</v>
      </c>
      <c r="F17" s="32">
        <f>VLOOKUP($E17,Atletas!$1:$1048576,7,FALSE)</f>
        <v>27083</v>
      </c>
      <c r="G17" s="32" t="str">
        <f>VLOOKUP($E17,Atletas!$1:$1048576,9,FALSE)</f>
        <v>Sénior</v>
      </c>
      <c r="H17" s="137" t="str">
        <f>VLOOKUP($E17,Atletas!$1:$1048576,5,FALSE)</f>
        <v>CCDTHF</v>
      </c>
      <c r="I17" s="35" t="s">
        <v>1115</v>
      </c>
      <c r="J17" s="34">
        <v>41020</v>
      </c>
      <c r="K17" s="35"/>
      <c r="L17" s="35" t="s">
        <v>104</v>
      </c>
      <c r="M17" s="38"/>
      <c r="N17" s="38"/>
    </row>
    <row r="18" spans="1:14" s="31" customFormat="1">
      <c r="A18" s="27">
        <v>13</v>
      </c>
      <c r="B18" s="28" t="s">
        <v>1841</v>
      </c>
      <c r="C18" s="29"/>
      <c r="D18" s="30">
        <v>12</v>
      </c>
      <c r="E18" s="31" t="s">
        <v>884</v>
      </c>
      <c r="F18" s="32">
        <f>VLOOKUP($E18,Atletas!$1:$1048576,7,FALSE)</f>
        <v>26412</v>
      </c>
      <c r="G18" s="32" t="str">
        <f>VLOOKUP($E18,Atletas!$1:$1048576,9,FALSE)</f>
        <v>Sénior</v>
      </c>
      <c r="H18" s="137" t="str">
        <f>VLOOKUP($E18,Atletas!$1:$1048576,5,FALSE)</f>
        <v>CCDTHF</v>
      </c>
      <c r="I18" s="35" t="s">
        <v>1115</v>
      </c>
      <c r="J18" s="34">
        <v>41020</v>
      </c>
      <c r="K18" s="35"/>
      <c r="L18" s="35" t="s">
        <v>855</v>
      </c>
    </row>
    <row r="19" spans="1:14" s="31" customFormat="1">
      <c r="A19" s="27">
        <v>14</v>
      </c>
      <c r="B19" s="28" t="s">
        <v>1842</v>
      </c>
      <c r="C19" s="29"/>
      <c r="D19" s="30">
        <v>13</v>
      </c>
      <c r="E19" s="31" t="s">
        <v>1843</v>
      </c>
      <c r="F19" s="32">
        <f>VLOOKUP($E19,Atletas!$1:$1048576,7,FALSE)</f>
        <v>29349</v>
      </c>
      <c r="G19" s="32" t="str">
        <f>VLOOKUP($E19,Atletas!$1:$1048576,9,FALSE)</f>
        <v>Sénior</v>
      </c>
      <c r="H19" s="137" t="str">
        <f>VLOOKUP($E19,Atletas!$1:$1048576,5,FALSE)</f>
        <v>ADRAP</v>
      </c>
      <c r="I19" s="35" t="s">
        <v>1115</v>
      </c>
      <c r="J19" s="34">
        <v>41020</v>
      </c>
      <c r="K19" s="35"/>
      <c r="L19" s="35" t="s">
        <v>855</v>
      </c>
    </row>
    <row r="20" spans="1:14" s="31" customFormat="1" hidden="1">
      <c r="A20" s="27"/>
      <c r="B20" s="28"/>
      <c r="C20" s="29"/>
      <c r="D20" s="30"/>
      <c r="E20" s="31" t="s">
        <v>327</v>
      </c>
      <c r="F20" s="32">
        <f>VLOOKUP($E20,Atletas!$1:$1048576,7,FALSE)</f>
        <v>34226</v>
      </c>
      <c r="G20" s="32" t="str">
        <f>VLOOKUP($E20,Atletas!$1:$1048576,9,FALSE)</f>
        <v>Júnior</v>
      </c>
      <c r="H20" s="137" t="str">
        <f>VLOOKUP($E20,Atletas!$1:$1048576,5,FALSE)</f>
        <v>ADRAP</v>
      </c>
      <c r="I20" s="35"/>
      <c r="J20" s="34"/>
      <c r="K20" s="35"/>
      <c r="L20" s="35" t="s">
        <v>1343</v>
      </c>
      <c r="N20" s="38"/>
    </row>
    <row r="21" spans="1:14" s="31" customFormat="1" hidden="1">
      <c r="A21" s="27"/>
      <c r="B21" s="28"/>
      <c r="C21" s="29"/>
      <c r="D21" s="30"/>
      <c r="E21" s="31" t="s">
        <v>627</v>
      </c>
      <c r="F21" s="32">
        <f>VLOOKUP($E21,Atletas!$1:$1048576,7,FALSE)</f>
        <v>29217</v>
      </c>
      <c r="G21" s="32" t="str">
        <f>VLOOKUP($E21,Atletas!$1:$1048576,9,FALSE)</f>
        <v>Sénior</v>
      </c>
      <c r="H21" s="137" t="str">
        <f>VLOOKUP($E21,Atletas!$1:$1048576,5,FALSE)</f>
        <v>CAMAD</v>
      </c>
      <c r="I21" s="35"/>
      <c r="J21" s="34"/>
      <c r="K21" s="35"/>
      <c r="L21" s="35" t="s">
        <v>102</v>
      </c>
      <c r="M21" s="38"/>
      <c r="N21" s="38"/>
    </row>
    <row r="22" spans="1:14" s="31" customFormat="1" hidden="1">
      <c r="A22" s="27"/>
      <c r="B22" s="28"/>
      <c r="C22" s="29"/>
      <c r="D22" s="30"/>
      <c r="E22" s="31" t="s">
        <v>1078</v>
      </c>
      <c r="F22" s="32">
        <f>VLOOKUP($E22,Atletas!$1:$1048576,7,FALSE)</f>
        <v>33372</v>
      </c>
      <c r="G22" s="32" t="str">
        <f>VLOOKUP($E22,Atletas!$1:$1048576,9,FALSE)</f>
        <v>Sénior /s23</v>
      </c>
      <c r="H22" s="137" t="str">
        <f>VLOOKUP($E22,Atletas!$1:$1048576,5,FALSE)</f>
        <v>ADRAP</v>
      </c>
      <c r="I22" s="35"/>
      <c r="J22" s="34"/>
      <c r="K22" s="35"/>
      <c r="L22" s="35" t="s">
        <v>1345</v>
      </c>
      <c r="N22" s="38"/>
    </row>
    <row r="23" spans="1:14" s="31" customFormat="1" hidden="1">
      <c r="A23" s="27"/>
      <c r="B23" s="28"/>
      <c r="C23" s="29"/>
      <c r="D23" s="30"/>
      <c r="E23" s="31" t="s">
        <v>748</v>
      </c>
      <c r="F23" s="32">
        <f>VLOOKUP($E23,Atletas!$1:$1048576,7,FALSE)</f>
        <v>24262</v>
      </c>
      <c r="G23" s="32" t="str">
        <f>VLOOKUP($E23,Atletas!$1:$1048576,9,FALSE)</f>
        <v>Sénior /vet</v>
      </c>
      <c r="H23" s="137" t="str">
        <f>VLOOKUP($E23,Atletas!$1:$1048576,5,FALSE)</f>
        <v>CCDTHF</v>
      </c>
      <c r="I23" s="35"/>
      <c r="J23" s="34"/>
      <c r="K23" s="35"/>
      <c r="L23" s="35" t="s">
        <v>106</v>
      </c>
      <c r="M23" s="38"/>
      <c r="N23" s="38"/>
    </row>
    <row r="24" spans="1:14" s="31" customFormat="1" hidden="1">
      <c r="A24" s="27"/>
      <c r="B24" s="28"/>
      <c r="C24" s="29"/>
      <c r="D24" s="30"/>
      <c r="E24" s="31" t="s">
        <v>393</v>
      </c>
      <c r="F24" s="32">
        <f>VLOOKUP($E24,Atletas!$1:$1048576,7,FALSE)</f>
        <v>21270</v>
      </c>
      <c r="G24" s="32" t="str">
        <f>VLOOKUP($E24,Atletas!$1:$1048576,9,FALSE)</f>
        <v>Sénior /vet</v>
      </c>
      <c r="H24" s="137" t="str">
        <f>VLOOKUP($E24,Atletas!$1:$1048576,5,FALSE)</f>
        <v>DRA</v>
      </c>
      <c r="I24" s="35"/>
      <c r="J24" s="34"/>
      <c r="K24" s="35"/>
      <c r="L24" s="35" t="s">
        <v>1346</v>
      </c>
      <c r="N24" s="38"/>
    </row>
    <row r="25" spans="1:14" s="31" customFormat="1" hidden="1">
      <c r="A25" s="27"/>
      <c r="B25" s="28"/>
      <c r="C25" s="29"/>
      <c r="D25" s="30"/>
      <c r="E25" s="31" t="s">
        <v>890</v>
      </c>
      <c r="F25" s="32" t="e">
        <f>VLOOKUP($E25,Atletas!$1:$1048576,7,FALSE)</f>
        <v>#N/A</v>
      </c>
      <c r="G25" s="32" t="e">
        <f>VLOOKUP($E25,Atletas!$1:$1048576,9,FALSE)</f>
        <v>#N/A</v>
      </c>
      <c r="H25" s="137" t="e">
        <f>VLOOKUP($E25,Atletas!$1:$1048576,5,FALSE)</f>
        <v>#N/A</v>
      </c>
      <c r="I25" s="35"/>
      <c r="J25" s="34"/>
      <c r="K25" s="35"/>
      <c r="L25" s="35" t="s">
        <v>103</v>
      </c>
      <c r="M25" s="38"/>
      <c r="N25" s="38"/>
    </row>
    <row r="26" spans="1:14" s="31" customFormat="1" hidden="1">
      <c r="A26" s="27"/>
      <c r="B26" s="28"/>
      <c r="C26" s="29"/>
      <c r="D26" s="30"/>
      <c r="E26" s="31" t="s">
        <v>603</v>
      </c>
      <c r="F26" s="32">
        <f>VLOOKUP($E26,Atletas!$1:$1048576,7,FALSE)</f>
        <v>24922</v>
      </c>
      <c r="G26" s="32" t="str">
        <f>VLOOKUP($E26,Atletas!$1:$1048576,9,FALSE)</f>
        <v>Sénior</v>
      </c>
      <c r="H26" s="137" t="str">
        <f>VLOOKUP($E26,Atletas!$1:$1048576,5,FALSE)</f>
        <v>CAMAD</v>
      </c>
      <c r="I26" s="35"/>
      <c r="J26" s="34"/>
      <c r="K26" s="35"/>
      <c r="L26" s="35" t="s">
        <v>107</v>
      </c>
      <c r="M26" s="38"/>
    </row>
    <row r="27" spans="1:14" s="31" customFormat="1" hidden="1">
      <c r="A27" s="27"/>
      <c r="B27" s="28"/>
      <c r="C27" s="29"/>
      <c r="D27" s="30"/>
      <c r="E27" s="31" t="s">
        <v>413</v>
      </c>
      <c r="F27" s="32">
        <f>VLOOKUP($E27,Atletas!$1:$1048576,7,FALSE)</f>
        <v>27167</v>
      </c>
      <c r="G27" s="32" t="str">
        <f>VLOOKUP($E27,Atletas!$1:$1048576,9,FALSE)</f>
        <v>Sénior</v>
      </c>
      <c r="H27" s="137" t="str">
        <f>VLOOKUP($E27,Atletas!$1:$1048576,5,FALSE)</f>
        <v>AJS</v>
      </c>
      <c r="I27" s="35"/>
      <c r="J27" s="34"/>
      <c r="K27" s="35"/>
      <c r="L27" s="35" t="s">
        <v>246</v>
      </c>
      <c r="N27" s="38"/>
    </row>
    <row r="28" spans="1:14" s="31" customFormat="1" hidden="1">
      <c r="A28" s="27"/>
      <c r="B28" s="28"/>
      <c r="C28" s="29"/>
      <c r="D28" s="30"/>
      <c r="E28" s="31" t="s">
        <v>681</v>
      </c>
      <c r="F28" s="32">
        <f>VLOOKUP($E28,Atletas!$1:$1048576,7,FALSE)</f>
        <v>26196</v>
      </c>
      <c r="G28" s="32" t="str">
        <f>VLOOKUP($E28,Atletas!$1:$1048576,9,FALSE)</f>
        <v>Sénior</v>
      </c>
      <c r="H28" s="137" t="str">
        <f>VLOOKUP($E28,Atletas!$1:$1048576,5,FALSE)</f>
        <v>ADRAP</v>
      </c>
      <c r="I28" s="35"/>
      <c r="J28" s="34"/>
      <c r="K28" s="35"/>
      <c r="L28" s="35" t="s">
        <v>105</v>
      </c>
      <c r="M28" s="38"/>
      <c r="N28" s="38"/>
    </row>
    <row r="29" spans="1:14" s="31" customFormat="1" hidden="1">
      <c r="A29" s="27"/>
      <c r="B29" s="28"/>
      <c r="C29" s="29"/>
      <c r="D29" s="30"/>
      <c r="E29" s="31" t="s">
        <v>824</v>
      </c>
      <c r="F29" s="32">
        <f>VLOOKUP($E29,Atletas!$1:$1048576,7,FALSE)</f>
        <v>29764</v>
      </c>
      <c r="G29" s="32" t="str">
        <f>VLOOKUP($E29,Atletas!$1:$1048576,9,FALSE)</f>
        <v>Sénior</v>
      </c>
      <c r="H29" s="137" t="str">
        <f>VLOOKUP($E29,Atletas!$1:$1048576,5,FALSE)</f>
        <v>ADRAP</v>
      </c>
      <c r="I29" s="35"/>
      <c r="J29" s="34"/>
      <c r="K29" s="35"/>
      <c r="L29" s="35" t="s">
        <v>108</v>
      </c>
      <c r="M29" s="38"/>
    </row>
    <row r="30" spans="1:14" s="31" customFormat="1" hidden="1">
      <c r="A30" s="27"/>
      <c r="B30" s="28"/>
      <c r="C30" s="29"/>
      <c r="D30" s="30"/>
      <c r="E30" s="31" t="s">
        <v>823</v>
      </c>
      <c r="F30" s="32" t="e">
        <f>VLOOKUP($E30,Atletas!$1:$1048576,7,FALSE)</f>
        <v>#N/A</v>
      </c>
      <c r="G30" s="32" t="e">
        <f>VLOOKUP($E30,Atletas!$1:$1048576,9,FALSE)</f>
        <v>#N/A</v>
      </c>
      <c r="H30" s="137" t="e">
        <f>VLOOKUP($E30,Atletas!$1:$1048576,5,FALSE)</f>
        <v>#N/A</v>
      </c>
      <c r="I30" s="35"/>
      <c r="J30" s="34"/>
      <c r="K30" s="35"/>
      <c r="L30" s="35" t="s">
        <v>109</v>
      </c>
      <c r="M30" s="38"/>
    </row>
    <row r="31" spans="1:14" s="31" customFormat="1" hidden="1">
      <c r="A31" s="27"/>
      <c r="B31" s="28"/>
      <c r="C31" s="29"/>
      <c r="D31" s="30"/>
      <c r="E31" s="31" t="s">
        <v>673</v>
      </c>
      <c r="F31" s="32">
        <f>VLOOKUP($E31,Atletas!$1:$1048576,7,FALSE)</f>
        <v>23782</v>
      </c>
      <c r="G31" s="32" t="str">
        <f>VLOOKUP($E31,Atletas!$1:$1048576,9,FALSE)</f>
        <v>Sénior /vet</v>
      </c>
      <c r="H31" s="137" t="str">
        <f>VLOOKUP($E31,Atletas!$1:$1048576,5,FALSE)</f>
        <v>DRA</v>
      </c>
      <c r="I31" s="35"/>
      <c r="J31" s="34"/>
      <c r="K31" s="35"/>
      <c r="L31" s="35" t="s">
        <v>110</v>
      </c>
      <c r="M31" s="38"/>
    </row>
    <row r="32" spans="1:14" s="31" customFormat="1" hidden="1">
      <c r="A32" s="27"/>
      <c r="B32" s="28"/>
      <c r="C32" s="29"/>
      <c r="D32" s="30"/>
      <c r="E32" s="31" t="s">
        <v>419</v>
      </c>
      <c r="F32" s="32">
        <f>VLOOKUP($E32,Atletas!$1:$1048576,7,FALSE)</f>
        <v>31881</v>
      </c>
      <c r="G32" s="32" t="str">
        <f>VLOOKUP($E32,Atletas!$1:$1048576,9,FALSE)</f>
        <v>Sénior</v>
      </c>
      <c r="H32" s="137" t="str">
        <f>VLOOKUP($E32,Atletas!$1:$1048576,5,FALSE)</f>
        <v>CAFH</v>
      </c>
      <c r="I32" s="35"/>
      <c r="J32" s="34"/>
      <c r="K32" s="35"/>
      <c r="L32" s="35" t="s">
        <v>100</v>
      </c>
      <c r="N32" s="38"/>
    </row>
    <row r="33" spans="1:14" s="31" customFormat="1" hidden="1">
      <c r="A33" s="27"/>
      <c r="B33" s="28"/>
      <c r="C33" s="29"/>
      <c r="D33" s="30"/>
      <c r="E33" s="31" t="s">
        <v>885</v>
      </c>
      <c r="F33" s="32">
        <f>VLOOKUP($E33,Atletas!$1:$1048576,7,FALSE)</f>
        <v>28062</v>
      </c>
      <c r="G33" s="32" t="str">
        <f>VLOOKUP($E33,Atletas!$1:$1048576,9,FALSE)</f>
        <v>Sénior</v>
      </c>
      <c r="H33" s="137" t="str">
        <f>VLOOKUP($E33,Atletas!$1:$1048576,5,FALSE)</f>
        <v>CCDTHF</v>
      </c>
      <c r="I33" s="35"/>
      <c r="J33" s="34"/>
      <c r="K33" s="35"/>
      <c r="L33" s="35" t="s">
        <v>111</v>
      </c>
      <c r="M33" s="38"/>
    </row>
    <row r="34" spans="1:14" s="31" customFormat="1" hidden="1">
      <c r="A34" s="27"/>
      <c r="B34" s="28"/>
      <c r="C34" s="29"/>
      <c r="D34" s="30"/>
      <c r="E34" s="31" t="s">
        <v>749</v>
      </c>
      <c r="F34" s="32" t="e">
        <f>VLOOKUP($E34,Atletas!$1:$1048576,7,FALSE)</f>
        <v>#N/A</v>
      </c>
      <c r="G34" s="32" t="e">
        <f>VLOOKUP($E34,Atletas!$1:$1048576,9,FALSE)</f>
        <v>#N/A</v>
      </c>
      <c r="H34" s="137" t="e">
        <f>VLOOKUP($E34,Atletas!$1:$1048576,5,FALSE)</f>
        <v>#N/A</v>
      </c>
      <c r="I34" s="35"/>
      <c r="J34" s="34"/>
      <c r="K34" s="35"/>
      <c r="L34" s="35" t="s">
        <v>112</v>
      </c>
      <c r="M34" s="38"/>
    </row>
    <row r="35" spans="1:14" s="31" customFormat="1" hidden="1">
      <c r="A35" s="27"/>
      <c r="B35" s="28"/>
      <c r="C35" s="29"/>
      <c r="D35" s="30"/>
      <c r="E35" s="31" t="s">
        <v>619</v>
      </c>
      <c r="F35" s="32">
        <f>VLOOKUP($E35,Atletas!$1:$1048576,7,FALSE)</f>
        <v>14754</v>
      </c>
      <c r="G35" s="32" t="str">
        <f>VLOOKUP($E35,Atletas!$1:$1048576,9,FALSE)</f>
        <v>Sénior /vet</v>
      </c>
      <c r="H35" s="137" t="str">
        <f>VLOOKUP($E35,Atletas!$1:$1048576,5,FALSE)</f>
        <v>CDG</v>
      </c>
      <c r="I35" s="35"/>
      <c r="J35" s="34"/>
      <c r="K35" s="35"/>
      <c r="L35" s="35" t="s">
        <v>101</v>
      </c>
      <c r="N35" s="38"/>
    </row>
    <row r="36" spans="1:14" s="31" customFormat="1" hidden="1">
      <c r="A36" s="27"/>
      <c r="B36" s="28"/>
      <c r="C36" s="29"/>
      <c r="D36" s="30"/>
      <c r="F36" s="32">
        <f>VLOOKUP($E36,Atletas!$1:$1048576,7,FALSE)</f>
        <v>0</v>
      </c>
      <c r="G36" s="32" t="str">
        <f>VLOOKUP($E36,Atletas!$1:$1048576,9,FALSE)</f>
        <v>Sénior /vet</v>
      </c>
      <c r="H36" s="137">
        <f>VLOOKUP($E36,Atletas!$1:$1048576,5,FALSE)</f>
        <v>0</v>
      </c>
      <c r="I36" s="35"/>
      <c r="J36" s="34"/>
      <c r="K36" s="35"/>
      <c r="L36" s="35" t="s">
        <v>855</v>
      </c>
    </row>
  </sheetData>
  <sortState ref="A6:N27">
    <sortCondition ref="L6:L27"/>
  </sortState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 enableFormatConditionsCalculation="0"/>
  <dimension ref="A1:N35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39" customWidth="1"/>
    <col min="8" max="8" width="9.1640625" style="146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997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775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/>
      <c r="D5" s="3" t="s">
        <v>986</v>
      </c>
      <c r="E5" s="4" t="s">
        <v>978</v>
      </c>
      <c r="F5" s="8" t="s">
        <v>776</v>
      </c>
      <c r="G5" s="95" t="s">
        <v>980</v>
      </c>
      <c r="H5" s="144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>
      <c r="A6" s="27">
        <v>1</v>
      </c>
      <c r="B6" s="28" t="s">
        <v>1989</v>
      </c>
      <c r="C6" s="61"/>
      <c r="D6" s="37">
        <v>2</v>
      </c>
      <c r="E6" s="31" t="s">
        <v>603</v>
      </c>
      <c r="F6" s="32">
        <f>VLOOKUP($E6,Atletas!$1:$1048576,7,FALSE)</f>
        <v>24922</v>
      </c>
      <c r="G6" s="40" t="str">
        <f>VLOOKUP($E6,Atletas!$1:$1048576,9,FALSE)</f>
        <v>Sénior</v>
      </c>
      <c r="H6" s="145" t="str">
        <f>VLOOKUP($E6,Atletas!$1:$1048576,5,FALSE)</f>
        <v>CAMAD</v>
      </c>
      <c r="I6" s="35" t="s">
        <v>27</v>
      </c>
      <c r="J6" s="34">
        <v>40972</v>
      </c>
      <c r="K6" s="35"/>
      <c r="L6" s="35" t="s">
        <v>855</v>
      </c>
      <c r="M6" s="38"/>
      <c r="N6" s="38"/>
    </row>
    <row r="7" spans="1:14" s="31" customFormat="1">
      <c r="A7" s="27">
        <v>2</v>
      </c>
      <c r="B7" s="28" t="s">
        <v>1990</v>
      </c>
      <c r="C7" s="61"/>
      <c r="D7" s="37">
        <v>3</v>
      </c>
      <c r="E7" s="31" t="s">
        <v>627</v>
      </c>
      <c r="F7" s="32">
        <f>VLOOKUP($E7,Atletas!$1:$1048576,7,FALSE)</f>
        <v>29217</v>
      </c>
      <c r="G7" s="40" t="str">
        <f>VLOOKUP($E7,Atletas!$1:$1048576,9,FALSE)</f>
        <v>Sénior</v>
      </c>
      <c r="H7" s="145" t="str">
        <f>VLOOKUP($E7,Atletas!$1:$1048576,5,FALSE)</f>
        <v>CAMAD</v>
      </c>
      <c r="I7" s="35" t="s">
        <v>27</v>
      </c>
      <c r="J7" s="34">
        <v>40972</v>
      </c>
      <c r="K7" s="35"/>
      <c r="L7" s="35" t="s">
        <v>855</v>
      </c>
      <c r="M7" s="38"/>
      <c r="N7" s="38"/>
    </row>
    <row r="8" spans="1:14" s="31" customFormat="1">
      <c r="A8" s="27">
        <v>3</v>
      </c>
      <c r="B8" s="28" t="s">
        <v>1991</v>
      </c>
      <c r="C8" s="61"/>
      <c r="D8" s="37">
        <v>4</v>
      </c>
      <c r="E8" s="31" t="s">
        <v>681</v>
      </c>
      <c r="F8" s="32">
        <f>VLOOKUP($E8,Atletas!$1:$1048576,7,FALSE)</f>
        <v>26196</v>
      </c>
      <c r="G8" s="40" t="str">
        <f>VLOOKUP($E8,Atletas!$1:$1048576,9,FALSE)</f>
        <v>Sénior</v>
      </c>
      <c r="H8" s="145" t="str">
        <f>VLOOKUP($E8,Atletas!$1:$1048576,5,FALSE)</f>
        <v>ADRAP</v>
      </c>
      <c r="I8" s="35" t="s">
        <v>27</v>
      </c>
      <c r="J8" s="34">
        <v>40972</v>
      </c>
      <c r="K8" s="35"/>
      <c r="L8" s="35" t="s">
        <v>855</v>
      </c>
      <c r="M8" s="38"/>
      <c r="N8" s="38"/>
    </row>
    <row r="9" spans="1:14" s="31" customFormat="1">
      <c r="A9" s="27">
        <v>4</v>
      </c>
      <c r="B9" s="28" t="s">
        <v>1992</v>
      </c>
      <c r="C9" s="61"/>
      <c r="D9" s="37">
        <v>5</v>
      </c>
      <c r="E9" s="31" t="s">
        <v>793</v>
      </c>
      <c r="F9" s="32">
        <f>VLOOKUP($E9,Atletas!$1:$1048576,7,FALSE)</f>
        <v>28383</v>
      </c>
      <c r="G9" s="40" t="str">
        <f>VLOOKUP($E9,Atletas!$1:$1048576,9,FALSE)</f>
        <v>Sénior</v>
      </c>
      <c r="H9" s="145" t="str">
        <f>VLOOKUP($E9,Atletas!$1:$1048576,5,FALSE)</f>
        <v>CAFH</v>
      </c>
      <c r="I9" s="35" t="s">
        <v>27</v>
      </c>
      <c r="J9" s="34">
        <v>40972</v>
      </c>
      <c r="K9" s="35"/>
      <c r="L9" s="35" t="s">
        <v>855</v>
      </c>
      <c r="M9" s="38"/>
      <c r="N9" s="38"/>
    </row>
    <row r="10" spans="1:14" s="31" customFormat="1">
      <c r="A10" s="27">
        <v>5</v>
      </c>
      <c r="B10" s="28" t="s">
        <v>1993</v>
      </c>
      <c r="C10" s="61"/>
      <c r="D10" s="37">
        <v>6</v>
      </c>
      <c r="E10" s="31" t="s">
        <v>825</v>
      </c>
      <c r="F10" s="32">
        <f>VLOOKUP($E10,Atletas!$1:$1048576,7,FALSE)</f>
        <v>21923</v>
      </c>
      <c r="G10" s="40" t="str">
        <f>VLOOKUP($E10,Atletas!$1:$1048576,9,FALSE)</f>
        <v>Sénior /vet</v>
      </c>
      <c r="H10" s="145" t="str">
        <f>VLOOKUP($E10,Atletas!$1:$1048576,5,FALSE)</f>
        <v>CAFH</v>
      </c>
      <c r="I10" s="35" t="s">
        <v>27</v>
      </c>
      <c r="J10" s="34">
        <v>40972</v>
      </c>
      <c r="K10" s="35"/>
      <c r="L10" s="35" t="s">
        <v>426</v>
      </c>
      <c r="M10" s="38"/>
      <c r="N10" s="38"/>
    </row>
    <row r="11" spans="1:14" s="31" customFormat="1">
      <c r="A11" s="27">
        <v>6</v>
      </c>
      <c r="B11" s="28" t="s">
        <v>1994</v>
      </c>
      <c r="C11" s="61"/>
      <c r="D11" s="37">
        <v>7</v>
      </c>
      <c r="E11" s="31" t="s">
        <v>733</v>
      </c>
      <c r="F11" s="32">
        <f>VLOOKUP($E11,Atletas!$1:$1048576,7,FALSE)</f>
        <v>21630</v>
      </c>
      <c r="G11" s="40" t="str">
        <f>VLOOKUP($E11,Atletas!$1:$1048576,9,FALSE)</f>
        <v>Sénior /vet</v>
      </c>
      <c r="H11" s="145" t="str">
        <f>VLOOKUP($E11,Atletas!$1:$1048576,5,FALSE)</f>
        <v>CCDTHF</v>
      </c>
      <c r="I11" s="35" t="s">
        <v>27</v>
      </c>
      <c r="J11" s="34">
        <v>40972</v>
      </c>
      <c r="K11" s="35"/>
      <c r="L11" s="35" t="s">
        <v>115</v>
      </c>
      <c r="N11" s="38"/>
    </row>
    <row r="12" spans="1:14" s="31" customFormat="1">
      <c r="A12" s="27">
        <v>7</v>
      </c>
      <c r="B12" s="28" t="s">
        <v>1995</v>
      </c>
      <c r="C12" s="61"/>
      <c r="D12" s="37">
        <v>8</v>
      </c>
      <c r="E12" s="31" t="s">
        <v>1019</v>
      </c>
      <c r="F12" s="32">
        <f>VLOOKUP($E12,Atletas!$1:$1048576,7,FALSE)</f>
        <v>23249</v>
      </c>
      <c r="G12" s="40" t="str">
        <f>VLOOKUP($E12,Atletas!$1:$1048576,9,FALSE)</f>
        <v>Sénior /vet</v>
      </c>
      <c r="H12" s="145" t="str">
        <f>VLOOKUP($E12,Atletas!$1:$1048576,5,FALSE)</f>
        <v>CCDTHF</v>
      </c>
      <c r="I12" s="35" t="s">
        <v>27</v>
      </c>
      <c r="J12" s="34">
        <v>40972</v>
      </c>
      <c r="K12" s="35"/>
      <c r="L12" s="35" t="s">
        <v>114</v>
      </c>
      <c r="M12" s="38"/>
      <c r="N12" s="38"/>
    </row>
    <row r="13" spans="1:14" s="31" customFormat="1">
      <c r="A13" s="27">
        <v>8</v>
      </c>
      <c r="B13" s="28" t="s">
        <v>1996</v>
      </c>
      <c r="C13" s="61"/>
      <c r="D13" s="37">
        <v>9</v>
      </c>
      <c r="E13" s="31" t="s">
        <v>960</v>
      </c>
      <c r="F13" s="32">
        <f>VLOOKUP($E13,Atletas!$1:$1048576,7,FALSE)</f>
        <v>28664</v>
      </c>
      <c r="G13" s="40" t="str">
        <f>VLOOKUP($E13,Atletas!$1:$1048576,9,FALSE)</f>
        <v>Sénior</v>
      </c>
      <c r="H13" s="145" t="str">
        <f>VLOOKUP($E13,Atletas!$1:$1048576,5,FALSE)</f>
        <v>CAFH</v>
      </c>
      <c r="I13" s="35" t="s">
        <v>27</v>
      </c>
      <c r="J13" s="34">
        <v>40972</v>
      </c>
      <c r="K13" s="35"/>
      <c r="L13" s="35" t="s">
        <v>1348</v>
      </c>
      <c r="N13" s="38"/>
    </row>
    <row r="14" spans="1:14" s="31" customFormat="1">
      <c r="A14" s="27">
        <v>9</v>
      </c>
      <c r="B14" s="28" t="s">
        <v>1997</v>
      </c>
      <c r="C14" s="61"/>
      <c r="D14" s="37">
        <v>11</v>
      </c>
      <c r="E14" s="31" t="s">
        <v>888</v>
      </c>
      <c r="F14" s="32">
        <f>VLOOKUP($E14,Atletas!$1:$1048576,7,FALSE)</f>
        <v>27237</v>
      </c>
      <c r="G14" s="40" t="str">
        <f>VLOOKUP($E14,Atletas!$1:$1048576,9,FALSE)</f>
        <v>Sénior</v>
      </c>
      <c r="H14" s="145" t="str">
        <f>VLOOKUP($E14,Atletas!$1:$1048576,5,FALSE)</f>
        <v>CCDTHF</v>
      </c>
      <c r="I14" s="35" t="s">
        <v>27</v>
      </c>
      <c r="J14" s="34">
        <v>40972</v>
      </c>
      <c r="K14" s="35"/>
      <c r="L14" s="35" t="s">
        <v>433</v>
      </c>
      <c r="N14" s="38"/>
    </row>
    <row r="15" spans="1:14" s="31" customFormat="1">
      <c r="A15" s="27">
        <v>10</v>
      </c>
      <c r="B15" s="28" t="s">
        <v>1998</v>
      </c>
      <c r="C15" s="61"/>
      <c r="D15" s="37">
        <v>12</v>
      </c>
      <c r="E15" s="31" t="s">
        <v>673</v>
      </c>
      <c r="F15" s="32">
        <f>VLOOKUP($E15,Atletas!$1:$1048576,7,FALSE)</f>
        <v>23782</v>
      </c>
      <c r="G15" s="40" t="str">
        <f>VLOOKUP($E15,Atletas!$1:$1048576,9,FALSE)</f>
        <v>Sénior /vet</v>
      </c>
      <c r="H15" s="145" t="str">
        <f>VLOOKUP($E15,Atletas!$1:$1048576,5,FALSE)</f>
        <v>DRA</v>
      </c>
      <c r="I15" s="35" t="s">
        <v>27</v>
      </c>
      <c r="J15" s="34">
        <v>40972</v>
      </c>
      <c r="K15" s="35"/>
      <c r="L15" s="35" t="s">
        <v>855</v>
      </c>
      <c r="M15" s="38"/>
      <c r="N15" s="38"/>
    </row>
    <row r="16" spans="1:14" s="31" customFormat="1">
      <c r="A16" s="27">
        <v>11</v>
      </c>
      <c r="B16" s="28" t="s">
        <v>1999</v>
      </c>
      <c r="C16" s="61"/>
      <c r="D16" s="37">
        <v>13</v>
      </c>
      <c r="E16" s="31" t="s">
        <v>2000</v>
      </c>
      <c r="F16" s="32">
        <f>VLOOKUP($E16,Atletas!$1:$1048576,7,FALSE)</f>
        <v>32219</v>
      </c>
      <c r="G16" s="40" t="str">
        <f>VLOOKUP($E16,Atletas!$1:$1048576,9,FALSE)</f>
        <v>Sénior</v>
      </c>
      <c r="H16" s="145" t="str">
        <f>VLOOKUP($E16,Atletas!$1:$1048576,5,FALSE)</f>
        <v>CAMAD</v>
      </c>
      <c r="I16" s="35" t="s">
        <v>27</v>
      </c>
      <c r="J16" s="34">
        <v>40972</v>
      </c>
      <c r="K16" s="35"/>
      <c r="L16" s="35" t="s">
        <v>855</v>
      </c>
    </row>
    <row r="17" spans="1:14" s="31" customFormat="1">
      <c r="A17" s="27">
        <v>12</v>
      </c>
      <c r="B17" s="28" t="s">
        <v>2002</v>
      </c>
      <c r="C17" s="61"/>
      <c r="D17" s="37">
        <v>17</v>
      </c>
      <c r="E17" s="31" t="s">
        <v>2001</v>
      </c>
      <c r="F17" s="32">
        <f>VLOOKUP($E17,Atletas!$1:$1048576,7,FALSE)</f>
        <v>25939</v>
      </c>
      <c r="G17" s="40" t="str">
        <f>VLOOKUP($E17,Atletas!$1:$1048576,9,FALSE)</f>
        <v>Sénior</v>
      </c>
      <c r="H17" s="145" t="str">
        <f>VLOOKUP($E17,Atletas!$1:$1048576,5,FALSE)</f>
        <v>CAMAD</v>
      </c>
      <c r="I17" s="35" t="s">
        <v>27</v>
      </c>
      <c r="J17" s="34">
        <v>40972</v>
      </c>
      <c r="K17" s="35"/>
      <c r="L17" s="35" t="s">
        <v>855</v>
      </c>
    </row>
    <row r="18" spans="1:14" s="31" customFormat="1">
      <c r="A18" s="27">
        <v>13</v>
      </c>
      <c r="B18" s="28" t="s">
        <v>2003</v>
      </c>
      <c r="C18" s="61"/>
      <c r="D18" s="37">
        <v>18</v>
      </c>
      <c r="E18" s="31" t="s">
        <v>393</v>
      </c>
      <c r="F18" s="32">
        <f>VLOOKUP($E18,Atletas!$1:$1048576,7,FALSE)</f>
        <v>21270</v>
      </c>
      <c r="G18" s="40" t="str">
        <f>VLOOKUP($E18,Atletas!$1:$1048576,9,FALSE)</f>
        <v>Sénior /vet</v>
      </c>
      <c r="H18" s="145" t="str">
        <f>VLOOKUP($E18,Atletas!$1:$1048576,5,FALSE)</f>
        <v>DRA</v>
      </c>
      <c r="I18" s="35" t="s">
        <v>27</v>
      </c>
      <c r="J18" s="34">
        <v>40972</v>
      </c>
      <c r="K18" s="35"/>
      <c r="L18" s="35" t="s">
        <v>1351</v>
      </c>
      <c r="N18" s="38"/>
    </row>
    <row r="19" spans="1:14" s="31" customFormat="1">
      <c r="A19" s="27">
        <v>14</v>
      </c>
      <c r="B19" s="28" t="s">
        <v>2004</v>
      </c>
      <c r="C19" s="61"/>
      <c r="D19" s="37">
        <v>19</v>
      </c>
      <c r="E19" s="31" t="s">
        <v>2005</v>
      </c>
      <c r="F19" s="32">
        <f>VLOOKUP($E19,Atletas!$1:$1048576,7,FALSE)</f>
        <v>29102</v>
      </c>
      <c r="G19" s="40" t="str">
        <f>VLOOKUP($E19,Atletas!$1:$1048576,9,FALSE)</f>
        <v>Sénior</v>
      </c>
      <c r="H19" s="145" t="str">
        <f>VLOOKUP($E19,Atletas!$1:$1048576,5,FALSE)</f>
        <v>CAFH</v>
      </c>
      <c r="I19" s="35" t="s">
        <v>27</v>
      </c>
      <c r="J19" s="34">
        <v>40972</v>
      </c>
      <c r="K19" s="35"/>
      <c r="L19" s="35" t="s">
        <v>855</v>
      </c>
    </row>
    <row r="20" spans="1:14" s="31" customFormat="1" hidden="1">
      <c r="A20" s="27"/>
      <c r="B20" s="28"/>
      <c r="C20" s="61"/>
      <c r="D20" s="37"/>
      <c r="E20" s="31" t="s">
        <v>814</v>
      </c>
      <c r="F20" s="107">
        <v>29151</v>
      </c>
      <c r="G20" s="108" t="s">
        <v>735</v>
      </c>
      <c r="H20" s="147" t="s">
        <v>1016</v>
      </c>
      <c r="I20" s="35"/>
      <c r="J20" s="34"/>
      <c r="K20" s="35"/>
      <c r="L20" s="35" t="s">
        <v>1347</v>
      </c>
      <c r="N20" s="38"/>
    </row>
    <row r="21" spans="1:14" s="31" customFormat="1" hidden="1">
      <c r="A21" s="27"/>
      <c r="B21" s="28"/>
      <c r="C21" s="61"/>
      <c r="D21" s="37"/>
      <c r="E21" s="31" t="s">
        <v>413</v>
      </c>
      <c r="F21" s="32">
        <f>VLOOKUP($E21,Atletas!$1:$1048576,7,FALSE)</f>
        <v>27167</v>
      </c>
      <c r="G21" s="40" t="str">
        <f>VLOOKUP($E21,Atletas!$1:$1048576,9,FALSE)</f>
        <v>Sénior</v>
      </c>
      <c r="H21" s="145" t="str">
        <f>VLOOKUP($E21,Atletas!$1:$1048576,5,FALSE)</f>
        <v>AJS</v>
      </c>
      <c r="I21" s="35"/>
      <c r="J21" s="34"/>
      <c r="K21" s="35"/>
      <c r="L21" s="35" t="s">
        <v>113</v>
      </c>
      <c r="N21" s="38"/>
    </row>
    <row r="22" spans="1:14" s="31" customFormat="1" hidden="1">
      <c r="A22" s="27"/>
      <c r="B22" s="28"/>
      <c r="C22" s="61"/>
      <c r="D22" s="37"/>
      <c r="E22" s="31" t="s">
        <v>889</v>
      </c>
      <c r="F22" s="32">
        <f>VLOOKUP($E22,Atletas!$1:$1048576,7,FALSE)</f>
        <v>27083</v>
      </c>
      <c r="G22" s="40" t="str">
        <f>VLOOKUP($E22,Atletas!$1:$1048576,9,FALSE)</f>
        <v>Sénior</v>
      </c>
      <c r="H22" s="145" t="str">
        <f>VLOOKUP($E22,Atletas!$1:$1048576,5,FALSE)</f>
        <v>CCDTHF</v>
      </c>
      <c r="I22" s="35"/>
      <c r="J22" s="34"/>
      <c r="K22" s="35"/>
      <c r="L22" s="35" t="s">
        <v>569</v>
      </c>
      <c r="M22" s="38"/>
      <c r="N22" s="38"/>
    </row>
    <row r="23" spans="1:14" s="31" customFormat="1" hidden="1">
      <c r="A23" s="27"/>
      <c r="B23" s="28"/>
      <c r="C23" s="61"/>
      <c r="D23" s="37"/>
      <c r="E23" s="31" t="s">
        <v>885</v>
      </c>
      <c r="F23" s="32">
        <f>VLOOKUP($E23,Atletas!$1:$1048576,7,FALSE)</f>
        <v>28062</v>
      </c>
      <c r="G23" s="40" t="str">
        <f>VLOOKUP($E23,Atletas!$1:$1048576,9,FALSE)</f>
        <v>Sénior</v>
      </c>
      <c r="H23" s="145" t="str">
        <f>VLOOKUP($E23,Atletas!$1:$1048576,5,FALSE)</f>
        <v>CCDTHF</v>
      </c>
      <c r="I23" s="35"/>
      <c r="J23" s="34"/>
      <c r="K23" s="35"/>
      <c r="L23" s="35" t="s">
        <v>1349</v>
      </c>
      <c r="M23" s="38"/>
      <c r="N23" s="38"/>
    </row>
    <row r="24" spans="1:14" s="31" customFormat="1" hidden="1">
      <c r="A24" s="27"/>
      <c r="B24" s="28"/>
      <c r="C24" s="61"/>
      <c r="D24" s="37"/>
      <c r="E24" s="31" t="s">
        <v>748</v>
      </c>
      <c r="F24" s="32">
        <f>VLOOKUP($E24,Atletas!$1:$1048576,7,FALSE)</f>
        <v>24262</v>
      </c>
      <c r="G24" s="40" t="str">
        <f>VLOOKUP($E24,Atletas!$1:$1048576,9,FALSE)</f>
        <v>Sénior /vet</v>
      </c>
      <c r="H24" s="145" t="str">
        <f>VLOOKUP($E24,Atletas!$1:$1048576,5,FALSE)</f>
        <v>CCDTHF</v>
      </c>
      <c r="I24" s="35"/>
      <c r="J24" s="34"/>
      <c r="K24" s="35"/>
      <c r="L24" s="35" t="s">
        <v>1350</v>
      </c>
      <c r="M24" s="38"/>
      <c r="N24" s="38"/>
    </row>
    <row r="25" spans="1:14" s="31" customFormat="1" hidden="1">
      <c r="A25" s="27"/>
      <c r="B25" s="28"/>
      <c r="C25" s="61"/>
      <c r="D25" s="37"/>
      <c r="E25" s="31" t="s">
        <v>682</v>
      </c>
      <c r="F25" s="32">
        <f>VLOOKUP($E25,Atletas!$1:$1048576,7,FALSE)</f>
        <v>22092</v>
      </c>
      <c r="G25" s="40" t="str">
        <f>VLOOKUP($E25,Atletas!$1:$1048576,9,FALSE)</f>
        <v>Sénior /vet</v>
      </c>
      <c r="H25" s="145" t="str">
        <f>VLOOKUP($E25,Atletas!$1:$1048576,5,FALSE)</f>
        <v>CPCL</v>
      </c>
      <c r="I25" s="35"/>
      <c r="J25" s="34"/>
      <c r="K25" s="35"/>
      <c r="L25" s="35" t="s">
        <v>430</v>
      </c>
      <c r="M25" s="38"/>
      <c r="N25" s="38"/>
    </row>
    <row r="26" spans="1:14" s="31" customFormat="1" hidden="1">
      <c r="A26" s="27"/>
      <c r="B26" s="28"/>
      <c r="C26" s="61"/>
      <c r="D26" s="37"/>
      <c r="E26" s="31" t="s">
        <v>890</v>
      </c>
      <c r="F26" s="32" t="e">
        <f>VLOOKUP($E26,Atletas!$1:$1048576,7,FALSE)</f>
        <v>#N/A</v>
      </c>
      <c r="G26" s="40" t="e">
        <f>VLOOKUP($E26,Atletas!$1:$1048576,9,FALSE)</f>
        <v>#N/A</v>
      </c>
      <c r="H26" s="145" t="e">
        <f>VLOOKUP($E26,Atletas!$1:$1048576,5,FALSE)</f>
        <v>#N/A</v>
      </c>
      <c r="I26" s="35"/>
      <c r="J26" s="34"/>
      <c r="K26" s="35"/>
      <c r="L26" s="35" t="s">
        <v>568</v>
      </c>
      <c r="M26" s="38"/>
      <c r="N26" s="38"/>
    </row>
    <row r="27" spans="1:14" s="31" customFormat="1" hidden="1">
      <c r="A27" s="27"/>
      <c r="B27" s="28"/>
      <c r="C27" s="61"/>
      <c r="D27" s="37"/>
      <c r="E27" s="31" t="s">
        <v>824</v>
      </c>
      <c r="F27" s="32">
        <f>VLOOKUP($E27,Atletas!$1:$1048576,7,FALSE)</f>
        <v>29764</v>
      </c>
      <c r="G27" s="40" t="str">
        <f>VLOOKUP($E27,Atletas!$1:$1048576,9,FALSE)</f>
        <v>Sénior</v>
      </c>
      <c r="H27" s="145" t="str">
        <f>VLOOKUP($E27,Atletas!$1:$1048576,5,FALSE)</f>
        <v>ADRAP</v>
      </c>
      <c r="I27" s="35"/>
      <c r="J27" s="34"/>
      <c r="K27" s="35"/>
      <c r="L27" s="35" t="s">
        <v>427</v>
      </c>
      <c r="M27" s="38"/>
      <c r="N27" s="38"/>
    </row>
    <row r="28" spans="1:14" s="31" customFormat="1" hidden="1">
      <c r="A28" s="27"/>
      <c r="B28" s="28"/>
      <c r="C28" s="61"/>
      <c r="D28" s="37"/>
      <c r="E28" s="31" t="s">
        <v>823</v>
      </c>
      <c r="F28" s="32" t="e">
        <f>VLOOKUP($E28,Atletas!$1:$1048576,7,FALSE)</f>
        <v>#N/A</v>
      </c>
      <c r="G28" s="40" t="e">
        <f>VLOOKUP($E28,Atletas!$1:$1048576,9,FALSE)</f>
        <v>#N/A</v>
      </c>
      <c r="H28" s="145" t="e">
        <f>VLOOKUP($E28,Atletas!$1:$1048576,5,FALSE)</f>
        <v>#N/A</v>
      </c>
      <c r="I28" s="35"/>
      <c r="J28" s="34"/>
      <c r="K28" s="35"/>
      <c r="L28" s="35" t="s">
        <v>428</v>
      </c>
      <c r="M28" s="38"/>
      <c r="N28" s="38"/>
    </row>
    <row r="29" spans="1:14" s="31" customFormat="1" hidden="1">
      <c r="A29" s="27"/>
      <c r="B29" s="28"/>
      <c r="C29" s="61"/>
      <c r="D29" s="37"/>
      <c r="E29" s="31" t="s">
        <v>677</v>
      </c>
      <c r="F29" s="32">
        <f>VLOOKUP($E29,Atletas!$1:$1048576,7,FALSE)</f>
        <v>21494</v>
      </c>
      <c r="G29" s="40" t="str">
        <f>VLOOKUP($E29,Atletas!$1:$1048576,9,FALSE)</f>
        <v>Sénior /vet</v>
      </c>
      <c r="H29" s="145" t="str">
        <f>VLOOKUP($E29,Atletas!$1:$1048576,5,FALSE)</f>
        <v>ZAPCAR</v>
      </c>
      <c r="I29" s="35"/>
      <c r="J29" s="34"/>
      <c r="K29" s="35"/>
      <c r="L29" s="35" t="s">
        <v>429</v>
      </c>
      <c r="M29" s="38"/>
      <c r="N29" s="38"/>
    </row>
    <row r="30" spans="1:14" s="31" customFormat="1" hidden="1">
      <c r="A30" s="27"/>
      <c r="B30" s="28"/>
      <c r="C30" s="61"/>
      <c r="D30" s="37"/>
      <c r="E30" s="31" t="s">
        <v>1043</v>
      </c>
      <c r="F30" s="32" t="e">
        <f>VLOOKUP($E30,Atletas!$1:$1048576,7,FALSE)</f>
        <v>#N/A</v>
      </c>
      <c r="G30" s="40" t="e">
        <f>VLOOKUP($E30,Atletas!$1:$1048576,9,FALSE)</f>
        <v>#N/A</v>
      </c>
      <c r="H30" s="145" t="e">
        <f>VLOOKUP($E30,Atletas!$1:$1048576,5,FALSE)</f>
        <v>#N/A</v>
      </c>
      <c r="I30" s="35"/>
      <c r="J30" s="34"/>
      <c r="K30" s="35"/>
      <c r="L30" s="35" t="s">
        <v>434</v>
      </c>
      <c r="N30" s="38"/>
    </row>
    <row r="31" spans="1:14" s="31" customFormat="1" hidden="1">
      <c r="A31" s="27"/>
      <c r="B31" s="28"/>
      <c r="C31" s="61"/>
      <c r="D31" s="37"/>
      <c r="E31" s="31" t="s">
        <v>1118</v>
      </c>
      <c r="F31" s="32">
        <f>VLOOKUP($E31,Atletas!$1:$1048576,7,FALSE)</f>
        <v>27510</v>
      </c>
      <c r="G31" s="40" t="str">
        <f>VLOOKUP($E31,Atletas!$1:$1048576,9,FALSE)</f>
        <v>Sénior</v>
      </c>
      <c r="H31" s="145" t="str">
        <f>VLOOKUP($E31,Atletas!$1:$1048576,5,FALSE)</f>
        <v>CCDTHF</v>
      </c>
      <c r="I31" s="35"/>
      <c r="J31" s="34"/>
      <c r="K31" s="35"/>
      <c r="L31" s="35" t="s">
        <v>435</v>
      </c>
      <c r="N31" s="38"/>
    </row>
    <row r="32" spans="1:14" s="31" customFormat="1" hidden="1">
      <c r="A32" s="27"/>
      <c r="B32" s="28"/>
      <c r="C32" s="61"/>
      <c r="D32" s="37"/>
      <c r="E32" s="31" t="s">
        <v>843</v>
      </c>
      <c r="F32" s="32">
        <f>VLOOKUP($E32,Atletas!$1:$1048576,7,FALSE)</f>
        <v>22512</v>
      </c>
      <c r="G32" s="40" t="str">
        <f>VLOOKUP($E32,Atletas!$1:$1048576,9,FALSE)</f>
        <v>Sénior /vet</v>
      </c>
      <c r="H32" s="145" t="str">
        <f>VLOOKUP($E32,Atletas!$1:$1048576,5,FALSE)</f>
        <v>DRA</v>
      </c>
      <c r="I32" s="35"/>
      <c r="J32" s="34"/>
      <c r="K32" s="35"/>
      <c r="L32" s="35" t="s">
        <v>431</v>
      </c>
      <c r="M32" s="38"/>
      <c r="N32" s="38"/>
    </row>
    <row r="33" spans="1:14" s="31" customFormat="1" hidden="1">
      <c r="A33" s="27"/>
      <c r="B33" s="28"/>
      <c r="C33" s="61"/>
      <c r="D33" s="37"/>
      <c r="E33" s="31" t="s">
        <v>827</v>
      </c>
      <c r="F33" s="32">
        <f>VLOOKUP($E33,Atletas!$1:$1048576,7,FALSE)</f>
        <v>18867</v>
      </c>
      <c r="G33" s="40" t="str">
        <f>VLOOKUP($E33,Atletas!$1:$1048576,9,FALSE)</f>
        <v>Sénior /vet</v>
      </c>
      <c r="H33" s="145" t="str">
        <f>VLOOKUP($E33,Atletas!$1:$1048576,5,FALSE)</f>
        <v>DRA</v>
      </c>
      <c r="I33" s="35"/>
      <c r="J33" s="34"/>
      <c r="K33" s="35"/>
      <c r="L33" s="35" t="s">
        <v>432</v>
      </c>
      <c r="M33" s="38"/>
      <c r="N33" s="38"/>
    </row>
    <row r="34" spans="1:14" s="31" customFormat="1" hidden="1">
      <c r="A34" s="27"/>
      <c r="B34" s="28"/>
      <c r="C34" s="61"/>
      <c r="D34" s="37"/>
      <c r="F34" s="32">
        <f>VLOOKUP($E34,Atletas!$1:$1048576,7,FALSE)</f>
        <v>0</v>
      </c>
      <c r="G34" s="40" t="str">
        <f>VLOOKUP($E34,Atletas!$1:$1048576,9,FALSE)</f>
        <v>Sénior /vet</v>
      </c>
      <c r="H34" s="145">
        <f>VLOOKUP($E34,Atletas!$1:$1048576,5,FALSE)</f>
        <v>0</v>
      </c>
      <c r="I34" s="35"/>
      <c r="J34" s="34"/>
      <c r="K34" s="35"/>
      <c r="L34" s="35" t="s">
        <v>855</v>
      </c>
    </row>
    <row r="35" spans="1:14" s="31" customFormat="1" hidden="1">
      <c r="A35" s="27"/>
      <c r="B35" s="28"/>
      <c r="C35" s="61"/>
      <c r="D35" s="37"/>
      <c r="F35" s="32">
        <f>VLOOKUP($E35,Atletas!$1:$1048576,7,FALSE)</f>
        <v>0</v>
      </c>
      <c r="G35" s="40" t="str">
        <f>VLOOKUP($E35,Atletas!$1:$1048576,9,FALSE)</f>
        <v>Sénior /vet</v>
      </c>
      <c r="H35" s="145">
        <f>VLOOKUP($E35,Atletas!$1:$1048576,5,FALSE)</f>
        <v>0</v>
      </c>
      <c r="I35" s="35"/>
      <c r="J35" s="34"/>
      <c r="K35" s="35"/>
      <c r="L35" s="35" t="s">
        <v>855</v>
      </c>
    </row>
  </sheetData>
  <sortState ref="A6:N33">
    <sortCondition ref="D6:D33"/>
  </sortState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 enableFormatConditionsCalculation="0"/>
  <dimension ref="A1:L30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35" customWidth="1"/>
    <col min="8" max="8" width="9.1640625" style="146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2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ht="19.5" customHeight="1">
      <c r="A2" s="177" t="s">
        <v>1124</v>
      </c>
      <c r="B2" s="177"/>
      <c r="C2" s="181"/>
      <c r="D2" s="177"/>
      <c r="E2" s="177"/>
      <c r="F2" s="181"/>
      <c r="G2" s="177"/>
      <c r="H2" s="177"/>
      <c r="I2" s="181"/>
      <c r="J2" s="177"/>
      <c r="K2" s="181"/>
      <c r="L2" s="181"/>
    </row>
    <row r="3" spans="1:12" ht="18" customHeight="1">
      <c r="A3" s="179" t="s">
        <v>775</v>
      </c>
      <c r="B3" s="179"/>
      <c r="C3" s="182"/>
      <c r="D3" s="179"/>
      <c r="E3" s="179"/>
      <c r="F3" s="182"/>
      <c r="G3" s="179"/>
      <c r="H3" s="179"/>
      <c r="I3" s="182"/>
      <c r="J3" s="179"/>
      <c r="K3" s="182"/>
      <c r="L3" s="182"/>
    </row>
    <row r="4" spans="1:12" ht="6" customHeight="1">
      <c r="A4" s="180"/>
      <c r="B4" s="180"/>
      <c r="C4" s="183"/>
      <c r="D4" s="180"/>
      <c r="E4" s="180"/>
      <c r="F4" s="183"/>
      <c r="G4" s="180"/>
      <c r="H4" s="180"/>
      <c r="I4" s="183"/>
      <c r="J4" s="180"/>
      <c r="K4" s="183"/>
      <c r="L4" s="18"/>
    </row>
    <row r="5" spans="1:12" s="60" customFormat="1" ht="15.25" customHeight="1">
      <c r="A5" s="3" t="s">
        <v>975</v>
      </c>
      <c r="B5" s="5" t="s">
        <v>976</v>
      </c>
      <c r="C5" s="59"/>
      <c r="D5" s="3" t="s">
        <v>986</v>
      </c>
      <c r="E5" s="4" t="s">
        <v>978</v>
      </c>
      <c r="F5" s="8" t="s">
        <v>776</v>
      </c>
      <c r="G5" s="96" t="s">
        <v>980</v>
      </c>
      <c r="H5" s="144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2" s="31" customFormat="1" hidden="1">
      <c r="A6" s="27" t="s">
        <v>1099</v>
      </c>
      <c r="B6" s="28"/>
      <c r="C6" s="61" t="s">
        <v>1099</v>
      </c>
      <c r="D6" s="37" t="s">
        <v>1099</v>
      </c>
      <c r="E6" s="31" t="s">
        <v>793</v>
      </c>
      <c r="F6" s="32">
        <f>VLOOKUP($E6,Atletas!$1:$1048576,7,FALSE)</f>
        <v>28383</v>
      </c>
      <c r="G6" s="32" t="str">
        <f>VLOOKUP($E6,Atletas!$1:$1048576,9,FALSE)</f>
        <v>Sénior</v>
      </c>
      <c r="H6" s="145" t="str">
        <f>VLOOKUP($E6,Atletas!$1:$1048576,5,FALSE)</f>
        <v>CAFH</v>
      </c>
      <c r="I6" s="35" t="s">
        <v>1099</v>
      </c>
      <c r="J6" s="34" t="s">
        <v>1099</v>
      </c>
      <c r="K6" s="35"/>
      <c r="L6" s="35" t="s">
        <v>1107</v>
      </c>
    </row>
    <row r="7" spans="1:12" s="31" customFormat="1">
      <c r="A7" s="27"/>
      <c r="B7" s="28"/>
      <c r="C7" s="61"/>
      <c r="D7" s="37"/>
      <c r="F7" s="32"/>
      <c r="G7" s="32"/>
      <c r="H7" s="145"/>
      <c r="I7" s="35"/>
      <c r="J7" s="34"/>
      <c r="K7" s="35"/>
      <c r="L7" s="35"/>
    </row>
    <row r="8" spans="1:12" s="31" customFormat="1">
      <c r="A8" s="27"/>
      <c r="B8" s="28"/>
      <c r="C8" s="61"/>
      <c r="D8" s="37"/>
      <c r="F8" s="32"/>
      <c r="G8" s="32"/>
      <c r="H8" s="145"/>
      <c r="I8" s="35"/>
      <c r="J8" s="34"/>
      <c r="K8" s="35"/>
      <c r="L8" s="35"/>
    </row>
    <row r="9" spans="1:12" s="31" customFormat="1">
      <c r="A9" s="27"/>
      <c r="B9" s="28"/>
      <c r="C9" s="61"/>
      <c r="D9" s="37"/>
      <c r="F9" s="32"/>
      <c r="G9" s="32"/>
      <c r="H9" s="145"/>
      <c r="I9" s="35"/>
      <c r="J9" s="34"/>
      <c r="K9" s="35"/>
      <c r="L9" s="35"/>
    </row>
    <row r="10" spans="1:12" s="31" customFormat="1">
      <c r="A10" s="27"/>
      <c r="B10" s="28"/>
      <c r="C10" s="61"/>
      <c r="D10" s="37"/>
      <c r="F10" s="32"/>
      <c r="G10" s="32"/>
      <c r="H10" s="145"/>
      <c r="I10" s="35"/>
      <c r="J10" s="34"/>
      <c r="K10" s="35"/>
      <c r="L10" s="35"/>
    </row>
    <row r="11" spans="1:12" s="31" customFormat="1">
      <c r="A11" s="27"/>
      <c r="B11" s="28"/>
      <c r="C11" s="61"/>
      <c r="D11" s="37"/>
      <c r="F11" s="32"/>
      <c r="G11" s="32"/>
      <c r="H11" s="145"/>
      <c r="I11" s="35"/>
      <c r="J11" s="34"/>
      <c r="K11" s="35"/>
      <c r="L11" s="35"/>
    </row>
    <row r="12" spans="1:12" s="31" customFormat="1">
      <c r="A12" s="27"/>
      <c r="B12" s="28"/>
      <c r="C12" s="61"/>
      <c r="D12" s="37"/>
      <c r="F12" s="32"/>
      <c r="G12" s="32"/>
      <c r="H12" s="145"/>
      <c r="I12" s="35"/>
      <c r="J12" s="34"/>
      <c r="K12" s="35"/>
      <c r="L12" s="35"/>
    </row>
    <row r="13" spans="1:12" s="31" customFormat="1">
      <c r="A13" s="27"/>
      <c r="B13" s="28"/>
      <c r="C13" s="61"/>
      <c r="D13" s="37"/>
      <c r="F13" s="32"/>
      <c r="G13" s="32"/>
      <c r="H13" s="145"/>
      <c r="I13" s="35"/>
      <c r="J13" s="34"/>
      <c r="K13" s="35"/>
      <c r="L13" s="35"/>
    </row>
    <row r="14" spans="1:12" s="31" customFormat="1">
      <c r="A14" s="27"/>
      <c r="B14" s="28"/>
      <c r="C14" s="61"/>
      <c r="D14" s="37"/>
      <c r="F14" s="32"/>
      <c r="G14" s="32"/>
      <c r="H14" s="145"/>
      <c r="I14" s="35"/>
      <c r="J14" s="34"/>
      <c r="K14" s="35"/>
      <c r="L14" s="35"/>
    </row>
    <row r="15" spans="1:12" s="31" customFormat="1">
      <c r="A15" s="27"/>
      <c r="B15" s="28"/>
      <c r="C15" s="61"/>
      <c r="D15" s="37"/>
      <c r="F15" s="32"/>
      <c r="G15" s="32"/>
      <c r="H15" s="145"/>
      <c r="I15" s="35"/>
      <c r="J15" s="34"/>
      <c r="K15" s="35"/>
      <c r="L15" s="35"/>
    </row>
    <row r="16" spans="1:12" s="31" customFormat="1">
      <c r="A16" s="27"/>
      <c r="B16" s="28"/>
      <c r="C16" s="61"/>
      <c r="D16" s="37"/>
      <c r="F16" s="32"/>
      <c r="G16" s="32"/>
      <c r="H16" s="145"/>
      <c r="I16" s="35"/>
      <c r="J16" s="34"/>
      <c r="K16" s="35"/>
      <c r="L16" s="35"/>
    </row>
    <row r="17" spans="1:12" s="31" customFormat="1">
      <c r="A17" s="27"/>
      <c r="B17" s="28"/>
      <c r="C17" s="61"/>
      <c r="D17" s="37"/>
      <c r="F17" s="32"/>
      <c r="G17" s="32"/>
      <c r="H17" s="145"/>
      <c r="I17" s="35"/>
      <c r="J17" s="34"/>
      <c r="K17" s="35"/>
      <c r="L17" s="35"/>
    </row>
    <row r="18" spans="1:12" s="31" customFormat="1">
      <c r="A18" s="27"/>
      <c r="B18" s="28"/>
      <c r="C18" s="61"/>
      <c r="D18" s="37"/>
      <c r="F18" s="32"/>
      <c r="G18" s="32"/>
      <c r="H18" s="145"/>
      <c r="I18" s="35"/>
      <c r="J18" s="34"/>
      <c r="K18" s="35"/>
      <c r="L18" s="35"/>
    </row>
    <row r="19" spans="1:12">
      <c r="G19" s="32"/>
    </row>
    <row r="20" spans="1:12">
      <c r="G20" s="32"/>
    </row>
    <row r="21" spans="1:12">
      <c r="G21" s="32"/>
    </row>
    <row r="22" spans="1:12">
      <c r="G22" s="32"/>
    </row>
    <row r="23" spans="1:12">
      <c r="G23" s="32"/>
    </row>
    <row r="24" spans="1:12">
      <c r="G24" s="32"/>
    </row>
    <row r="25" spans="1:12">
      <c r="G25" s="32"/>
    </row>
    <row r="26" spans="1:12">
      <c r="G26" s="32"/>
    </row>
    <row r="27" spans="1:12">
      <c r="G27" s="32"/>
    </row>
    <row r="28" spans="1:12">
      <c r="G28" s="32"/>
    </row>
    <row r="29" spans="1:12">
      <c r="G29" s="32"/>
    </row>
    <row r="30" spans="1:12">
      <c r="G30" s="32"/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 enableFormatConditionsCalculation="0"/>
  <dimension ref="A1:N7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64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999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781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65" t="s">
        <v>829</v>
      </c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  <c r="M4" s="66"/>
    </row>
    <row r="5" spans="1:14" s="60" customFormat="1" ht="15.25" customHeight="1">
      <c r="A5" s="3" t="s">
        <v>975</v>
      </c>
      <c r="B5" s="5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71" t="s">
        <v>830</v>
      </c>
    </row>
    <row r="6" spans="1:14" s="31" customFormat="1">
      <c r="A6" s="27">
        <v>1</v>
      </c>
      <c r="B6" s="28">
        <v>8.76</v>
      </c>
      <c r="C6" s="61">
        <v>-2</v>
      </c>
      <c r="D6" s="37" t="s">
        <v>1653</v>
      </c>
      <c r="E6" s="31" t="s">
        <v>821</v>
      </c>
      <c r="F6" s="32">
        <f>VLOOKUP($E6,Atletas!$1:$1048576,7,FALSE)</f>
        <v>36375</v>
      </c>
      <c r="G6" s="32" t="str">
        <f>VLOOKUP($E6,Atletas!$1:$1048576,9,FALSE)</f>
        <v>Infantil</v>
      </c>
      <c r="H6" s="137" t="str">
        <f>VLOOKUP($E6,Atletas!$1:$1048576,5,FALSE)</f>
        <v>IND-M</v>
      </c>
      <c r="I6" s="35" t="s">
        <v>1115</v>
      </c>
      <c r="J6" s="34">
        <v>41014</v>
      </c>
      <c r="K6" s="35" t="s">
        <v>1813</v>
      </c>
      <c r="L6" s="35" t="s">
        <v>855</v>
      </c>
      <c r="M6" s="38"/>
      <c r="N6" s="38"/>
    </row>
    <row r="7" spans="1:14" s="31" customFormat="1">
      <c r="A7" s="27">
        <v>2</v>
      </c>
      <c r="B7" s="28">
        <v>9.26</v>
      </c>
      <c r="C7" s="61">
        <v>0.1</v>
      </c>
      <c r="D7" s="37">
        <v>1</v>
      </c>
      <c r="E7" s="31" t="s">
        <v>386</v>
      </c>
      <c r="F7" s="32">
        <f>VLOOKUP($E7,Atletas!$1:$1048576,7,FALSE)</f>
        <v>36667</v>
      </c>
      <c r="G7" s="32" t="str">
        <f>VLOOKUP($E7,Atletas!$1:$1048576,9,FALSE)</f>
        <v>Infantil</v>
      </c>
      <c r="H7" s="137" t="str">
        <f>VLOOKUP($E7,Atletas!$1:$1048576,5,FALSE)</f>
        <v>CSM</v>
      </c>
      <c r="I7" s="35" t="s">
        <v>1115</v>
      </c>
      <c r="J7" s="34">
        <v>40916</v>
      </c>
      <c r="K7" s="35"/>
      <c r="L7" s="35" t="s">
        <v>855</v>
      </c>
      <c r="M7" s="38"/>
      <c r="N7" s="38"/>
    </row>
    <row r="8" spans="1:14" s="31" customFormat="1">
      <c r="A8" s="27">
        <v>3</v>
      </c>
      <c r="B8" s="28">
        <v>9.59</v>
      </c>
      <c r="C8" s="61">
        <v>-3.6</v>
      </c>
      <c r="D8" s="37" t="s">
        <v>1653</v>
      </c>
      <c r="E8" s="31" t="s">
        <v>606</v>
      </c>
      <c r="F8" s="32">
        <f>VLOOKUP($E8,Atletas!$1:$1048576,7,FALSE)</f>
        <v>36231</v>
      </c>
      <c r="G8" s="32" t="str">
        <f>VLOOKUP($E8,Atletas!$1:$1048576,9,FALSE)</f>
        <v>Infantil</v>
      </c>
      <c r="H8" s="137" t="str">
        <f>VLOOKUP($E8,Atletas!$1:$1048576,5,FALSE)</f>
        <v>ACDSJ</v>
      </c>
      <c r="I8" s="35" t="s">
        <v>1115</v>
      </c>
      <c r="J8" s="34">
        <v>41014</v>
      </c>
      <c r="K8" s="35"/>
      <c r="L8" s="35" t="s">
        <v>855</v>
      </c>
      <c r="M8" s="38"/>
      <c r="N8" s="38"/>
    </row>
    <row r="9" spans="1:14" s="31" customFormat="1">
      <c r="A9" s="27">
        <v>4</v>
      </c>
      <c r="B9" s="28">
        <v>9.6199999999999992</v>
      </c>
      <c r="C9" s="61">
        <v>-3.6</v>
      </c>
      <c r="D9" s="37" t="s">
        <v>1654</v>
      </c>
      <c r="E9" s="31" t="s">
        <v>364</v>
      </c>
      <c r="F9" s="32">
        <f>VLOOKUP($E9,Atletas!$1:$1048576,7,FALSE)</f>
        <v>36223</v>
      </c>
      <c r="G9" s="32" t="str">
        <f>VLOOKUP($E9,Atletas!$1:$1048576,9,FALSE)</f>
        <v>Infantil</v>
      </c>
      <c r="H9" s="137" t="str">
        <f>VLOOKUP($E9,Atletas!$1:$1048576,5,FALSE)</f>
        <v>ACDSJ</v>
      </c>
      <c r="I9" s="35" t="s">
        <v>1115</v>
      </c>
      <c r="J9" s="34">
        <v>41014</v>
      </c>
      <c r="K9" s="35"/>
      <c r="L9" s="35" t="s">
        <v>855</v>
      </c>
      <c r="M9" s="38"/>
      <c r="N9" s="38"/>
    </row>
    <row r="10" spans="1:14" s="31" customFormat="1">
      <c r="A10" s="27">
        <v>5</v>
      </c>
      <c r="B10" s="28">
        <v>9.6199999999999992</v>
      </c>
      <c r="C10" s="61">
        <v>-2</v>
      </c>
      <c r="D10" s="37" t="s">
        <v>1655</v>
      </c>
      <c r="E10" s="31" t="s">
        <v>1652</v>
      </c>
      <c r="F10" s="32">
        <f>VLOOKUP($E10,Atletas!$1:$1048576,7,FALSE)</f>
        <v>36312</v>
      </c>
      <c r="G10" s="32" t="str">
        <f>VLOOKUP($E10,Atletas!$1:$1048576,9,FALSE)</f>
        <v>Infantil</v>
      </c>
      <c r="H10" s="137" t="str">
        <f>VLOOKUP($E10,Atletas!$1:$1048576,5,FALSE)</f>
        <v>ACDSJ</v>
      </c>
      <c r="I10" s="35" t="s">
        <v>1115</v>
      </c>
      <c r="J10" s="34">
        <v>41014</v>
      </c>
      <c r="K10" s="35"/>
      <c r="L10" s="35" t="s">
        <v>855</v>
      </c>
      <c r="M10" s="38"/>
      <c r="N10" s="38"/>
    </row>
    <row r="11" spans="1:14" s="31" customFormat="1">
      <c r="A11" s="27">
        <v>6</v>
      </c>
      <c r="B11" s="28">
        <v>9.9700000000000006</v>
      </c>
      <c r="C11" s="61">
        <v>-3.6</v>
      </c>
      <c r="D11" s="37" t="s">
        <v>1655</v>
      </c>
      <c r="E11" s="31" t="s">
        <v>576</v>
      </c>
      <c r="F11" s="32">
        <f>VLOOKUP($E11,Atletas!$1:$1048576,7,FALSE)</f>
        <v>36286</v>
      </c>
      <c r="G11" s="32" t="str">
        <f>VLOOKUP($E11,Atletas!$1:$1048576,9,FALSE)</f>
        <v>Infantil</v>
      </c>
      <c r="H11" s="137" t="str">
        <f>VLOOKUP($E11,Atletas!$1:$1048576,5,FALSE)</f>
        <v>ACDSJ</v>
      </c>
      <c r="I11" s="35" t="s">
        <v>1115</v>
      </c>
      <c r="J11" s="34">
        <v>41014</v>
      </c>
      <c r="K11" s="35"/>
      <c r="L11" s="35" t="s">
        <v>855</v>
      </c>
      <c r="M11" s="38"/>
      <c r="N11" s="38"/>
    </row>
    <row r="12" spans="1:14" s="31" customFormat="1">
      <c r="A12" s="27">
        <v>7</v>
      </c>
      <c r="B12" s="28">
        <v>10.01</v>
      </c>
      <c r="C12" s="61">
        <v>-3.4</v>
      </c>
      <c r="D12" s="37" t="s">
        <v>1653</v>
      </c>
      <c r="E12" s="31" t="s">
        <v>605</v>
      </c>
      <c r="F12" s="32">
        <f>VLOOKUP($E12,Atletas!$1:$1048576,7,FALSE)</f>
        <v>36542</v>
      </c>
      <c r="G12" s="32" t="str">
        <f>VLOOKUP($E12,Atletas!$1:$1048576,9,FALSE)</f>
        <v>Infantil</v>
      </c>
      <c r="H12" s="137" t="str">
        <f>VLOOKUP($E12,Atletas!$1:$1048576,5,FALSE)</f>
        <v>ACDSJ</v>
      </c>
      <c r="I12" s="35" t="s">
        <v>1115</v>
      </c>
      <c r="J12" s="34">
        <v>41014</v>
      </c>
      <c r="K12" s="35"/>
      <c r="L12" s="35" t="s">
        <v>855</v>
      </c>
      <c r="M12" s="38"/>
    </row>
    <row r="13" spans="1:14" s="31" customFormat="1">
      <c r="A13" s="27">
        <v>8</v>
      </c>
      <c r="B13" s="28">
        <v>10.09</v>
      </c>
      <c r="C13" s="61">
        <v>-2</v>
      </c>
      <c r="D13" s="37" t="s">
        <v>1656</v>
      </c>
      <c r="E13" s="31" t="s">
        <v>391</v>
      </c>
      <c r="F13" s="32">
        <f>VLOOKUP($E13,Atletas!$1:$1048576,7,FALSE)</f>
        <v>36477</v>
      </c>
      <c r="G13" s="32" t="str">
        <f>VLOOKUP($E13,Atletas!$1:$1048576,9,FALSE)</f>
        <v>Infantil</v>
      </c>
      <c r="H13" s="137" t="str">
        <f>VLOOKUP($E13,Atletas!$1:$1048576,5,FALSE)</f>
        <v>GDE</v>
      </c>
      <c r="I13" s="35" t="s">
        <v>1115</v>
      </c>
      <c r="J13" s="34">
        <v>41014</v>
      </c>
      <c r="K13" s="35"/>
      <c r="L13" s="35" t="s">
        <v>855</v>
      </c>
      <c r="M13" s="38"/>
      <c r="N13" s="38"/>
    </row>
    <row r="14" spans="1:14" s="31" customFormat="1">
      <c r="A14" s="27">
        <v>9</v>
      </c>
      <c r="B14" s="28">
        <v>10.29</v>
      </c>
      <c r="C14" s="61">
        <v>-2.6</v>
      </c>
      <c r="D14" s="37" t="s">
        <v>1653</v>
      </c>
      <c r="E14" s="31" t="s">
        <v>1797</v>
      </c>
      <c r="F14" s="32">
        <f>VLOOKUP($E14,Atletas!$1:$1048576,7,FALSE)</f>
        <v>36364</v>
      </c>
      <c r="G14" s="32" t="str">
        <f>VLOOKUP($E14,Atletas!$1:$1048576,9,FALSE)</f>
        <v>Infantil</v>
      </c>
      <c r="H14" s="137" t="str">
        <f>VLOOKUP($E14,Atletas!$1:$1048576,5,FALSE)</f>
        <v>AJS</v>
      </c>
      <c r="I14" s="35" t="s">
        <v>1115</v>
      </c>
      <c r="J14" s="34">
        <v>41014</v>
      </c>
      <c r="K14" s="35"/>
      <c r="L14" s="35" t="s">
        <v>855</v>
      </c>
      <c r="M14" s="38"/>
    </row>
    <row r="15" spans="1:14" s="31" customFormat="1">
      <c r="A15" s="27">
        <v>10</v>
      </c>
      <c r="B15" s="28">
        <v>10.56</v>
      </c>
      <c r="C15" s="61">
        <v>-1.6</v>
      </c>
      <c r="D15" s="37" t="s">
        <v>1653</v>
      </c>
      <c r="E15" s="31" t="s">
        <v>1713</v>
      </c>
      <c r="F15" s="32">
        <f>VLOOKUP($E15,Atletas!$1:$1048576,7,FALSE)</f>
        <v>36551</v>
      </c>
      <c r="G15" s="32" t="str">
        <f>VLOOKUP($E15,Atletas!$1:$1048576,9,FALSE)</f>
        <v>Infantil</v>
      </c>
      <c r="H15" s="137" t="str">
        <f>VLOOKUP($E15,Atletas!$1:$1048576,5,FALSE)</f>
        <v>GDE</v>
      </c>
      <c r="I15" s="35" t="s">
        <v>849</v>
      </c>
      <c r="J15" s="34">
        <v>40929</v>
      </c>
      <c r="K15" s="35"/>
      <c r="L15" s="35" t="s">
        <v>855</v>
      </c>
      <c r="M15" s="38"/>
      <c r="N15" s="38"/>
    </row>
    <row r="16" spans="1:14" s="31" customFormat="1">
      <c r="A16" s="27">
        <v>11</v>
      </c>
      <c r="B16" s="28">
        <v>10.56</v>
      </c>
      <c r="C16" s="61">
        <v>-1.6</v>
      </c>
      <c r="D16" s="37" t="s">
        <v>1654</v>
      </c>
      <c r="E16" s="31" t="s">
        <v>50</v>
      </c>
      <c r="F16" s="32">
        <f>VLOOKUP($E16,Atletas!$1:$1048576,7,FALSE)</f>
        <v>36541</v>
      </c>
      <c r="G16" s="32" t="str">
        <f>VLOOKUP($E16,Atletas!$1:$1048576,9,FALSE)</f>
        <v>Infantil</v>
      </c>
      <c r="H16" s="137" t="str">
        <f>VLOOKUP($E16,Atletas!$1:$1048576,5,FALSE)</f>
        <v>ACDSJ</v>
      </c>
      <c r="I16" s="35" t="s">
        <v>849</v>
      </c>
      <c r="J16" s="34">
        <v>40929</v>
      </c>
      <c r="K16" s="35"/>
      <c r="L16" s="35" t="s">
        <v>855</v>
      </c>
      <c r="M16" s="38"/>
      <c r="N16" s="38"/>
    </row>
    <row r="17" spans="1:14" s="31" customFormat="1">
      <c r="A17" s="27">
        <v>12</v>
      </c>
      <c r="B17" s="28">
        <v>10.62</v>
      </c>
      <c r="C17" s="61">
        <v>-2</v>
      </c>
      <c r="D17" s="37" t="s">
        <v>1657</v>
      </c>
      <c r="E17" s="31" t="s">
        <v>613</v>
      </c>
      <c r="F17" s="32">
        <f>VLOOKUP($E17,Atletas!$1:$1048576,7,FALSE)</f>
        <v>36856</v>
      </c>
      <c r="G17" s="32" t="str">
        <f>VLOOKUP($E17,Atletas!$1:$1048576,9,FALSE)</f>
        <v>Infantil</v>
      </c>
      <c r="H17" s="137" t="str">
        <f>VLOOKUP($E17,Atletas!$1:$1048576,5,FALSE)</f>
        <v>CSM</v>
      </c>
      <c r="I17" s="35" t="s">
        <v>1115</v>
      </c>
      <c r="J17" s="34">
        <v>41014</v>
      </c>
      <c r="K17" s="35"/>
      <c r="L17" s="35" t="s">
        <v>855</v>
      </c>
      <c r="M17" s="38"/>
      <c r="N17" s="38"/>
    </row>
    <row r="18" spans="1:14" s="31" customFormat="1">
      <c r="A18" s="27">
        <v>13</v>
      </c>
      <c r="B18" s="28">
        <v>10.91</v>
      </c>
      <c r="C18" s="61">
        <v>-1.3</v>
      </c>
      <c r="D18" s="37" t="s">
        <v>1655</v>
      </c>
      <c r="E18" s="31" t="s">
        <v>624</v>
      </c>
      <c r="F18" s="32">
        <f>VLOOKUP($E18,Atletas!$1:$1048576,7,FALSE)</f>
        <v>36227</v>
      </c>
      <c r="G18" s="32" t="str">
        <f>VLOOKUP($E18,Atletas!$1:$1048576,9,FALSE)</f>
        <v>Infantil</v>
      </c>
      <c r="H18" s="137" t="str">
        <f>VLOOKUP($E18,Atletas!$1:$1048576,5,FALSE)</f>
        <v>AJS</v>
      </c>
      <c r="I18" s="35" t="s">
        <v>849</v>
      </c>
      <c r="J18" s="34">
        <v>40929</v>
      </c>
      <c r="K18" s="35"/>
      <c r="L18" s="35" t="s">
        <v>855</v>
      </c>
      <c r="M18" s="38"/>
      <c r="N18" s="38"/>
    </row>
    <row r="19" spans="1:14" s="31" customFormat="1">
      <c r="A19" s="27">
        <v>14</v>
      </c>
      <c r="B19" s="28">
        <v>11.03</v>
      </c>
      <c r="C19" s="61">
        <v>-5.3</v>
      </c>
      <c r="D19" s="37" t="s">
        <v>1653</v>
      </c>
      <c r="E19" s="31" t="s">
        <v>1134</v>
      </c>
      <c r="F19" s="32">
        <f>VLOOKUP($E19,Atletas!$1:$1048576,7,FALSE)</f>
        <v>36792</v>
      </c>
      <c r="G19" s="32" t="str">
        <f>VLOOKUP($E19,Atletas!$1:$1048576,9,FALSE)</f>
        <v>Infantil</v>
      </c>
      <c r="H19" s="137" t="str">
        <f>VLOOKUP($E19,Atletas!$1:$1048576,5,FALSE)</f>
        <v>GDE</v>
      </c>
      <c r="I19" s="35" t="s">
        <v>849</v>
      </c>
      <c r="J19" s="34">
        <v>40929</v>
      </c>
      <c r="K19" s="35"/>
      <c r="L19" s="35" t="s">
        <v>855</v>
      </c>
      <c r="M19" s="38"/>
      <c r="N19" s="38"/>
    </row>
    <row r="20" spans="1:14" s="31" customFormat="1">
      <c r="A20" s="27">
        <v>15</v>
      </c>
      <c r="B20" s="28">
        <v>11.05</v>
      </c>
      <c r="C20" s="61">
        <v>-5.3</v>
      </c>
      <c r="D20" s="37" t="s">
        <v>1654</v>
      </c>
      <c r="E20" s="31" t="s">
        <v>1136</v>
      </c>
      <c r="F20" s="32">
        <f>VLOOKUP($E20,Atletas!$1:$1048576,7,FALSE)</f>
        <v>36491</v>
      </c>
      <c r="G20" s="32" t="str">
        <f>VLOOKUP($E20,Atletas!$1:$1048576,9,FALSE)</f>
        <v>Infantil</v>
      </c>
      <c r="H20" s="137" t="str">
        <f>VLOOKUP($E20,Atletas!$1:$1048576,5,FALSE)</f>
        <v>AJS</v>
      </c>
      <c r="I20" s="35" t="s">
        <v>849</v>
      </c>
      <c r="J20" s="34">
        <v>40929</v>
      </c>
      <c r="K20" s="35"/>
      <c r="L20" s="35" t="s">
        <v>855</v>
      </c>
      <c r="M20" s="38"/>
      <c r="N20" s="38"/>
    </row>
    <row r="21" spans="1:14" s="31" customFormat="1">
      <c r="A21" s="27">
        <v>16</v>
      </c>
      <c r="B21" s="28">
        <v>11.2</v>
      </c>
      <c r="C21" s="61">
        <v>-2.8</v>
      </c>
      <c r="D21" s="37" t="s">
        <v>1654</v>
      </c>
      <c r="E21" s="31" t="s">
        <v>1135</v>
      </c>
      <c r="F21" s="32">
        <f>VLOOKUP($E21,Atletas!$1:$1048576,7,FALSE)</f>
        <v>36176</v>
      </c>
      <c r="G21" s="32" t="str">
        <f>VLOOKUP($E21,Atletas!$1:$1048576,9,FALSE)</f>
        <v>Infantil</v>
      </c>
      <c r="H21" s="137" t="str">
        <f>VLOOKUP($E21,Atletas!$1:$1048576,5,FALSE)</f>
        <v>AJS</v>
      </c>
      <c r="I21" s="35" t="s">
        <v>849</v>
      </c>
      <c r="J21" s="34">
        <v>40929</v>
      </c>
      <c r="K21" s="35"/>
      <c r="L21" s="35" t="s">
        <v>855</v>
      </c>
      <c r="M21" s="38"/>
      <c r="N21" s="38"/>
    </row>
    <row r="22" spans="1:14" s="31" customFormat="1">
      <c r="A22" s="27">
        <v>17</v>
      </c>
      <c r="B22" s="28">
        <v>11.26</v>
      </c>
      <c r="C22" s="61">
        <v>-2.6</v>
      </c>
      <c r="D22" s="37" t="s">
        <v>1654</v>
      </c>
      <c r="E22" s="31" t="s">
        <v>1795</v>
      </c>
      <c r="F22" s="32">
        <f>VLOOKUP($E22,Atletas!$1:$1048576,7,FALSE)</f>
        <v>36430</v>
      </c>
      <c r="G22" s="32" t="str">
        <f>VLOOKUP($E22,Atletas!$1:$1048576,9,FALSE)</f>
        <v>Infantil</v>
      </c>
      <c r="H22" s="137" t="str">
        <f>VLOOKUP($E22,Atletas!$1:$1048576,5,FALSE)</f>
        <v>AJS</v>
      </c>
      <c r="I22" s="35" t="s">
        <v>1115</v>
      </c>
      <c r="J22" s="34">
        <v>41014</v>
      </c>
      <c r="K22" s="35"/>
      <c r="L22" s="35" t="s">
        <v>855</v>
      </c>
      <c r="M22" s="38"/>
    </row>
    <row r="23" spans="1:14" s="31" customFormat="1">
      <c r="A23" s="27">
        <v>18</v>
      </c>
      <c r="B23" s="28">
        <v>11.33</v>
      </c>
      <c r="C23" s="61">
        <v>-1.3</v>
      </c>
      <c r="D23" s="37" t="s">
        <v>1656</v>
      </c>
      <c r="E23" s="31" t="s">
        <v>380</v>
      </c>
      <c r="F23" s="32">
        <f>VLOOKUP($E23,Atletas!$1:$1048576,7,FALSE)</f>
        <v>36354</v>
      </c>
      <c r="G23" s="32" t="str">
        <f>VLOOKUP($E23,Atletas!$1:$1048576,9,FALSE)</f>
        <v>Infantil</v>
      </c>
      <c r="H23" s="137" t="str">
        <f>VLOOKUP($E23,Atletas!$1:$1048576,5,FALSE)</f>
        <v>AJS</v>
      </c>
      <c r="I23" s="35" t="s">
        <v>849</v>
      </c>
      <c r="J23" s="34">
        <v>40929</v>
      </c>
      <c r="K23" s="35"/>
      <c r="L23" s="35" t="s">
        <v>855</v>
      </c>
      <c r="M23" s="38"/>
      <c r="N23" s="38"/>
    </row>
    <row r="24" spans="1:14" s="31" customFormat="1">
      <c r="A24" s="27">
        <v>19</v>
      </c>
      <c r="B24" s="28">
        <v>11.39</v>
      </c>
      <c r="C24" s="61">
        <v>-5.3</v>
      </c>
      <c r="D24" s="37" t="s">
        <v>1655</v>
      </c>
      <c r="E24" s="31" t="s">
        <v>28</v>
      </c>
      <c r="F24" s="32" t="s">
        <v>22</v>
      </c>
      <c r="G24" s="32" t="str">
        <f>VLOOKUP($E24,Atletas!$1:$1048576,9,FALSE)</f>
        <v>Infantil</v>
      </c>
      <c r="H24" s="137" t="str">
        <f>VLOOKUP($E24,Atletas!$1:$1048576,5,FALSE)</f>
        <v>GDE</v>
      </c>
      <c r="I24" s="35" t="s">
        <v>849</v>
      </c>
      <c r="J24" s="34">
        <v>40929</v>
      </c>
      <c r="K24" s="35"/>
      <c r="L24" s="35" t="s">
        <v>855</v>
      </c>
      <c r="M24" s="38"/>
      <c r="N24" s="38"/>
    </row>
    <row r="25" spans="1:14" s="31" customFormat="1">
      <c r="A25" s="27">
        <v>20</v>
      </c>
      <c r="B25" s="28">
        <v>11.48</v>
      </c>
      <c r="C25" s="61">
        <v>1.1000000000000001</v>
      </c>
      <c r="D25" s="37" t="s">
        <v>1653</v>
      </c>
      <c r="E25" s="31" t="s">
        <v>1714</v>
      </c>
      <c r="F25" s="32">
        <f>VLOOKUP($E25,Atletas!$1:$1048576,7,FALSE)</f>
        <v>36825</v>
      </c>
      <c r="G25" s="32" t="str">
        <f>VLOOKUP($E25,Atletas!$1:$1048576,9,FALSE)</f>
        <v>Infantil</v>
      </c>
      <c r="H25" s="137" t="str">
        <f>VLOOKUP($E25,Atletas!$1:$1048576,5,FALSE)</f>
        <v>GDE</v>
      </c>
      <c r="I25" s="35" t="s">
        <v>849</v>
      </c>
      <c r="J25" s="34">
        <v>40929</v>
      </c>
      <c r="K25" s="35"/>
      <c r="L25" s="35" t="s">
        <v>855</v>
      </c>
      <c r="M25" s="38"/>
      <c r="N25" s="38"/>
    </row>
    <row r="26" spans="1:14" s="31" customFormat="1">
      <c r="A26" s="27">
        <v>21</v>
      </c>
      <c r="B26" s="28">
        <v>11.48</v>
      </c>
      <c r="C26" s="61">
        <v>-2.6</v>
      </c>
      <c r="D26" s="37" t="s">
        <v>1655</v>
      </c>
      <c r="E26" s="31" t="s">
        <v>417</v>
      </c>
      <c r="F26" s="32">
        <f>VLOOKUP($E26,Atletas!$1:$1048576,7,FALSE)</f>
        <v>36354</v>
      </c>
      <c r="G26" s="32" t="str">
        <f>VLOOKUP($E26,Atletas!$1:$1048576,9,FALSE)</f>
        <v>Infantil</v>
      </c>
      <c r="H26" s="137" t="str">
        <f>VLOOKUP($E26,Atletas!$1:$1048576,5,FALSE)</f>
        <v>CSM</v>
      </c>
      <c r="I26" s="35" t="s">
        <v>1115</v>
      </c>
      <c r="J26" s="34">
        <v>41014</v>
      </c>
      <c r="K26" s="35"/>
      <c r="L26" s="35" t="s">
        <v>855</v>
      </c>
      <c r="M26" s="38"/>
      <c r="N26" s="38"/>
    </row>
    <row r="27" spans="1:14" s="31" customFormat="1">
      <c r="A27" s="27">
        <v>22</v>
      </c>
      <c r="B27" s="28">
        <v>11.84</v>
      </c>
      <c r="C27" s="61">
        <v>-3.4</v>
      </c>
      <c r="D27" s="37" t="s">
        <v>1654</v>
      </c>
      <c r="E27" s="31" t="s">
        <v>1133</v>
      </c>
      <c r="F27" s="32">
        <f>VLOOKUP($E27,Atletas!$1:$1048576,7,FALSE)</f>
        <v>36651</v>
      </c>
      <c r="G27" s="32" t="str">
        <f>VLOOKUP($E27,Atletas!$1:$1048576,9,FALSE)</f>
        <v>Infantil</v>
      </c>
      <c r="H27" s="137" t="str">
        <f>VLOOKUP($E27,Atletas!$1:$1048576,5,FALSE)</f>
        <v>CSM</v>
      </c>
      <c r="I27" s="35" t="s">
        <v>1115</v>
      </c>
      <c r="J27" s="34">
        <v>41014</v>
      </c>
      <c r="K27" s="35"/>
      <c r="L27" s="35" t="s">
        <v>855</v>
      </c>
      <c r="M27" s="38"/>
    </row>
    <row r="28" spans="1:14" s="31" customFormat="1">
      <c r="A28" s="27">
        <v>23</v>
      </c>
      <c r="B28" s="28">
        <v>11.9</v>
      </c>
      <c r="C28" s="61">
        <v>-2.6</v>
      </c>
      <c r="D28" s="37" t="s">
        <v>1656</v>
      </c>
      <c r="E28" s="31" t="s">
        <v>1796</v>
      </c>
      <c r="F28" s="32">
        <f>VLOOKUP($E28,Atletas!$1:$1048576,7,FALSE)</f>
        <v>36454</v>
      </c>
      <c r="G28" s="32" t="str">
        <f>VLOOKUP($E28,Atletas!$1:$1048576,9,FALSE)</f>
        <v>Infantil</v>
      </c>
      <c r="H28" s="137" t="str">
        <f>VLOOKUP($E28,Atletas!$1:$1048576,5,FALSE)</f>
        <v>AJS</v>
      </c>
      <c r="I28" s="35" t="s">
        <v>1115</v>
      </c>
      <c r="J28" s="34">
        <v>41014</v>
      </c>
      <c r="K28" s="35"/>
      <c r="L28" s="35" t="s">
        <v>855</v>
      </c>
      <c r="M28" s="38"/>
    </row>
    <row r="29" spans="1:14" s="31" customFormat="1">
      <c r="A29" s="27">
        <v>24</v>
      </c>
      <c r="B29" s="28">
        <v>12.12</v>
      </c>
      <c r="C29" s="61">
        <v>-2.8</v>
      </c>
      <c r="D29" s="37" t="s">
        <v>1655</v>
      </c>
      <c r="E29" s="31" t="s">
        <v>42</v>
      </c>
      <c r="F29" s="32">
        <f>VLOOKUP($E29,Atletas!$1:$1048576,7,FALSE)</f>
        <v>36315</v>
      </c>
      <c r="G29" s="32" t="str">
        <f>VLOOKUP($E29,Atletas!$1:$1048576,9,FALSE)</f>
        <v>Infantil</v>
      </c>
      <c r="H29" s="137" t="str">
        <f>VLOOKUP($E29,Atletas!$1:$1048576,5,FALSE)</f>
        <v>AJS</v>
      </c>
      <c r="I29" s="35" t="s">
        <v>849</v>
      </c>
      <c r="J29" s="34">
        <v>40929</v>
      </c>
      <c r="K29" s="35"/>
      <c r="L29" s="35" t="s">
        <v>855</v>
      </c>
      <c r="M29" s="38"/>
      <c r="N29" s="38"/>
    </row>
    <row r="30" spans="1:14" s="31" customFormat="1">
      <c r="A30" s="27">
        <v>25</v>
      </c>
      <c r="B30" s="28">
        <v>12.24</v>
      </c>
      <c r="C30" s="61">
        <v>-3.4</v>
      </c>
      <c r="D30" s="37" t="s">
        <v>1655</v>
      </c>
      <c r="E30" s="31" t="s">
        <v>1809</v>
      </c>
      <c r="F30" s="32">
        <f>VLOOKUP($E30,Atletas!$1:$1048576,7,FALSE)</f>
        <v>36543</v>
      </c>
      <c r="G30" s="32" t="str">
        <f>VLOOKUP($E30,Atletas!$1:$1048576,9,FALSE)</f>
        <v>Infantil</v>
      </c>
      <c r="H30" s="137" t="str">
        <f>VLOOKUP($E30,Atletas!$1:$1048576,5,FALSE)</f>
        <v>AJS</v>
      </c>
      <c r="I30" s="35" t="s">
        <v>1115</v>
      </c>
      <c r="J30" s="34">
        <v>41014</v>
      </c>
      <c r="K30" s="35"/>
      <c r="L30" s="35" t="s">
        <v>855</v>
      </c>
      <c r="M30" s="38"/>
    </row>
    <row r="31" spans="1:14" s="31" customFormat="1">
      <c r="A31" s="27">
        <v>26</v>
      </c>
      <c r="B31" s="28">
        <v>12.3</v>
      </c>
      <c r="C31" s="61">
        <v>1.1000000000000001</v>
      </c>
      <c r="D31" s="37" t="s">
        <v>1654</v>
      </c>
      <c r="E31" s="31" t="s">
        <v>1712</v>
      </c>
      <c r="F31" s="32">
        <f>VLOOKUP($E31,Atletas!$1:$1048576,7,FALSE)</f>
        <v>36720</v>
      </c>
      <c r="G31" s="32" t="str">
        <f>VLOOKUP($E31,Atletas!$1:$1048576,9,FALSE)</f>
        <v>Infantil</v>
      </c>
      <c r="H31" s="137" t="str">
        <f>VLOOKUP($E31,Atletas!$1:$1048576,5,FALSE)</f>
        <v>AJS</v>
      </c>
      <c r="I31" s="35" t="s">
        <v>849</v>
      </c>
      <c r="J31" s="34">
        <v>40929</v>
      </c>
      <c r="K31" s="35"/>
      <c r="L31" s="35" t="s">
        <v>855</v>
      </c>
      <c r="M31" s="38"/>
      <c r="N31" s="38"/>
    </row>
    <row r="32" spans="1:14" s="31" customFormat="1">
      <c r="A32" s="27">
        <v>27</v>
      </c>
      <c r="B32" s="28">
        <v>12.35</v>
      </c>
      <c r="C32" s="61">
        <v>1.1000000000000001</v>
      </c>
      <c r="D32" s="37" t="s">
        <v>1655</v>
      </c>
      <c r="E32" s="31" t="s">
        <v>1715</v>
      </c>
      <c r="F32" s="32">
        <f>VLOOKUP($E32,Atletas!$1:$1048576,7,FALSE)</f>
        <v>36870</v>
      </c>
      <c r="G32" s="32" t="str">
        <f>VLOOKUP($E32,Atletas!$1:$1048576,9,FALSE)</f>
        <v>Infantil</v>
      </c>
      <c r="H32" s="137" t="str">
        <f>VLOOKUP($E32,Atletas!$1:$1048576,5,FALSE)</f>
        <v>AJS</v>
      </c>
      <c r="I32" s="35" t="s">
        <v>849</v>
      </c>
      <c r="J32" s="34">
        <v>40929</v>
      </c>
      <c r="K32" s="35"/>
      <c r="L32" s="35" t="s">
        <v>855</v>
      </c>
      <c r="M32" s="38"/>
      <c r="N32" s="38"/>
    </row>
    <row r="33" spans="1:14" s="31" customFormat="1">
      <c r="A33" s="27">
        <v>28</v>
      </c>
      <c r="B33" s="28">
        <v>12.6</v>
      </c>
      <c r="C33" s="61">
        <v>-3.6</v>
      </c>
      <c r="D33" s="37" t="s">
        <v>1657</v>
      </c>
      <c r="E33" s="31" t="s">
        <v>1147</v>
      </c>
      <c r="F33" s="32">
        <f>VLOOKUP($E33,Atletas!$1:$1048576,7,FALSE)</f>
        <v>36305</v>
      </c>
      <c r="G33" s="32" t="str">
        <f>VLOOKUP($E33,Atletas!$1:$1048576,9,FALSE)</f>
        <v>Infantil</v>
      </c>
      <c r="H33" s="137" t="str">
        <f>VLOOKUP($E33,Atletas!$1:$1048576,5,FALSE)</f>
        <v>CSM</v>
      </c>
      <c r="I33" s="35" t="s">
        <v>1115</v>
      </c>
      <c r="J33" s="34">
        <v>41014</v>
      </c>
      <c r="K33" s="35"/>
      <c r="L33" s="35" t="s">
        <v>855</v>
      </c>
      <c r="M33" s="38"/>
    </row>
    <row r="34" spans="1:14" s="31" customFormat="1">
      <c r="A34" s="27">
        <v>29</v>
      </c>
      <c r="B34" s="28">
        <v>12.62</v>
      </c>
      <c r="C34" s="61">
        <v>-3.4</v>
      </c>
      <c r="D34" s="37" t="s">
        <v>1656</v>
      </c>
      <c r="E34" s="31" t="s">
        <v>1808</v>
      </c>
      <c r="F34" s="32">
        <f>VLOOKUP($E34,Atletas!$1:$1048576,7,FALSE)</f>
        <v>36883</v>
      </c>
      <c r="G34" s="32" t="str">
        <f>VLOOKUP($E34,Atletas!$1:$1048576,9,FALSE)</f>
        <v>Infantil</v>
      </c>
      <c r="H34" s="137" t="str">
        <f>VLOOKUP($E34,Atletas!$1:$1048576,5,FALSE)</f>
        <v>AJS</v>
      </c>
      <c r="I34" s="35" t="s">
        <v>1115</v>
      </c>
      <c r="J34" s="34">
        <v>41014</v>
      </c>
      <c r="K34" s="35"/>
      <c r="L34" s="35" t="s">
        <v>855</v>
      </c>
      <c r="M34" s="38"/>
    </row>
    <row r="35" spans="1:14" s="31" customFormat="1">
      <c r="A35" s="27">
        <v>30</v>
      </c>
      <c r="B35" s="28">
        <v>12.49</v>
      </c>
      <c r="C35" s="61">
        <v>-2.6</v>
      </c>
      <c r="D35" s="37" t="s">
        <v>1657</v>
      </c>
      <c r="E35" s="31" t="s">
        <v>14</v>
      </c>
      <c r="F35" s="32">
        <f>VLOOKUP($E35,Atletas!$1:$1048576,7,FALSE)</f>
        <v>36219</v>
      </c>
      <c r="G35" s="32" t="str">
        <f>VLOOKUP($E35,Atletas!$1:$1048576,9,FALSE)</f>
        <v>Infantil</v>
      </c>
      <c r="H35" s="137" t="str">
        <f>VLOOKUP($E35,Atletas!$1:$1048576,5,FALSE)</f>
        <v>ADRAP</v>
      </c>
      <c r="I35" s="35" t="s">
        <v>1115</v>
      </c>
      <c r="J35" s="34">
        <v>41014</v>
      </c>
      <c r="K35" s="35"/>
      <c r="L35" s="35" t="s">
        <v>855</v>
      </c>
      <c r="M35" s="38"/>
    </row>
    <row r="36" spans="1:14" s="31" customFormat="1" hidden="1">
      <c r="A36" s="27"/>
      <c r="B36" s="28"/>
      <c r="C36" s="61"/>
      <c r="D36" s="37"/>
      <c r="E36" s="31" t="s">
        <v>21</v>
      </c>
      <c r="F36" s="32" t="s">
        <v>22</v>
      </c>
      <c r="G36" s="32" t="s">
        <v>971</v>
      </c>
      <c r="H36" s="137" t="e">
        <f>VLOOKUP($E36,Atletas!$1:$1048576,5,FALSE)</f>
        <v>#N/A</v>
      </c>
      <c r="I36" s="35"/>
      <c r="J36" s="34"/>
      <c r="K36" s="35"/>
      <c r="L36" s="35" t="s">
        <v>1353</v>
      </c>
      <c r="M36" s="38"/>
      <c r="N36" s="38"/>
    </row>
    <row r="37" spans="1:14" s="31" customFormat="1" hidden="1">
      <c r="A37" s="27"/>
      <c r="B37" s="28"/>
      <c r="C37" s="61"/>
      <c r="D37" s="37"/>
      <c r="E37" s="31" t="s">
        <v>1150</v>
      </c>
      <c r="F37" s="32">
        <f>VLOOKUP($E37,Atletas!$1:$1048576,7,FALSE)</f>
        <v>36216</v>
      </c>
      <c r="G37" s="32" t="str">
        <f>VLOOKUP($E37,Atletas!$1:$1048576,9,FALSE)</f>
        <v>Infantil</v>
      </c>
      <c r="H37" s="137" t="str">
        <f>VLOOKUP($E37,Atletas!$1:$1048576,5,FALSE)</f>
        <v>CSM</v>
      </c>
      <c r="I37" s="35"/>
      <c r="J37" s="34"/>
      <c r="K37" s="35"/>
      <c r="L37" s="35" t="s">
        <v>1354</v>
      </c>
      <c r="M37" s="38"/>
      <c r="N37" s="38"/>
    </row>
    <row r="38" spans="1:14" s="31" customFormat="1" hidden="1">
      <c r="A38" s="27"/>
      <c r="B38" s="28"/>
      <c r="C38" s="61"/>
      <c r="D38" s="37"/>
      <c r="F38" s="32">
        <f>VLOOKUP($E38,Atletas!$1:$1048576,7,FALSE)</f>
        <v>0</v>
      </c>
      <c r="G38" s="32" t="str">
        <f>VLOOKUP($E38,Atletas!$1:$1048576,9,FALSE)</f>
        <v>Sénior /vet</v>
      </c>
      <c r="H38" s="137">
        <f>VLOOKUP($E38,Atletas!$1:$1048576,5,FALSE)</f>
        <v>0</v>
      </c>
      <c r="I38" s="35"/>
      <c r="J38" s="34"/>
      <c r="K38" s="35"/>
      <c r="L38" s="35" t="s">
        <v>855</v>
      </c>
      <c r="M38" s="38"/>
      <c r="N38" s="38"/>
    </row>
    <row r="39" spans="1:14" s="31" customFormat="1" hidden="1">
      <c r="A39" s="27"/>
      <c r="B39" s="28"/>
      <c r="C39" s="61"/>
      <c r="D39" s="37"/>
      <c r="F39" s="32">
        <f>VLOOKUP($E39,Atletas!$1:$1048576,7,FALSE)</f>
        <v>0</v>
      </c>
      <c r="G39" s="32" t="str">
        <f>VLOOKUP($E39,Atletas!$1:$1048576,9,FALSE)</f>
        <v>Sénior /vet</v>
      </c>
      <c r="H39" s="137">
        <f>VLOOKUP($E39,Atletas!$1:$1048576,5,FALSE)</f>
        <v>0</v>
      </c>
      <c r="I39" s="35"/>
      <c r="J39" s="34"/>
      <c r="K39" s="35"/>
      <c r="L39" s="35" t="s">
        <v>855</v>
      </c>
      <c r="M39" s="38"/>
      <c r="N39" s="38"/>
    </row>
    <row r="40" spans="1:14" s="31" customFormat="1" hidden="1">
      <c r="A40" s="27"/>
      <c r="B40" s="28"/>
      <c r="C40" s="61"/>
      <c r="D40" s="37"/>
      <c r="F40" s="32">
        <f>VLOOKUP($E40,Atletas!$1:$1048576,7,FALSE)</f>
        <v>0</v>
      </c>
      <c r="G40" s="32" t="str">
        <f>VLOOKUP($E40,Atletas!$1:$1048576,9,FALSE)</f>
        <v>Sénior /vet</v>
      </c>
      <c r="H40" s="137">
        <f>VLOOKUP($E40,Atletas!$1:$1048576,5,FALSE)</f>
        <v>0</v>
      </c>
      <c r="I40" s="35"/>
      <c r="J40" s="34"/>
      <c r="K40" s="35"/>
      <c r="L40" s="35" t="s">
        <v>855</v>
      </c>
      <c r="M40" s="38"/>
      <c r="N40" s="38"/>
    </row>
    <row r="41" spans="1:14" s="31" customFormat="1" hidden="1">
      <c r="A41" s="27"/>
      <c r="B41" s="28"/>
      <c r="C41" s="61"/>
      <c r="D41" s="37"/>
      <c r="F41" s="32">
        <f>VLOOKUP($E41,Atletas!$1:$1048576,7,FALSE)</f>
        <v>0</v>
      </c>
      <c r="G41" s="32" t="str">
        <f>VLOOKUP($E41,Atletas!$1:$1048576,9,FALSE)</f>
        <v>Sénior /vet</v>
      </c>
      <c r="H41" s="137">
        <f>VLOOKUP($E41,Atletas!$1:$1048576,5,FALSE)</f>
        <v>0</v>
      </c>
      <c r="I41" s="35"/>
      <c r="J41" s="34"/>
      <c r="K41" s="35"/>
      <c r="L41" s="35" t="s">
        <v>855</v>
      </c>
      <c r="M41" s="38"/>
      <c r="N41" s="38"/>
    </row>
    <row r="42" spans="1:14" s="31" customFormat="1" hidden="1">
      <c r="A42" s="27"/>
      <c r="B42" s="28"/>
      <c r="C42" s="61"/>
      <c r="D42" s="37"/>
      <c r="F42" s="32">
        <f>VLOOKUP($E42,Atletas!$1:$1048576,7,FALSE)</f>
        <v>0</v>
      </c>
      <c r="G42" s="32" t="str">
        <f>VLOOKUP($E42,Atletas!$1:$1048576,9,FALSE)</f>
        <v>Sénior /vet</v>
      </c>
      <c r="H42" s="137">
        <f>VLOOKUP($E42,Atletas!$1:$1048576,5,FALSE)</f>
        <v>0</v>
      </c>
      <c r="I42" s="35"/>
      <c r="J42" s="34"/>
      <c r="K42" s="35"/>
      <c r="L42" s="35" t="s">
        <v>855</v>
      </c>
      <c r="M42" s="38"/>
      <c r="N42" s="38"/>
    </row>
    <row r="43" spans="1:14" s="31" customFormat="1" hidden="1">
      <c r="A43" s="27"/>
      <c r="B43" s="28"/>
      <c r="C43" s="61"/>
      <c r="D43" s="37"/>
      <c r="F43" s="32">
        <f>VLOOKUP($E43,Atletas!$1:$1048576,7,FALSE)</f>
        <v>0</v>
      </c>
      <c r="G43" s="32" t="str">
        <f>VLOOKUP($E43,Atletas!$1:$1048576,9,FALSE)</f>
        <v>Sénior /vet</v>
      </c>
      <c r="H43" s="137">
        <f>VLOOKUP($E43,Atletas!$1:$1048576,5,FALSE)</f>
        <v>0</v>
      </c>
      <c r="I43" s="35"/>
      <c r="J43" s="34"/>
      <c r="K43" s="35"/>
      <c r="L43" s="35" t="s">
        <v>855</v>
      </c>
      <c r="M43" s="38"/>
      <c r="N43" s="38"/>
    </row>
    <row r="44" spans="1:14" s="31" customFormat="1" hidden="1">
      <c r="A44" s="27"/>
      <c r="B44" s="28"/>
      <c r="C44" s="61"/>
      <c r="D44" s="37"/>
      <c r="F44" s="32">
        <f>VLOOKUP($E44,Atletas!$1:$1048576,7,FALSE)</f>
        <v>0</v>
      </c>
      <c r="G44" s="32" t="str">
        <f>VLOOKUP($E44,Atletas!$1:$1048576,9,FALSE)</f>
        <v>Sénior /vet</v>
      </c>
      <c r="H44" s="137">
        <f>VLOOKUP($E44,Atletas!$1:$1048576,5,FALSE)</f>
        <v>0</v>
      </c>
      <c r="I44" s="35"/>
      <c r="J44" s="34"/>
      <c r="K44" s="35"/>
      <c r="L44" s="35" t="s">
        <v>855</v>
      </c>
      <c r="M44" s="38"/>
    </row>
    <row r="45" spans="1:14" s="31" customFormat="1" hidden="1">
      <c r="A45" s="27"/>
      <c r="B45" s="28"/>
      <c r="C45" s="61"/>
      <c r="D45" s="37"/>
      <c r="F45" s="32">
        <f>VLOOKUP($E45,Atletas!$1:$1048576,7,FALSE)</f>
        <v>0</v>
      </c>
      <c r="G45" s="32" t="str">
        <f>VLOOKUP($E45,Atletas!$1:$1048576,9,FALSE)</f>
        <v>Sénior /vet</v>
      </c>
      <c r="H45" s="137">
        <f>VLOOKUP($E45,Atletas!$1:$1048576,5,FALSE)</f>
        <v>0</v>
      </c>
      <c r="I45" s="35"/>
      <c r="J45" s="34"/>
      <c r="K45" s="35"/>
      <c r="L45" s="35" t="s">
        <v>855</v>
      </c>
      <c r="M45" s="38"/>
    </row>
    <row r="46" spans="1:14" s="31" customFormat="1" hidden="1">
      <c r="A46" s="27"/>
      <c r="B46" s="28"/>
      <c r="C46" s="61"/>
      <c r="D46" s="37"/>
      <c r="F46" s="32"/>
      <c r="G46" s="32"/>
      <c r="H46" s="137"/>
      <c r="I46" s="35"/>
      <c r="J46" s="34"/>
      <c r="K46" s="35"/>
      <c r="L46" s="35"/>
      <c r="M46" s="38"/>
    </row>
    <row r="47" spans="1:14" s="31" customFormat="1" hidden="1">
      <c r="A47" s="27"/>
      <c r="B47" s="28"/>
      <c r="C47" s="29"/>
      <c r="D47" s="30"/>
      <c r="F47" s="32"/>
      <c r="G47" s="35"/>
      <c r="H47" s="137"/>
      <c r="I47" s="35"/>
      <c r="J47" s="34"/>
      <c r="K47" s="35"/>
      <c r="L47" s="35"/>
      <c r="M47" s="38"/>
    </row>
    <row r="48" spans="1:14" s="31" customFormat="1" hidden="1">
      <c r="A48" s="175" t="s">
        <v>831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38"/>
      <c r="N48" s="39"/>
    </row>
    <row r="49" spans="1:14" s="31" customFormat="1" hidden="1">
      <c r="A49" s="27"/>
      <c r="B49" s="28"/>
      <c r="C49" s="61"/>
      <c r="D49" s="37"/>
      <c r="F49" s="32">
        <f>VLOOKUP($E49,Atletas!$1:$1048576,7,FALSE)</f>
        <v>0</v>
      </c>
      <c r="G49" s="32" t="str">
        <f>VLOOKUP($E49,Atletas!$1:$1048576,9,FALSE)</f>
        <v>Sénior /vet</v>
      </c>
      <c r="H49" s="137">
        <f>VLOOKUP($E49,Atletas!$1:$1048576,5,FALSE)</f>
        <v>0</v>
      </c>
      <c r="I49" s="35"/>
      <c r="J49" s="34"/>
      <c r="K49" s="35"/>
      <c r="L49" s="35"/>
      <c r="M49" s="38"/>
    </row>
    <row r="50" spans="1:14" s="31" customFormat="1" hidden="1">
      <c r="A50" s="27"/>
      <c r="B50" s="28"/>
      <c r="C50" s="61"/>
      <c r="D50" s="37"/>
      <c r="F50" s="32">
        <f>VLOOKUP($E50,Atletas!$1:$1048576,7,FALSE)</f>
        <v>0</v>
      </c>
      <c r="G50" s="32" t="str">
        <f>VLOOKUP($E50,Atletas!$1:$1048576,9,FALSE)</f>
        <v>Sénior /vet</v>
      </c>
      <c r="H50" s="137">
        <f>VLOOKUP($E50,Atletas!$1:$1048576,5,FALSE)</f>
        <v>0</v>
      </c>
      <c r="I50" s="35"/>
      <c r="J50" s="34"/>
      <c r="K50" s="35"/>
      <c r="L50" s="35"/>
      <c r="M50" s="38"/>
    </row>
    <row r="51" spans="1:14" s="31" customFormat="1" hidden="1">
      <c r="A51" s="27"/>
      <c r="B51" s="28"/>
      <c r="C51" s="61"/>
      <c r="D51" s="37"/>
      <c r="F51" s="32">
        <f>VLOOKUP($E51,Atletas!$1:$1048576,7,FALSE)</f>
        <v>0</v>
      </c>
      <c r="G51" s="32" t="str">
        <f>VLOOKUP($E51,Atletas!$1:$1048576,9,FALSE)</f>
        <v>Sénior /vet</v>
      </c>
      <c r="H51" s="137">
        <f>VLOOKUP($E51,Atletas!$1:$1048576,5,FALSE)</f>
        <v>0</v>
      </c>
      <c r="I51" s="35"/>
      <c r="J51" s="34"/>
      <c r="K51" s="35"/>
      <c r="L51" s="35"/>
      <c r="M51" s="38"/>
    </row>
    <row r="52" spans="1:14" s="31" customFormat="1" hidden="1">
      <c r="A52" s="27"/>
      <c r="B52" s="28"/>
      <c r="C52" s="61"/>
      <c r="D52" s="37"/>
      <c r="F52" s="32">
        <f>VLOOKUP($E52,Atletas!$1:$1048576,7,FALSE)</f>
        <v>0</v>
      </c>
      <c r="G52" s="32" t="str">
        <f>VLOOKUP($E52,Atletas!$1:$1048576,9,FALSE)</f>
        <v>Sénior /vet</v>
      </c>
      <c r="H52" s="137">
        <f>VLOOKUP($E52,Atletas!$1:$1048576,5,FALSE)</f>
        <v>0</v>
      </c>
      <c r="I52" s="35"/>
      <c r="J52" s="34"/>
      <c r="K52" s="35"/>
      <c r="L52" s="35"/>
      <c r="M52" s="38"/>
    </row>
    <row r="53" spans="1:14" s="31" customFormat="1" hidden="1">
      <c r="A53" s="27"/>
      <c r="B53" s="28"/>
      <c r="C53" s="61"/>
      <c r="D53" s="37"/>
      <c r="F53" s="32">
        <f>VLOOKUP($E53,Atletas!$1:$1048576,7,FALSE)</f>
        <v>0</v>
      </c>
      <c r="G53" s="32" t="str">
        <f>VLOOKUP($E53,Atletas!$1:$1048576,9,FALSE)</f>
        <v>Sénior /vet</v>
      </c>
      <c r="H53" s="137">
        <f>VLOOKUP($E53,Atletas!$1:$1048576,5,FALSE)</f>
        <v>0</v>
      </c>
      <c r="I53" s="35"/>
      <c r="J53" s="34"/>
      <c r="K53" s="35"/>
      <c r="L53" s="35"/>
      <c r="M53" s="38"/>
    </row>
    <row r="54" spans="1:14" s="31" customFormat="1" hidden="1">
      <c r="A54" s="27"/>
      <c r="B54" s="28"/>
      <c r="C54" s="61"/>
      <c r="D54" s="37"/>
      <c r="F54" s="32">
        <f>VLOOKUP($E54,Atletas!$1:$1048576,7,FALSE)</f>
        <v>0</v>
      </c>
      <c r="G54" s="32" t="str">
        <f>VLOOKUP($E54,Atletas!$1:$1048576,9,FALSE)</f>
        <v>Sénior /vet</v>
      </c>
      <c r="H54" s="137">
        <f>VLOOKUP($E54,Atletas!$1:$1048576,5,FALSE)</f>
        <v>0</v>
      </c>
      <c r="I54" s="35"/>
      <c r="J54" s="34"/>
      <c r="K54" s="35"/>
      <c r="L54" s="35"/>
      <c r="M54" s="38"/>
    </row>
    <row r="55" spans="1:14" s="31" customFormat="1" hidden="1">
      <c r="A55" s="27"/>
      <c r="B55" s="28"/>
      <c r="C55" s="61"/>
      <c r="D55" s="37"/>
      <c r="F55" s="32">
        <f>VLOOKUP($E55,Atletas!$1:$1048576,7,FALSE)</f>
        <v>0</v>
      </c>
      <c r="G55" s="32" t="str">
        <f>VLOOKUP($E55,Atletas!$1:$1048576,9,FALSE)</f>
        <v>Sénior /vet</v>
      </c>
      <c r="H55" s="137">
        <f>VLOOKUP($E55,Atletas!$1:$1048576,5,FALSE)</f>
        <v>0</v>
      </c>
      <c r="I55" s="35"/>
      <c r="J55" s="34"/>
      <c r="K55" s="35"/>
      <c r="L55" s="35"/>
      <c r="M55" s="38"/>
    </row>
    <row r="56" spans="1:14" s="31" customFormat="1" hidden="1">
      <c r="A56" s="27"/>
      <c r="B56" s="28"/>
      <c r="C56" s="61"/>
      <c r="D56" s="37"/>
      <c r="F56" s="32">
        <f>VLOOKUP($E56,Atletas!$1:$1048576,7,FALSE)</f>
        <v>0</v>
      </c>
      <c r="G56" s="32" t="str">
        <f>VLOOKUP($E56,Atletas!$1:$1048576,9,FALSE)</f>
        <v>Sénior /vet</v>
      </c>
      <c r="H56" s="137">
        <f>VLOOKUP($E56,Atletas!$1:$1048576,5,FALSE)</f>
        <v>0</v>
      </c>
      <c r="I56" s="35"/>
      <c r="J56" s="34"/>
      <c r="K56" s="35"/>
      <c r="L56" s="35"/>
      <c r="M56" s="38"/>
    </row>
    <row r="57" spans="1:14" s="31" customFormat="1" hidden="1">
      <c r="A57" s="27"/>
      <c r="B57" s="28"/>
      <c r="C57" s="61"/>
      <c r="D57" s="37"/>
      <c r="F57" s="32">
        <f>VLOOKUP($E57,Atletas!$1:$1048576,7,FALSE)</f>
        <v>0</v>
      </c>
      <c r="G57" s="32" t="str">
        <f>VLOOKUP($E57,Atletas!$1:$1048576,9,FALSE)</f>
        <v>Sénior /vet</v>
      </c>
      <c r="H57" s="137">
        <f>VLOOKUP($E57,Atletas!$1:$1048576,5,FALSE)</f>
        <v>0</v>
      </c>
      <c r="I57" s="35"/>
      <c r="J57" s="34"/>
      <c r="K57" s="35"/>
      <c r="L57" s="35"/>
      <c r="M57" s="38"/>
    </row>
    <row r="58" spans="1:14" s="31" customFormat="1" hidden="1">
      <c r="A58" s="27"/>
      <c r="B58" s="28"/>
      <c r="C58" s="29"/>
      <c r="D58" s="30"/>
      <c r="F58" s="32"/>
      <c r="G58" s="32"/>
      <c r="H58" s="137"/>
      <c r="I58" s="35"/>
      <c r="J58" s="34"/>
      <c r="K58" s="35"/>
      <c r="L58" s="35"/>
      <c r="M58" s="38"/>
      <c r="N58" s="38"/>
    </row>
    <row r="59" spans="1:14" s="31" customFormat="1" hidden="1">
      <c r="A59" s="27"/>
      <c r="B59" s="28"/>
      <c r="C59" s="29"/>
      <c r="D59" s="30"/>
      <c r="F59" s="32"/>
      <c r="G59" s="32"/>
      <c r="H59" s="137"/>
      <c r="I59" s="35"/>
      <c r="J59" s="34"/>
      <c r="K59" s="35"/>
      <c r="L59" s="35"/>
      <c r="M59" s="38"/>
      <c r="N59" s="39"/>
    </row>
    <row r="60" spans="1:14" hidden="1">
      <c r="A60" s="175" t="s">
        <v>816</v>
      </c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</row>
    <row r="61" spans="1:14" s="31" customFormat="1" hidden="1">
      <c r="A61" s="27"/>
      <c r="B61" s="28"/>
      <c r="C61" s="61"/>
      <c r="D61" s="37"/>
      <c r="F61" s="32">
        <f>VLOOKUP($E61,Atletas!$1:$1048576,7,FALSE)</f>
        <v>0</v>
      </c>
      <c r="G61" s="32" t="str">
        <f>VLOOKUP($E61,Atletas!$1:$1048576,9,FALSE)</f>
        <v>Sénior /vet</v>
      </c>
      <c r="H61" s="137">
        <f>VLOOKUP($E61,Atletas!$1:$1048576,5,FALSE)</f>
        <v>0</v>
      </c>
      <c r="I61" s="35"/>
      <c r="J61" s="34"/>
      <c r="K61" s="35"/>
      <c r="L61" s="35"/>
      <c r="M61" s="38"/>
    </row>
    <row r="62" spans="1:14" s="31" customFormat="1" hidden="1">
      <c r="A62" s="27"/>
      <c r="B62" s="28"/>
      <c r="C62" s="61"/>
      <c r="D62" s="37"/>
      <c r="F62" s="32">
        <f>VLOOKUP($E62,Atletas!$1:$1048576,7,FALSE)</f>
        <v>0</v>
      </c>
      <c r="G62" s="32" t="str">
        <f>VLOOKUP($E62,Atletas!$1:$1048576,9,FALSE)</f>
        <v>Sénior /vet</v>
      </c>
      <c r="H62" s="137">
        <f>VLOOKUP($E62,Atletas!$1:$1048576,5,FALSE)</f>
        <v>0</v>
      </c>
      <c r="I62" s="35"/>
      <c r="J62" s="34"/>
      <c r="K62" s="35"/>
      <c r="L62" s="35"/>
      <c r="M62" s="38"/>
    </row>
    <row r="63" spans="1:14" s="31" customFormat="1" hidden="1">
      <c r="A63" s="27"/>
      <c r="B63" s="28"/>
      <c r="C63" s="61"/>
      <c r="D63" s="37"/>
      <c r="F63" s="32">
        <f>VLOOKUP($E63,Atletas!$1:$1048576,7,FALSE)</f>
        <v>0</v>
      </c>
      <c r="G63" s="32" t="str">
        <f>VLOOKUP($E63,Atletas!$1:$1048576,9,FALSE)</f>
        <v>Sénior /vet</v>
      </c>
      <c r="H63" s="137">
        <f>VLOOKUP($E63,Atletas!$1:$1048576,5,FALSE)</f>
        <v>0</v>
      </c>
      <c r="I63" s="35"/>
      <c r="J63" s="34"/>
      <c r="K63" s="35"/>
      <c r="L63" s="35"/>
      <c r="M63" s="38"/>
    </row>
    <row r="64" spans="1:14" s="31" customFormat="1" hidden="1">
      <c r="A64" s="27"/>
      <c r="B64" s="28"/>
      <c r="C64" s="61"/>
      <c r="D64" s="37"/>
      <c r="F64" s="32">
        <f>VLOOKUP($E64,Atletas!$1:$1048576,7,FALSE)</f>
        <v>0</v>
      </c>
      <c r="G64" s="32" t="str">
        <f>VLOOKUP($E64,Atletas!$1:$1048576,9,FALSE)</f>
        <v>Sénior /vet</v>
      </c>
      <c r="H64" s="137">
        <f>VLOOKUP($E64,Atletas!$1:$1048576,5,FALSE)</f>
        <v>0</v>
      </c>
      <c r="I64" s="35"/>
      <c r="J64" s="34"/>
      <c r="K64" s="35"/>
      <c r="L64" s="35"/>
      <c r="M64" s="38"/>
    </row>
    <row r="65" spans="1:13" s="31" customFormat="1" hidden="1">
      <c r="A65" s="27"/>
      <c r="B65" s="28"/>
      <c r="C65" s="61"/>
      <c r="D65" s="37"/>
      <c r="F65" s="32">
        <f>VLOOKUP($E65,Atletas!$1:$1048576,7,FALSE)</f>
        <v>0</v>
      </c>
      <c r="G65" s="32" t="str">
        <f>VLOOKUP($E65,Atletas!$1:$1048576,9,FALSE)</f>
        <v>Sénior /vet</v>
      </c>
      <c r="H65" s="137">
        <f>VLOOKUP($E65,Atletas!$1:$1048576,5,FALSE)</f>
        <v>0</v>
      </c>
      <c r="I65" s="35"/>
      <c r="J65" s="34"/>
      <c r="K65" s="35"/>
      <c r="L65" s="35"/>
      <c r="M65" s="38"/>
    </row>
    <row r="66" spans="1:13" s="31" customFormat="1" hidden="1">
      <c r="A66" s="27"/>
      <c r="B66" s="28"/>
      <c r="C66" s="61"/>
      <c r="D66" s="37"/>
      <c r="F66" s="32">
        <f>VLOOKUP($E66,Atletas!$1:$1048576,7,FALSE)</f>
        <v>0</v>
      </c>
      <c r="G66" s="32" t="str">
        <f>VLOOKUP($E66,Atletas!$1:$1048576,9,FALSE)</f>
        <v>Sénior /vet</v>
      </c>
      <c r="H66" s="137">
        <f>VLOOKUP($E66,Atletas!$1:$1048576,5,FALSE)</f>
        <v>0</v>
      </c>
      <c r="I66" s="35"/>
      <c r="J66" s="34"/>
      <c r="K66" s="35"/>
      <c r="L66" s="35"/>
      <c r="M66" s="38"/>
    </row>
    <row r="67" spans="1:13" s="31" customFormat="1" hidden="1">
      <c r="A67" s="27"/>
      <c r="B67" s="28"/>
      <c r="C67" s="61"/>
      <c r="D67" s="37"/>
      <c r="F67" s="32">
        <f>VLOOKUP($E67,Atletas!$1:$1048576,7,FALSE)</f>
        <v>0</v>
      </c>
      <c r="G67" s="32" t="str">
        <f>VLOOKUP($E67,Atletas!$1:$1048576,9,FALSE)</f>
        <v>Sénior /vet</v>
      </c>
      <c r="H67" s="137">
        <f>VLOOKUP($E67,Atletas!$1:$1048576,5,FALSE)</f>
        <v>0</v>
      </c>
      <c r="I67" s="35"/>
      <c r="J67" s="34"/>
      <c r="K67" s="35"/>
      <c r="L67" s="35"/>
      <c r="M67" s="38"/>
    </row>
    <row r="68" spans="1:13" s="31" customFormat="1" hidden="1">
      <c r="A68" s="27"/>
      <c r="B68" s="28"/>
      <c r="C68" s="61"/>
      <c r="D68" s="37"/>
      <c r="F68" s="32">
        <f>VLOOKUP($E68,Atletas!$1:$1048576,7,FALSE)</f>
        <v>0</v>
      </c>
      <c r="G68" s="32" t="str">
        <f>VLOOKUP($E68,Atletas!$1:$1048576,9,FALSE)</f>
        <v>Sénior /vet</v>
      </c>
      <c r="H68" s="137">
        <f>VLOOKUP($E68,Atletas!$1:$1048576,5,FALSE)</f>
        <v>0</v>
      </c>
      <c r="I68" s="35"/>
      <c r="J68" s="34"/>
      <c r="K68" s="35"/>
      <c r="L68" s="35"/>
      <c r="M68" s="38"/>
    </row>
    <row r="69" spans="1:13" s="31" customFormat="1">
      <c r="A69" s="27"/>
      <c r="B69" s="28"/>
      <c r="C69" s="61"/>
      <c r="D69" s="37"/>
      <c r="F69" s="32"/>
      <c r="G69" s="35"/>
      <c r="H69" s="137"/>
      <c r="I69" s="35"/>
      <c r="J69" s="34"/>
      <c r="K69" s="35"/>
      <c r="L69" s="35"/>
      <c r="M69" s="68"/>
    </row>
    <row r="70" spans="1:13" s="31" customFormat="1">
      <c r="A70" s="27"/>
      <c r="B70" s="28"/>
      <c r="C70" s="61"/>
      <c r="D70" s="37"/>
      <c r="F70" s="32"/>
      <c r="G70" s="35"/>
      <c r="H70" s="137"/>
      <c r="I70" s="35"/>
      <c r="J70" s="34"/>
      <c r="K70" s="35"/>
      <c r="L70" s="35"/>
      <c r="M70" s="68"/>
    </row>
    <row r="71" spans="1:13" s="31" customFormat="1">
      <c r="A71" s="27"/>
      <c r="B71" s="28"/>
      <c r="C71" s="61"/>
      <c r="D71" s="37"/>
      <c r="F71" s="32"/>
      <c r="G71" s="35"/>
      <c r="H71" s="137"/>
      <c r="I71" s="35"/>
      <c r="J71" s="34"/>
      <c r="K71" s="35"/>
      <c r="L71" s="35"/>
      <c r="M71" s="38"/>
    </row>
    <row r="72" spans="1:13" s="31" customFormat="1">
      <c r="A72" s="27"/>
      <c r="B72" s="28"/>
      <c r="C72" s="61"/>
      <c r="D72" s="37"/>
      <c r="F72" s="32"/>
      <c r="G72" s="35"/>
      <c r="H72" s="137"/>
      <c r="I72" s="35"/>
      <c r="J72" s="34"/>
      <c r="K72" s="35"/>
      <c r="L72" s="35"/>
      <c r="M72" s="38"/>
    </row>
    <row r="73" spans="1:13" s="31" customFormat="1">
      <c r="A73" s="27"/>
      <c r="B73" s="28"/>
      <c r="C73" s="61"/>
      <c r="D73" s="37"/>
      <c r="F73" s="32"/>
      <c r="G73" s="35"/>
      <c r="H73" s="137"/>
      <c r="I73" s="35"/>
      <c r="J73" s="34"/>
      <c r="K73" s="35"/>
      <c r="L73" s="35"/>
      <c r="M73" s="38"/>
    </row>
    <row r="74" spans="1:13" s="31" customFormat="1">
      <c r="A74" s="27"/>
      <c r="B74" s="28"/>
      <c r="C74" s="61"/>
      <c r="D74" s="37"/>
      <c r="F74" s="32"/>
      <c r="G74" s="35"/>
      <c r="H74" s="137"/>
      <c r="I74" s="35"/>
      <c r="J74" s="34"/>
      <c r="K74" s="35"/>
      <c r="L74" s="35"/>
      <c r="M74" s="38"/>
    </row>
    <row r="75" spans="1:13" s="31" customFormat="1">
      <c r="A75" s="27"/>
      <c r="B75" s="28"/>
      <c r="C75" s="61"/>
      <c r="D75" s="37"/>
      <c r="F75" s="32"/>
      <c r="G75" s="35"/>
      <c r="H75" s="137"/>
      <c r="I75" s="35"/>
      <c r="J75" s="34"/>
      <c r="K75" s="35"/>
      <c r="L75" s="35"/>
      <c r="M75" s="38"/>
    </row>
    <row r="76" spans="1:13" s="36" customFormat="1">
      <c r="A76" s="27"/>
      <c r="B76" s="28"/>
      <c r="C76" s="61"/>
      <c r="D76" s="37"/>
      <c r="E76" s="31"/>
      <c r="F76" s="32"/>
      <c r="G76" s="35"/>
      <c r="H76" s="137"/>
      <c r="I76" s="33"/>
      <c r="J76" s="34"/>
      <c r="K76" s="33"/>
      <c r="L76" s="35"/>
      <c r="M76" s="38"/>
    </row>
    <row r="77" spans="1:13" s="36" customFormat="1">
      <c r="A77" s="27"/>
      <c r="B77" s="28"/>
      <c r="C77" s="61"/>
      <c r="D77" s="37"/>
      <c r="E77" s="31"/>
      <c r="F77" s="32"/>
      <c r="G77" s="35"/>
      <c r="H77" s="137"/>
      <c r="I77" s="33"/>
      <c r="J77" s="34"/>
      <c r="K77" s="33"/>
      <c r="L77" s="35"/>
      <c r="M77" s="38"/>
    </row>
    <row r="78" spans="1:13">
      <c r="M78" s="38"/>
    </row>
    <row r="79" spans="1:13">
      <c r="M79" s="38"/>
    </row>
  </sheetData>
  <mergeCells count="6">
    <mergeCell ref="A48:L48"/>
    <mergeCell ref="A60:L60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 enableFormatConditionsCalculation="0"/>
  <dimension ref="A1:N360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35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9.6640625" style="64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990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775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65" t="s">
        <v>829</v>
      </c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  <c r="M4" s="66"/>
    </row>
    <row r="5" spans="1:14" s="60" customFormat="1" ht="15.25" customHeight="1">
      <c r="A5" s="3" t="s">
        <v>975</v>
      </c>
      <c r="B5" s="5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6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67" t="s">
        <v>830</v>
      </c>
    </row>
    <row r="6" spans="1:14" s="31" customFormat="1">
      <c r="A6" s="27">
        <v>1</v>
      </c>
      <c r="B6" s="28">
        <v>7.88</v>
      </c>
      <c r="C6" s="61" t="s">
        <v>1670</v>
      </c>
      <c r="D6" s="37" t="s">
        <v>1655</v>
      </c>
      <c r="E6" s="31" t="s">
        <v>1041</v>
      </c>
      <c r="F6" s="32">
        <f>VLOOKUP($E6,Atletas!$1:$1048576,7,FALSE)</f>
        <v>31047</v>
      </c>
      <c r="G6" s="32" t="str">
        <f>VLOOKUP($E6,Atletas!$1:$1048576,9,FALSE)</f>
        <v>Sénior</v>
      </c>
      <c r="H6" s="137" t="str">
        <f>VLOOKUP($E6,Atletas!$1:$1048576,5,FALSE)</f>
        <v>CSM</v>
      </c>
      <c r="I6" s="35" t="s">
        <v>597</v>
      </c>
      <c r="J6" s="34">
        <v>40936</v>
      </c>
      <c r="K6" s="35"/>
      <c r="L6" s="35" t="s">
        <v>702</v>
      </c>
      <c r="M6" s="28"/>
      <c r="N6" s="35"/>
    </row>
    <row r="7" spans="1:14" s="31" customFormat="1">
      <c r="A7" s="27">
        <v>2</v>
      </c>
      <c r="B7" s="28">
        <v>7.89</v>
      </c>
      <c r="C7" s="61" t="s">
        <v>1670</v>
      </c>
      <c r="D7" s="37">
        <v>3</v>
      </c>
      <c r="E7" s="31" t="s">
        <v>1673</v>
      </c>
      <c r="F7" s="32">
        <f>VLOOKUP($E7,Atletas!$1:$1048576,7,FALSE)</f>
        <v>34429</v>
      </c>
      <c r="G7" s="32" t="str">
        <f>VLOOKUP($E7,Atletas!$1:$1048576,9,FALSE)</f>
        <v>Júnior</v>
      </c>
      <c r="H7" s="137" t="str">
        <f>VLOOKUP($E7,Atletas!$1:$1048576,5,FALSE)</f>
        <v>IND-M</v>
      </c>
      <c r="I7" s="35" t="s">
        <v>597</v>
      </c>
      <c r="J7" s="34">
        <v>40929</v>
      </c>
      <c r="K7" s="35"/>
      <c r="L7" s="35" t="s">
        <v>855</v>
      </c>
      <c r="M7" s="38"/>
      <c r="N7" s="38"/>
    </row>
    <row r="8" spans="1:14" s="31" customFormat="1">
      <c r="A8" s="27">
        <v>3</v>
      </c>
      <c r="B8" s="28">
        <v>8.11</v>
      </c>
      <c r="C8" s="61" t="s">
        <v>1670</v>
      </c>
      <c r="D8" s="37" t="s">
        <v>1661</v>
      </c>
      <c r="E8" s="31" t="s">
        <v>1029</v>
      </c>
      <c r="F8" s="32">
        <f>VLOOKUP($E8,Atletas!$1:$1048576,7,FALSE)</f>
        <v>32875</v>
      </c>
      <c r="G8" s="32" t="str">
        <f>VLOOKUP($E8,Atletas!$1:$1048576,9,FALSE)</f>
        <v>Sénior /s23</v>
      </c>
      <c r="H8" s="137" t="str">
        <f>VLOOKUP($E8,Atletas!$1:$1048576,5,FALSE)</f>
        <v>CSM</v>
      </c>
      <c r="I8" s="35" t="s">
        <v>597</v>
      </c>
      <c r="J8" s="34">
        <v>40915</v>
      </c>
      <c r="K8" s="35"/>
      <c r="L8" s="35" t="s">
        <v>855</v>
      </c>
      <c r="M8" s="38"/>
      <c r="N8" s="38"/>
    </row>
    <row r="9" spans="1:14" s="31" customFormat="1">
      <c r="A9" s="27">
        <v>4</v>
      </c>
      <c r="B9" s="28">
        <v>8.14</v>
      </c>
      <c r="C9" s="61" t="s">
        <v>1670</v>
      </c>
      <c r="D9" s="37" t="s">
        <v>1654</v>
      </c>
      <c r="E9" s="31" t="s">
        <v>34</v>
      </c>
      <c r="F9" s="32">
        <f>VLOOKUP($E9,Atletas!$1:$1048576,7,FALSE)</f>
        <v>33372</v>
      </c>
      <c r="G9" s="32" t="str">
        <f>VLOOKUP($E9,Atletas!$1:$1048576,9,FALSE)</f>
        <v>Sénior /s23</v>
      </c>
      <c r="H9" s="137" t="str">
        <f>VLOOKUP($E9,Atletas!$1:$1048576,5,FALSE)</f>
        <v>CSM</v>
      </c>
      <c r="I9" s="35" t="s">
        <v>597</v>
      </c>
      <c r="J9" s="34">
        <v>40915</v>
      </c>
      <c r="K9" s="35"/>
      <c r="L9" s="35" t="s">
        <v>855</v>
      </c>
      <c r="M9" s="28"/>
      <c r="N9" s="35"/>
    </row>
    <row r="10" spans="1:14" s="31" customFormat="1">
      <c r="A10" s="27">
        <v>5</v>
      </c>
      <c r="B10" s="28">
        <v>8.27</v>
      </c>
      <c r="C10" s="61">
        <v>-1.2</v>
      </c>
      <c r="D10" s="37" t="s">
        <v>1644</v>
      </c>
      <c r="E10" s="31" t="s">
        <v>1083</v>
      </c>
      <c r="F10" s="32">
        <f>VLOOKUP($E10,Atletas!$1:$1048576,7,FALSE)</f>
        <v>33560</v>
      </c>
      <c r="G10" s="32" t="str">
        <f>VLOOKUP($E10,Atletas!$1:$1048576,9,FALSE)</f>
        <v>Sénior /s23</v>
      </c>
      <c r="H10" s="137" t="str">
        <f>VLOOKUP($E10,Atletas!$1:$1048576,5,FALSE)</f>
        <v>AJS</v>
      </c>
      <c r="I10" s="35" t="s">
        <v>1115</v>
      </c>
      <c r="J10" s="34">
        <v>40922</v>
      </c>
      <c r="K10" s="35"/>
      <c r="L10" s="35" t="s">
        <v>855</v>
      </c>
      <c r="M10" s="28"/>
      <c r="N10" s="35"/>
    </row>
    <row r="11" spans="1:14" s="31" customFormat="1">
      <c r="A11" s="27">
        <v>6</v>
      </c>
      <c r="B11" s="28">
        <v>8.2799999999999994</v>
      </c>
      <c r="C11" s="61">
        <v>-1.3</v>
      </c>
      <c r="D11" s="37" t="s">
        <v>1644</v>
      </c>
      <c r="E11" s="31" t="s">
        <v>753</v>
      </c>
      <c r="F11" s="32">
        <f>VLOOKUP($E11,Atletas!$1:$1048576,7,FALSE)</f>
        <v>33371</v>
      </c>
      <c r="G11" s="32" t="str">
        <f>VLOOKUP($E11,Atletas!$1:$1048576,9,FALSE)</f>
        <v>Sénior /s23</v>
      </c>
      <c r="H11" s="137" t="str">
        <f>VLOOKUP($E11,Atletas!$1:$1048576,5,FALSE)</f>
        <v>GDE</v>
      </c>
      <c r="I11" s="35" t="s">
        <v>1115</v>
      </c>
      <c r="J11" s="34">
        <v>40922</v>
      </c>
      <c r="K11" s="35"/>
      <c r="L11" s="35" t="s">
        <v>515</v>
      </c>
      <c r="M11" s="28"/>
      <c r="N11" s="38"/>
    </row>
    <row r="12" spans="1:14" s="31" customFormat="1">
      <c r="A12" s="27">
        <v>7</v>
      </c>
      <c r="B12" s="28">
        <v>8.3000000000000007</v>
      </c>
      <c r="C12" s="61">
        <v>-1</v>
      </c>
      <c r="D12" s="37">
        <v>1</v>
      </c>
      <c r="E12" s="31" t="s">
        <v>1077</v>
      </c>
      <c r="F12" s="32">
        <f>VLOOKUP($E12,Atletas!$1:$1048576,7,FALSE)</f>
        <v>34487</v>
      </c>
      <c r="G12" s="32" t="str">
        <f>VLOOKUP($E12,Atletas!$1:$1048576,9,FALSE)</f>
        <v>Júnior</v>
      </c>
      <c r="H12" s="137" t="str">
        <f>VLOOKUP($E12,Atletas!$1:$1048576,5,FALSE)</f>
        <v>ADRAP</v>
      </c>
      <c r="I12" s="35" t="s">
        <v>1115</v>
      </c>
      <c r="J12" s="34">
        <v>40915</v>
      </c>
      <c r="K12" s="35"/>
      <c r="L12" s="35" t="s">
        <v>1158</v>
      </c>
      <c r="M12" s="28"/>
      <c r="N12" s="35"/>
    </row>
    <row r="13" spans="1:14" s="31" customFormat="1">
      <c r="A13" s="27">
        <v>8</v>
      </c>
      <c r="B13" s="28">
        <v>8.33</v>
      </c>
      <c r="C13" s="61">
        <v>0</v>
      </c>
      <c r="D13" s="37" t="s">
        <v>1644</v>
      </c>
      <c r="E13" s="31" t="s">
        <v>1039</v>
      </c>
      <c r="F13" s="32">
        <f>VLOOKUP($E13,Atletas!$1:$1048576,7,FALSE)</f>
        <v>34553</v>
      </c>
      <c r="G13" s="32" t="str">
        <f>VLOOKUP($E13,Atletas!$1:$1048576,9,FALSE)</f>
        <v>Júnior</v>
      </c>
      <c r="H13" s="137" t="str">
        <f>VLOOKUP($E13,Atletas!$1:$1048576,5,FALSE)</f>
        <v>GDE</v>
      </c>
      <c r="I13" s="35" t="s">
        <v>1115</v>
      </c>
      <c r="J13" s="34">
        <v>40915</v>
      </c>
      <c r="K13" s="35"/>
      <c r="L13" s="35" t="s">
        <v>600</v>
      </c>
      <c r="M13" s="28"/>
      <c r="N13" s="35"/>
    </row>
    <row r="14" spans="1:14" s="31" customFormat="1">
      <c r="A14" s="27">
        <v>9</v>
      </c>
      <c r="B14" s="28">
        <v>8.3699999999999992</v>
      </c>
      <c r="C14" s="61">
        <v>2</v>
      </c>
      <c r="D14" s="37">
        <v>1</v>
      </c>
      <c r="E14" s="31" t="s">
        <v>2017</v>
      </c>
      <c r="F14" s="32">
        <f>VLOOKUP($E14,Atletas!$1:$1048576,7,FALSE)</f>
        <v>36335</v>
      </c>
      <c r="G14" s="32" t="str">
        <f>VLOOKUP($E14,Atletas!$1:$1048576,9,FALSE)</f>
        <v>Infantil</v>
      </c>
      <c r="H14" s="137" t="str">
        <f>VLOOKUP($E14,Atletas!$1:$1048576,5,FALSE)</f>
        <v>CSM</v>
      </c>
      <c r="I14" s="35" t="s">
        <v>1115</v>
      </c>
      <c r="J14" s="34">
        <v>41063</v>
      </c>
      <c r="K14" s="35" t="s">
        <v>1813</v>
      </c>
      <c r="L14" s="35" t="s">
        <v>855</v>
      </c>
      <c r="M14" s="28"/>
      <c r="N14" s="38"/>
    </row>
    <row r="15" spans="1:14" s="31" customFormat="1">
      <c r="A15" s="27">
        <v>10</v>
      </c>
      <c r="B15" s="28">
        <v>8.41</v>
      </c>
      <c r="C15" s="61">
        <v>-1.4</v>
      </c>
      <c r="D15" s="37">
        <v>3</v>
      </c>
      <c r="E15" s="31" t="s">
        <v>923</v>
      </c>
      <c r="F15" s="32">
        <f>VLOOKUP($E15,Atletas!$1:$1048576,7,FALSE)</f>
        <v>32114</v>
      </c>
      <c r="G15" s="32" t="str">
        <f>VLOOKUP($E15,Atletas!$1:$1048576,9,FALSE)</f>
        <v>Sénior</v>
      </c>
      <c r="H15" s="137" t="str">
        <f>VLOOKUP($E15,Atletas!$1:$1048576,5,FALSE)</f>
        <v>CSM</v>
      </c>
      <c r="I15" s="35" t="s">
        <v>1115</v>
      </c>
      <c r="J15" s="34">
        <v>40922</v>
      </c>
      <c r="K15" s="35"/>
      <c r="L15" s="35" t="s">
        <v>855</v>
      </c>
      <c r="M15" s="38"/>
      <c r="N15" s="35"/>
    </row>
    <row r="16" spans="1:14" s="31" customFormat="1">
      <c r="A16" s="27">
        <v>11</v>
      </c>
      <c r="B16" s="28">
        <v>8.41</v>
      </c>
      <c r="C16" s="61">
        <v>2</v>
      </c>
      <c r="D16" s="37">
        <v>2</v>
      </c>
      <c r="E16" s="31" t="s">
        <v>386</v>
      </c>
      <c r="F16" s="32">
        <f>VLOOKUP($E16,Atletas!$1:$1048576,7,FALSE)</f>
        <v>36667</v>
      </c>
      <c r="G16" s="32" t="str">
        <f>VLOOKUP($E16,Atletas!$1:$1048576,9,FALSE)</f>
        <v>Infantil</v>
      </c>
      <c r="H16" s="137" t="str">
        <f>VLOOKUP($E16,Atletas!$1:$1048576,5,FALSE)</f>
        <v>CSM</v>
      </c>
      <c r="I16" s="35" t="s">
        <v>1115</v>
      </c>
      <c r="J16" s="34">
        <v>41063</v>
      </c>
      <c r="K16" s="35"/>
      <c r="L16" s="35" t="s">
        <v>855</v>
      </c>
      <c r="M16" s="38"/>
      <c r="N16" s="35"/>
    </row>
    <row r="17" spans="1:14" s="31" customFormat="1">
      <c r="A17" s="27">
        <v>12</v>
      </c>
      <c r="B17" s="28">
        <v>8.44</v>
      </c>
      <c r="C17" s="61">
        <v>-1.2</v>
      </c>
      <c r="D17" s="37" t="s">
        <v>1654</v>
      </c>
      <c r="E17" s="31" t="s">
        <v>904</v>
      </c>
      <c r="F17" s="32">
        <f>VLOOKUP($E17,Atletas!$1:$1048576,7,FALSE)</f>
        <v>32209</v>
      </c>
      <c r="G17" s="32" t="str">
        <f>VLOOKUP($E17,Atletas!$1:$1048576,9,FALSE)</f>
        <v>Sénior</v>
      </c>
      <c r="H17" s="137" t="str">
        <f>VLOOKUP($E17,Atletas!$1:$1048576,5,FALSE)</f>
        <v>ADRAP</v>
      </c>
      <c r="I17" s="35" t="s">
        <v>1115</v>
      </c>
      <c r="J17" s="34">
        <v>40922</v>
      </c>
      <c r="K17" s="35"/>
      <c r="L17" s="35" t="s">
        <v>514</v>
      </c>
      <c r="M17" s="38"/>
      <c r="N17" s="38"/>
    </row>
    <row r="18" spans="1:14" s="31" customFormat="1">
      <c r="A18" s="27">
        <v>13</v>
      </c>
      <c r="B18" s="28">
        <v>8.5</v>
      </c>
      <c r="C18" s="61">
        <v>-1</v>
      </c>
      <c r="D18" s="37">
        <v>4</v>
      </c>
      <c r="E18" s="31" t="s">
        <v>368</v>
      </c>
      <c r="F18" s="32">
        <f>VLOOKUP($E18,Atletas!$1:$1048576,7,FALSE)</f>
        <v>34197</v>
      </c>
      <c r="G18" s="32" t="str">
        <f>VLOOKUP($E18,Atletas!$1:$1048576,9,FALSE)</f>
        <v>Júnior</v>
      </c>
      <c r="H18" s="137" t="str">
        <f>VLOOKUP($E18,Atletas!$1:$1048576,5,FALSE)</f>
        <v>ADRAP</v>
      </c>
      <c r="I18" s="35" t="s">
        <v>1115</v>
      </c>
      <c r="J18" s="34">
        <v>40915</v>
      </c>
      <c r="K18" s="35"/>
      <c r="L18" s="35" t="s">
        <v>855</v>
      </c>
      <c r="M18" s="28"/>
      <c r="N18" s="35"/>
    </row>
    <row r="19" spans="1:14" s="31" customFormat="1">
      <c r="A19" s="27">
        <v>14</v>
      </c>
      <c r="B19" s="28">
        <v>8.6</v>
      </c>
      <c r="C19" s="61" t="s">
        <v>1670</v>
      </c>
      <c r="D19" s="37" t="s">
        <v>1646</v>
      </c>
      <c r="E19" s="31" t="s">
        <v>796</v>
      </c>
      <c r="F19" s="32">
        <f>VLOOKUP($E19,Atletas!$1:$1048576,7,FALSE)</f>
        <v>32700</v>
      </c>
      <c r="G19" s="32" t="str">
        <f>VLOOKUP($E19,Atletas!$1:$1048576,9,FALSE)</f>
        <v>Sénior</v>
      </c>
      <c r="H19" s="137" t="str">
        <f>VLOOKUP($E19,Atletas!$1:$1048576,5,FALSE)</f>
        <v>CSM</v>
      </c>
      <c r="I19" s="35" t="s">
        <v>597</v>
      </c>
      <c r="J19" s="34">
        <v>40964</v>
      </c>
      <c r="K19" s="35"/>
      <c r="L19" s="35" t="s">
        <v>602</v>
      </c>
      <c r="M19" s="38"/>
      <c r="N19" s="35"/>
    </row>
    <row r="20" spans="1:14" s="31" customFormat="1">
      <c r="A20" s="27">
        <v>15</v>
      </c>
      <c r="B20" s="28">
        <v>8.8000000000000007</v>
      </c>
      <c r="C20" s="61">
        <v>-1</v>
      </c>
      <c r="D20" s="37">
        <v>5</v>
      </c>
      <c r="E20" s="31" t="s">
        <v>737</v>
      </c>
      <c r="F20" s="32">
        <f>VLOOKUP($E20,Atletas!$1:$1048576,7,FALSE)</f>
        <v>34195</v>
      </c>
      <c r="G20" s="32" t="str">
        <f>VLOOKUP($E20,Atletas!$1:$1048576,9,FALSE)</f>
        <v>Júnior</v>
      </c>
      <c r="H20" s="137" t="str">
        <f>VLOOKUP($E20,Atletas!$1:$1048576,5,FALSE)</f>
        <v>CSM</v>
      </c>
      <c r="I20" s="35" t="s">
        <v>1115</v>
      </c>
      <c r="J20" s="34">
        <v>40915</v>
      </c>
      <c r="K20" s="35"/>
      <c r="L20" s="35" t="s">
        <v>1159</v>
      </c>
      <c r="M20" s="38"/>
      <c r="N20" s="35"/>
    </row>
    <row r="21" spans="1:14" s="31" customFormat="1">
      <c r="A21" s="27">
        <v>16</v>
      </c>
      <c r="B21" s="28">
        <v>8.84</v>
      </c>
      <c r="C21" s="61">
        <v>-1.3</v>
      </c>
      <c r="D21" s="37" t="s">
        <v>1645</v>
      </c>
      <c r="E21" s="31" t="s">
        <v>423</v>
      </c>
      <c r="F21" s="32">
        <f>VLOOKUP($E21,Atletas!$1:$1048576,7,FALSE)</f>
        <v>34798</v>
      </c>
      <c r="G21" s="32" t="str">
        <f>VLOOKUP($E21,Atletas!$1:$1048576,9,FALSE)</f>
        <v>Juvenil</v>
      </c>
      <c r="H21" s="137" t="s">
        <v>1122</v>
      </c>
      <c r="I21" s="35" t="s">
        <v>1115</v>
      </c>
      <c r="J21" s="34">
        <v>40922</v>
      </c>
      <c r="K21" s="35"/>
      <c r="L21" s="35" t="s">
        <v>855</v>
      </c>
      <c r="M21" s="28"/>
      <c r="N21" s="35"/>
    </row>
    <row r="22" spans="1:14" s="31" customFormat="1">
      <c r="A22" s="27">
        <v>17</v>
      </c>
      <c r="B22" s="28">
        <v>8.85</v>
      </c>
      <c r="C22" s="61">
        <v>-2.2999999999999998</v>
      </c>
      <c r="D22" s="37" t="s">
        <v>1653</v>
      </c>
      <c r="E22" s="31" t="s">
        <v>615</v>
      </c>
      <c r="F22" s="32">
        <f>VLOOKUP($E22,Atletas!$1:$1048576,7,FALSE)</f>
        <v>35542</v>
      </c>
      <c r="G22" s="32" t="str">
        <f>VLOOKUP($E22,Atletas!$1:$1048576,9,FALSE)</f>
        <v>Iniciado</v>
      </c>
      <c r="H22" s="137" t="str">
        <f>VLOOKUP($E22,Atletas!$1:$1048576,5,FALSE)</f>
        <v>ACDSJ</v>
      </c>
      <c r="I22" s="35" t="s">
        <v>1115</v>
      </c>
      <c r="J22" s="34">
        <v>40915</v>
      </c>
      <c r="K22" s="35"/>
      <c r="L22" s="35" t="s">
        <v>855</v>
      </c>
      <c r="M22" s="38"/>
      <c r="N22" s="35"/>
    </row>
    <row r="23" spans="1:14" s="31" customFormat="1">
      <c r="A23" s="27">
        <v>18</v>
      </c>
      <c r="B23" s="28">
        <v>8.86</v>
      </c>
      <c r="C23" s="61">
        <v>2</v>
      </c>
      <c r="D23" s="37">
        <v>3</v>
      </c>
      <c r="E23" s="31" t="s">
        <v>606</v>
      </c>
      <c r="F23" s="32">
        <f>VLOOKUP($E23,Atletas!$1:$1048576,7,FALSE)</f>
        <v>36231</v>
      </c>
      <c r="G23" s="32" t="str">
        <f>VLOOKUP($E23,Atletas!$1:$1048576,9,FALSE)</f>
        <v>Infantil</v>
      </c>
      <c r="H23" s="137" t="str">
        <f>VLOOKUP($E23,Atletas!$1:$1048576,5,FALSE)</f>
        <v>ACDSJ</v>
      </c>
      <c r="I23" s="35" t="s">
        <v>1115</v>
      </c>
      <c r="J23" s="34">
        <v>41063</v>
      </c>
      <c r="K23" s="35"/>
      <c r="L23" s="35" t="s">
        <v>855</v>
      </c>
      <c r="M23" s="28"/>
      <c r="N23" s="35"/>
    </row>
    <row r="24" spans="1:14" s="31" customFormat="1">
      <c r="A24" s="27">
        <v>19</v>
      </c>
      <c r="B24" s="28">
        <v>8.9</v>
      </c>
      <c r="C24" s="61">
        <v>-1.2</v>
      </c>
      <c r="D24" s="37" t="s">
        <v>1645</v>
      </c>
      <c r="E24" s="31" t="s">
        <v>1045</v>
      </c>
      <c r="F24" s="32">
        <f>VLOOKUP($E24,Atletas!$1:$1048576,7,FALSE)</f>
        <v>34758</v>
      </c>
      <c r="G24" s="32" t="str">
        <f>VLOOKUP($E24,Atletas!$1:$1048576,9,FALSE)</f>
        <v>Juvenil</v>
      </c>
      <c r="H24" s="137" t="str">
        <f>VLOOKUP($E24,Atletas!$1:$1048576,5,FALSE)</f>
        <v>GDE</v>
      </c>
      <c r="I24" s="35" t="s">
        <v>1115</v>
      </c>
      <c r="J24" s="34">
        <v>40922</v>
      </c>
      <c r="K24" s="35"/>
      <c r="L24" s="35" t="s">
        <v>855</v>
      </c>
      <c r="M24" s="28"/>
      <c r="N24" s="35"/>
    </row>
    <row r="25" spans="1:14" s="31" customFormat="1">
      <c r="A25" s="27">
        <v>20</v>
      </c>
      <c r="B25" s="28">
        <v>8.92</v>
      </c>
      <c r="C25" s="61">
        <v>-1.4</v>
      </c>
      <c r="D25" s="37">
        <v>6</v>
      </c>
      <c r="E25" s="31" t="s">
        <v>805</v>
      </c>
      <c r="F25" s="32">
        <f>VLOOKUP($E25,Atletas!$1:$1048576,7,FALSE)</f>
        <v>35185</v>
      </c>
      <c r="G25" s="32" t="str">
        <f>VLOOKUP($E25,Atletas!$1:$1048576,9,FALSE)</f>
        <v>Juvenil</v>
      </c>
      <c r="H25" s="137" t="str">
        <f>VLOOKUP($E25,Atletas!$1:$1048576,5,FALSE)</f>
        <v>AJS</v>
      </c>
      <c r="I25" s="35" t="s">
        <v>1115</v>
      </c>
      <c r="J25" s="34">
        <v>40922</v>
      </c>
      <c r="K25" s="35"/>
      <c r="L25" s="35" t="s">
        <v>855</v>
      </c>
      <c r="M25" s="28"/>
      <c r="N25" s="35"/>
    </row>
    <row r="26" spans="1:14" s="31" customFormat="1">
      <c r="A26" s="27">
        <v>21</v>
      </c>
      <c r="B26" s="28">
        <v>8.93</v>
      </c>
      <c r="C26" s="61">
        <v>-0.3</v>
      </c>
      <c r="D26" s="37" t="s">
        <v>1653</v>
      </c>
      <c r="E26" s="31" t="s">
        <v>581</v>
      </c>
      <c r="F26" s="32">
        <f>VLOOKUP($E26,Atletas!$1:$1048576,7,FALSE)</f>
        <v>35001</v>
      </c>
      <c r="G26" s="32" t="str">
        <f>VLOOKUP($E26,Atletas!$1:$1048576,9,FALSE)</f>
        <v>Juvenil</v>
      </c>
      <c r="H26" s="137" t="str">
        <f>VLOOKUP($E26,Atletas!$1:$1048576,5,FALSE)</f>
        <v>AJS</v>
      </c>
      <c r="I26" s="35" t="s">
        <v>1115</v>
      </c>
      <c r="J26" s="34">
        <v>40950</v>
      </c>
      <c r="K26" s="35"/>
      <c r="L26" s="35" t="s">
        <v>855</v>
      </c>
      <c r="M26" s="28"/>
      <c r="N26" s="38"/>
    </row>
    <row r="27" spans="1:14" s="31" customFormat="1">
      <c r="A27" s="27">
        <v>22</v>
      </c>
      <c r="B27" s="28">
        <v>8.94</v>
      </c>
      <c r="C27" s="61">
        <v>-2.2000000000000002</v>
      </c>
      <c r="D27" s="37" t="s">
        <v>1656</v>
      </c>
      <c r="E27" s="31" t="s">
        <v>1082</v>
      </c>
      <c r="F27" s="32">
        <f>VLOOKUP($E27,Atletas!$1:$1048576,7,FALSE)</f>
        <v>32842</v>
      </c>
      <c r="G27" s="32" t="str">
        <f>VLOOKUP($E27,Atletas!$1:$1048576,9,FALSE)</f>
        <v>Sénior</v>
      </c>
      <c r="H27" s="137" t="str">
        <f>VLOOKUP($E27,Atletas!$1:$1048576,5,FALSE)</f>
        <v>AJS</v>
      </c>
      <c r="I27" s="35" t="s">
        <v>1115</v>
      </c>
      <c r="J27" s="34">
        <v>40950</v>
      </c>
      <c r="K27" s="35"/>
      <c r="L27" s="35" t="s">
        <v>371</v>
      </c>
      <c r="M27" s="28"/>
      <c r="N27" s="38"/>
    </row>
    <row r="28" spans="1:14" s="31" customFormat="1">
      <c r="A28" s="27">
        <v>23</v>
      </c>
      <c r="B28" s="28">
        <v>9</v>
      </c>
      <c r="C28" s="61">
        <v>-0.3</v>
      </c>
      <c r="D28" s="37" t="s">
        <v>1654</v>
      </c>
      <c r="E28" s="31" t="s">
        <v>396</v>
      </c>
      <c r="F28" s="32">
        <f>VLOOKUP($E28,Atletas!$1:$1048576,7,FALSE)</f>
        <v>34861</v>
      </c>
      <c r="G28" s="32" t="str">
        <f>VLOOKUP($E28,Atletas!$1:$1048576,9,FALSE)</f>
        <v>Juvenil</v>
      </c>
      <c r="H28" s="137" t="str">
        <f>VLOOKUP($E28,Atletas!$1:$1048576,5,FALSE)</f>
        <v>AJS</v>
      </c>
      <c r="I28" s="35" t="s">
        <v>1115</v>
      </c>
      <c r="J28" s="34">
        <v>40950</v>
      </c>
      <c r="K28" s="35"/>
      <c r="L28" s="35" t="s">
        <v>855</v>
      </c>
      <c r="M28" s="28"/>
      <c r="N28" s="38"/>
    </row>
    <row r="29" spans="1:14" s="31" customFormat="1">
      <c r="A29" s="27">
        <v>24</v>
      </c>
      <c r="B29" s="28">
        <v>9</v>
      </c>
      <c r="C29" s="61">
        <v>-1.8</v>
      </c>
      <c r="D29" s="37" t="s">
        <v>1654</v>
      </c>
      <c r="E29" s="31" t="s">
        <v>391</v>
      </c>
      <c r="F29" s="32">
        <f>VLOOKUP($E29,Atletas!$1:$1048576,7,FALSE)</f>
        <v>36477</v>
      </c>
      <c r="G29" s="32" t="str">
        <f>VLOOKUP($E29,Atletas!$1:$1048576,9,FALSE)</f>
        <v>Infantil</v>
      </c>
      <c r="H29" s="137" t="str">
        <f>VLOOKUP($E29,Atletas!$1:$1048576,5,FALSE)</f>
        <v>GDE</v>
      </c>
      <c r="I29" s="35" t="s">
        <v>1115</v>
      </c>
      <c r="J29" s="34">
        <v>41013</v>
      </c>
      <c r="K29" s="35"/>
      <c r="L29" s="35" t="s">
        <v>855</v>
      </c>
      <c r="M29" s="28"/>
      <c r="N29" s="38"/>
    </row>
    <row r="30" spans="1:14" s="31" customFormat="1">
      <c r="A30" s="27">
        <v>25</v>
      </c>
      <c r="B30" s="28">
        <v>9.0299999999999994</v>
      </c>
      <c r="C30" s="61">
        <v>2</v>
      </c>
      <c r="D30" s="37">
        <v>4</v>
      </c>
      <c r="E30" s="31" t="s">
        <v>624</v>
      </c>
      <c r="F30" s="32">
        <f>VLOOKUP($E30,Atletas!$1:$1048576,7,FALSE)</f>
        <v>36227</v>
      </c>
      <c r="G30" s="32" t="str">
        <f>VLOOKUP($E30,Atletas!$1:$1048576,9,FALSE)</f>
        <v>Infantil</v>
      </c>
      <c r="H30" s="137" t="str">
        <f>VLOOKUP($E30,Atletas!$1:$1048576,5,FALSE)</f>
        <v>AJS</v>
      </c>
      <c r="I30" s="35" t="s">
        <v>1115</v>
      </c>
      <c r="J30" s="34">
        <v>41063</v>
      </c>
      <c r="K30" s="35"/>
      <c r="L30" s="35" t="s">
        <v>855</v>
      </c>
      <c r="M30" s="28"/>
      <c r="N30" s="35"/>
    </row>
    <row r="31" spans="1:14" s="31" customFormat="1">
      <c r="A31" s="27">
        <v>26</v>
      </c>
      <c r="B31" s="28">
        <v>9.0500000000000007</v>
      </c>
      <c r="C31" s="61">
        <v>-1.8</v>
      </c>
      <c r="D31" s="37" t="s">
        <v>1655</v>
      </c>
      <c r="E31" s="31" t="s">
        <v>821</v>
      </c>
      <c r="F31" s="32">
        <f>VLOOKUP($E31,Atletas!$1:$1048576,7,FALSE)</f>
        <v>36375</v>
      </c>
      <c r="G31" s="32" t="str">
        <f>VLOOKUP($E31,Atletas!$1:$1048576,9,FALSE)</f>
        <v>Infantil</v>
      </c>
      <c r="H31" s="137" t="str">
        <f>VLOOKUP($E31,Atletas!$1:$1048576,5,FALSE)</f>
        <v>IND-M</v>
      </c>
      <c r="I31" s="35" t="s">
        <v>1115</v>
      </c>
      <c r="J31" s="34">
        <v>41013</v>
      </c>
      <c r="K31" s="35"/>
      <c r="L31" s="35" t="s">
        <v>855</v>
      </c>
      <c r="M31" s="38"/>
      <c r="N31" s="35"/>
    </row>
    <row r="32" spans="1:14" s="31" customFormat="1">
      <c r="A32" s="27">
        <v>27</v>
      </c>
      <c r="B32" s="28">
        <v>9.08</v>
      </c>
      <c r="C32" s="61">
        <v>2</v>
      </c>
      <c r="D32" s="37">
        <v>5</v>
      </c>
      <c r="E32" s="31" t="s">
        <v>605</v>
      </c>
      <c r="F32" s="32">
        <f>VLOOKUP($E32,Atletas!$1:$1048576,7,FALSE)</f>
        <v>36542</v>
      </c>
      <c r="G32" s="32" t="str">
        <f>VLOOKUP($E32,Atletas!$1:$1048576,9,FALSE)</f>
        <v>Infantil</v>
      </c>
      <c r="H32" s="137" t="str">
        <f>VLOOKUP($E32,Atletas!$1:$1048576,5,FALSE)</f>
        <v>ACDSJ</v>
      </c>
      <c r="I32" s="35" t="s">
        <v>1115</v>
      </c>
      <c r="J32" s="34">
        <v>41063</v>
      </c>
      <c r="K32" s="35"/>
      <c r="L32" s="35" t="s">
        <v>855</v>
      </c>
      <c r="M32" s="38"/>
      <c r="N32" s="35"/>
    </row>
    <row r="33" spans="1:14" s="31" customFormat="1">
      <c r="A33" s="27">
        <v>28</v>
      </c>
      <c r="B33" s="28">
        <v>9.19</v>
      </c>
      <c r="C33" s="61">
        <v>-2.2999999999999998</v>
      </c>
      <c r="D33" s="37" t="s">
        <v>1654</v>
      </c>
      <c r="E33" s="31" t="s">
        <v>1070</v>
      </c>
      <c r="F33" s="32">
        <f>VLOOKUP($E33,Atletas!$1:$1048576,7,FALSE)</f>
        <v>35516</v>
      </c>
      <c r="G33" s="32" t="str">
        <f>VLOOKUP($E33,Atletas!$1:$1048576,9,FALSE)</f>
        <v>Iniciado</v>
      </c>
      <c r="H33" s="137" t="str">
        <f>VLOOKUP($E33,Atletas!$1:$1048576,5,FALSE)</f>
        <v>AJS</v>
      </c>
      <c r="I33" s="35" t="s">
        <v>1115</v>
      </c>
      <c r="J33" s="34">
        <v>40915</v>
      </c>
      <c r="K33" s="35"/>
      <c r="L33" s="35" t="s">
        <v>855</v>
      </c>
      <c r="M33" s="38"/>
      <c r="N33" s="35"/>
    </row>
    <row r="34" spans="1:14" s="31" customFormat="1">
      <c r="A34" s="27">
        <v>29</v>
      </c>
      <c r="B34" s="28">
        <v>9.19</v>
      </c>
      <c r="C34" s="61">
        <v>-2.2999999999999998</v>
      </c>
      <c r="D34" s="37" t="s">
        <v>1655</v>
      </c>
      <c r="E34" s="31" t="s">
        <v>1660</v>
      </c>
      <c r="F34" s="32">
        <f>VLOOKUP($E34,Atletas!$1:$1048576,7,FALSE)</f>
        <v>35647</v>
      </c>
      <c r="G34" s="32" t="str">
        <f>VLOOKUP($E34,Atletas!$1:$1048576,9,FALSE)</f>
        <v>Iniciado</v>
      </c>
      <c r="H34" s="137" t="str">
        <f>VLOOKUP($E34,Atletas!$1:$1048576,5,FALSE)</f>
        <v>ADRAP</v>
      </c>
      <c r="I34" s="35" t="s">
        <v>1115</v>
      </c>
      <c r="J34" s="34">
        <v>40915</v>
      </c>
      <c r="K34" s="35"/>
      <c r="L34" s="35" t="s">
        <v>855</v>
      </c>
      <c r="M34" s="38"/>
      <c r="N34" s="35"/>
    </row>
    <row r="35" spans="1:14" s="31" customFormat="1">
      <c r="A35" s="27">
        <v>30</v>
      </c>
      <c r="B35" s="28">
        <v>9.24</v>
      </c>
      <c r="C35" s="61">
        <v>2</v>
      </c>
      <c r="D35" s="37">
        <v>6</v>
      </c>
      <c r="E35" s="31" t="s">
        <v>613</v>
      </c>
      <c r="F35" s="32">
        <f>VLOOKUP($E35,Atletas!$1:$1048576,7,FALSE)</f>
        <v>36856</v>
      </c>
      <c r="G35" s="32" t="str">
        <f>VLOOKUP($E35,Atletas!$1:$1048576,9,FALSE)</f>
        <v>Infantil</v>
      </c>
      <c r="H35" s="137" t="str">
        <f>VLOOKUP($E35,Atletas!$1:$1048576,5,FALSE)</f>
        <v>CSM</v>
      </c>
      <c r="I35" s="35" t="s">
        <v>1115</v>
      </c>
      <c r="J35" s="34">
        <v>41063</v>
      </c>
      <c r="K35" s="35"/>
      <c r="L35" s="35" t="s">
        <v>855</v>
      </c>
      <c r="M35" s="38"/>
      <c r="N35" s="35"/>
    </row>
    <row r="36" spans="1:14" s="31" customFormat="1">
      <c r="A36" s="27">
        <v>31</v>
      </c>
      <c r="B36" s="28">
        <v>9.32</v>
      </c>
      <c r="C36" s="61">
        <v>2</v>
      </c>
      <c r="D36" s="37">
        <v>7</v>
      </c>
      <c r="E36" s="31" t="s">
        <v>1737</v>
      </c>
      <c r="F36" s="32">
        <f>VLOOKUP($E36,Atletas!$1:$1048576,7,FALSE)</f>
        <v>37145</v>
      </c>
      <c r="G36" s="32" t="str">
        <f>VLOOKUP($E36,Atletas!$1:$1048576,9,FALSE)</f>
        <v>Benjamim</v>
      </c>
      <c r="H36" s="137" t="str">
        <f>VLOOKUP($E36,Atletas!$1:$1048576,5,FALSE)</f>
        <v>CSM</v>
      </c>
      <c r="I36" s="35" t="s">
        <v>1115</v>
      </c>
      <c r="J36" s="34">
        <v>41063</v>
      </c>
      <c r="K36" s="35"/>
      <c r="L36" s="35" t="s">
        <v>855</v>
      </c>
      <c r="M36" s="38"/>
    </row>
    <row r="37" spans="1:14" s="31" customFormat="1">
      <c r="A37" s="27">
        <v>32</v>
      </c>
      <c r="B37" s="28">
        <v>9.35</v>
      </c>
      <c r="C37" s="61">
        <v>-2.2999999999999998</v>
      </c>
      <c r="D37" s="37" t="s">
        <v>1656</v>
      </c>
      <c r="E37" s="31" t="s">
        <v>591</v>
      </c>
      <c r="F37" s="32">
        <f>VLOOKUP($E37,Atletas!$1:$1048576,7,FALSE)</f>
        <v>35439</v>
      </c>
      <c r="G37" s="32" t="str">
        <f>VLOOKUP($E37,Atletas!$1:$1048576,9,FALSE)</f>
        <v>Iniciado</v>
      </c>
      <c r="H37" s="137" t="str">
        <f>VLOOKUP($E37,Atletas!$1:$1048576,5,FALSE)</f>
        <v>CSM</v>
      </c>
      <c r="I37" s="35" t="s">
        <v>1115</v>
      </c>
      <c r="J37" s="34">
        <v>40915</v>
      </c>
      <c r="K37" s="35"/>
      <c r="L37" s="35" t="s">
        <v>333</v>
      </c>
      <c r="M37" s="38"/>
      <c r="N37" s="35"/>
    </row>
    <row r="38" spans="1:14" s="31" customFormat="1">
      <c r="A38" s="27">
        <v>33</v>
      </c>
      <c r="B38" s="28">
        <v>9.4</v>
      </c>
      <c r="C38" s="61">
        <v>-0.3</v>
      </c>
      <c r="D38" s="37" t="s">
        <v>1655</v>
      </c>
      <c r="E38" s="31" t="s">
        <v>17</v>
      </c>
      <c r="F38" s="32">
        <f>VLOOKUP($E38,Atletas!$1:$1048576,7,FALSE)</f>
        <v>34398</v>
      </c>
      <c r="G38" s="32" t="str">
        <f>VLOOKUP($E38,Atletas!$1:$1048576,9,FALSE)</f>
        <v>Júnior</v>
      </c>
      <c r="H38" s="137" t="str">
        <f>VLOOKUP($E38,Atletas!$1:$1048576,5,FALSE)</f>
        <v>CSM</v>
      </c>
      <c r="I38" s="35" t="s">
        <v>1115</v>
      </c>
      <c r="J38" s="34">
        <v>40950</v>
      </c>
      <c r="K38" s="35"/>
      <c r="L38" s="35" t="s">
        <v>855</v>
      </c>
      <c r="M38" s="38"/>
      <c r="N38" s="38"/>
    </row>
    <row r="39" spans="1:14" s="31" customFormat="1">
      <c r="A39" s="27">
        <v>34</v>
      </c>
      <c r="B39" s="28">
        <v>9.44</v>
      </c>
      <c r="C39" s="61">
        <v>2</v>
      </c>
      <c r="D39" s="37">
        <v>8</v>
      </c>
      <c r="E39" s="31" t="s">
        <v>1739</v>
      </c>
      <c r="F39" s="32">
        <f>VLOOKUP($E39,Atletas!$1:$1048576,7,FALSE)</f>
        <v>37100</v>
      </c>
      <c r="G39" s="32" t="str">
        <f>VLOOKUP($E39,Atletas!$1:$1048576,9,FALSE)</f>
        <v>Benjamim</v>
      </c>
      <c r="H39" s="137" t="str">
        <f>VLOOKUP($E39,Atletas!$1:$1048576,5,FALSE)</f>
        <v>ADRAP</v>
      </c>
      <c r="I39" s="35" t="s">
        <v>1115</v>
      </c>
      <c r="J39" s="34">
        <v>41063</v>
      </c>
      <c r="K39" s="35"/>
      <c r="L39" s="35" t="s">
        <v>855</v>
      </c>
      <c r="M39" s="38"/>
    </row>
    <row r="40" spans="1:14" s="31" customFormat="1">
      <c r="A40" s="27">
        <v>35</v>
      </c>
      <c r="B40" s="28">
        <v>9.5</v>
      </c>
      <c r="C40" s="61">
        <v>-0.3</v>
      </c>
      <c r="D40" s="37" t="s">
        <v>1656</v>
      </c>
      <c r="E40" s="31" t="s">
        <v>588</v>
      </c>
      <c r="F40" s="32">
        <f>VLOOKUP($E40,Atletas!$1:$1048576,7,FALSE)</f>
        <v>35428</v>
      </c>
      <c r="G40" s="32" t="str">
        <f>VLOOKUP($E40,Atletas!$1:$1048576,9,FALSE)</f>
        <v>Juvenil</v>
      </c>
      <c r="H40" s="137" t="str">
        <f>VLOOKUP($E40,Atletas!$1:$1048576,5,FALSE)</f>
        <v>AJS</v>
      </c>
      <c r="I40" s="35" t="s">
        <v>1115</v>
      </c>
      <c r="J40" s="34">
        <v>40950</v>
      </c>
      <c r="K40" s="35"/>
      <c r="L40" s="35" t="s">
        <v>855</v>
      </c>
      <c r="M40" s="28"/>
      <c r="N40" s="35"/>
    </row>
    <row r="41" spans="1:14" s="31" customFormat="1">
      <c r="A41" s="27">
        <v>36</v>
      </c>
      <c r="B41" s="28">
        <v>9.66</v>
      </c>
      <c r="C41" s="61">
        <v>-4.2</v>
      </c>
      <c r="D41" s="37" t="s">
        <v>1653</v>
      </c>
      <c r="E41" s="31" t="s">
        <v>576</v>
      </c>
      <c r="F41" s="32">
        <f>VLOOKUP($E41,Atletas!$1:$1048576,7,FALSE)</f>
        <v>36286</v>
      </c>
      <c r="G41" s="32" t="str">
        <f>VLOOKUP($E41,Atletas!$1:$1048576,9,FALSE)</f>
        <v>Infantil</v>
      </c>
      <c r="H41" s="137" t="str">
        <f>VLOOKUP($E41,Atletas!$1:$1048576,5,FALSE)</f>
        <v>ACDSJ</v>
      </c>
      <c r="I41" s="35" t="s">
        <v>1115</v>
      </c>
      <c r="J41" s="34">
        <v>41013</v>
      </c>
      <c r="K41" s="35"/>
      <c r="L41" s="35" t="s">
        <v>1167</v>
      </c>
      <c r="M41" s="28"/>
      <c r="N41" s="35"/>
    </row>
    <row r="42" spans="1:14" s="31" customFormat="1">
      <c r="A42" s="27">
        <v>37</v>
      </c>
      <c r="B42" s="28">
        <v>9.67</v>
      </c>
      <c r="C42" s="61">
        <v>-2.2999999999999998</v>
      </c>
      <c r="D42" s="37" t="s">
        <v>1646</v>
      </c>
      <c r="E42" s="31" t="s">
        <v>1647</v>
      </c>
      <c r="F42" s="32">
        <f>VLOOKUP($E42,Atletas!$1:$1048576,7,FALSE)</f>
        <v>35087</v>
      </c>
      <c r="G42" s="32" t="str">
        <f>VLOOKUP($E42,Atletas!$1:$1048576,9,FALSE)</f>
        <v>Juvenil</v>
      </c>
      <c r="H42" s="137" t="str">
        <f>VLOOKUP($E42,Atletas!$1:$1048576,5,FALSE)</f>
        <v>CSM</v>
      </c>
      <c r="I42" s="35" t="s">
        <v>1115</v>
      </c>
      <c r="J42" s="34">
        <v>40915</v>
      </c>
      <c r="K42" s="35"/>
      <c r="L42" s="35" t="s">
        <v>855</v>
      </c>
      <c r="M42" s="28"/>
      <c r="N42" s="38"/>
    </row>
    <row r="43" spans="1:14" s="31" customFormat="1">
      <c r="A43" s="27">
        <v>38</v>
      </c>
      <c r="B43" s="28">
        <v>9.7200000000000006</v>
      </c>
      <c r="C43" s="61">
        <v>-2.2999999999999998</v>
      </c>
      <c r="D43" s="37" t="s">
        <v>1655</v>
      </c>
      <c r="E43" s="31" t="s">
        <v>364</v>
      </c>
      <c r="F43" s="32">
        <f>VLOOKUP($E43,Atletas!$1:$1048576,7,FALSE)</f>
        <v>36223</v>
      </c>
      <c r="G43" s="32" t="str">
        <f>VLOOKUP($E43,Atletas!$1:$1048576,9,FALSE)</f>
        <v>Infantil</v>
      </c>
      <c r="H43" s="137" t="str">
        <f>VLOOKUP($E43,Atletas!$1:$1048576,5,FALSE)</f>
        <v>ACDSJ</v>
      </c>
      <c r="I43" s="35" t="s">
        <v>1115</v>
      </c>
      <c r="J43" s="34">
        <v>40915</v>
      </c>
      <c r="K43" s="35"/>
      <c r="L43" s="35" t="s">
        <v>1168</v>
      </c>
      <c r="M43" s="28"/>
      <c r="N43" s="35"/>
    </row>
    <row r="44" spans="1:14" s="31" customFormat="1">
      <c r="A44" s="27">
        <v>39</v>
      </c>
      <c r="B44" s="28">
        <v>9.76</v>
      </c>
      <c r="C44" s="61">
        <v>-0.3</v>
      </c>
      <c r="D44" s="37" t="s">
        <v>1657</v>
      </c>
      <c r="E44" s="31" t="s">
        <v>329</v>
      </c>
      <c r="F44" s="32">
        <f>VLOOKUP($E44,Atletas!$1:$1048576,7,FALSE)</f>
        <v>35334</v>
      </c>
      <c r="G44" s="32" t="str">
        <f>VLOOKUP($E44,Atletas!$1:$1048576,9,FALSE)</f>
        <v>Juvenil</v>
      </c>
      <c r="H44" s="137" t="str">
        <f>VLOOKUP($E44,Atletas!$1:$1048576,5,FALSE)</f>
        <v>AJS</v>
      </c>
      <c r="I44" s="35" t="s">
        <v>1115</v>
      </c>
      <c r="J44" s="34">
        <v>40950</v>
      </c>
      <c r="K44" s="35"/>
      <c r="L44" s="35" t="s">
        <v>855</v>
      </c>
      <c r="M44" s="28"/>
      <c r="N44" s="38"/>
    </row>
    <row r="45" spans="1:14" s="31" customFormat="1">
      <c r="A45" s="27">
        <v>40</v>
      </c>
      <c r="B45" s="28">
        <v>9.81</v>
      </c>
      <c r="C45" s="61">
        <v>-2.2999999999999998</v>
      </c>
      <c r="D45" s="37" t="s">
        <v>1657</v>
      </c>
      <c r="E45" s="31" t="s">
        <v>373</v>
      </c>
      <c r="F45" s="32">
        <f>VLOOKUP($E45,Atletas!$1:$1048576,7,FALSE)</f>
        <v>35977</v>
      </c>
      <c r="G45" s="32" t="str">
        <f>VLOOKUP($E45,Atletas!$1:$1048576,9,FALSE)</f>
        <v>Iniciado</v>
      </c>
      <c r="H45" s="137" t="str">
        <f>VLOOKUP($E45,Atletas!$1:$1048576,5,FALSE)</f>
        <v>CSM</v>
      </c>
      <c r="I45" s="35" t="s">
        <v>1115</v>
      </c>
      <c r="J45" s="34">
        <v>40915</v>
      </c>
      <c r="K45" s="35"/>
      <c r="L45" s="35" t="s">
        <v>337</v>
      </c>
      <c r="M45" s="28"/>
      <c r="N45" s="38"/>
    </row>
    <row r="46" spans="1:14" s="31" customFormat="1">
      <c r="A46" s="27">
        <v>41</v>
      </c>
      <c r="B46" s="28">
        <v>9.83</v>
      </c>
      <c r="C46" s="61">
        <v>-2.2999999999999998</v>
      </c>
      <c r="D46" s="37" t="s">
        <v>1661</v>
      </c>
      <c r="E46" s="31" t="s">
        <v>1662</v>
      </c>
      <c r="F46" s="32">
        <f>VLOOKUP($E46,Atletas!$1:$1048576,7,FALSE)</f>
        <v>35793</v>
      </c>
      <c r="G46" s="32" t="str">
        <f>VLOOKUP($E46,Atletas!$1:$1048576,9,FALSE)</f>
        <v>Iniciado</v>
      </c>
      <c r="H46" s="137" t="str">
        <f>VLOOKUP($E46,Atletas!$1:$1048576,5,FALSE)</f>
        <v>CSM</v>
      </c>
      <c r="I46" s="35" t="s">
        <v>1115</v>
      </c>
      <c r="J46" s="34">
        <v>40915</v>
      </c>
      <c r="K46" s="35"/>
      <c r="L46" s="35" t="s">
        <v>855</v>
      </c>
      <c r="M46" s="38"/>
      <c r="N46" s="38"/>
    </row>
    <row r="47" spans="1:14" s="31" customFormat="1">
      <c r="A47" s="27">
        <v>42</v>
      </c>
      <c r="B47" s="28">
        <v>9.8699999999999992</v>
      </c>
      <c r="C47" s="61">
        <v>-1.5</v>
      </c>
      <c r="D47" s="37" t="s">
        <v>1656</v>
      </c>
      <c r="E47" s="31" t="s">
        <v>1795</v>
      </c>
      <c r="F47" s="32">
        <f>VLOOKUP($E47,Atletas!$1:$1048576,7,FALSE)</f>
        <v>36430</v>
      </c>
      <c r="G47" s="32" t="str">
        <f>VLOOKUP($E47,Atletas!$1:$1048576,9,FALSE)</f>
        <v>Infantil</v>
      </c>
      <c r="H47" s="137" t="str">
        <f>VLOOKUP($E47,Atletas!$1:$1048576,5,FALSE)</f>
        <v>AJS</v>
      </c>
      <c r="I47" s="35" t="s">
        <v>1115</v>
      </c>
      <c r="J47" s="34">
        <v>41063</v>
      </c>
      <c r="K47" s="35"/>
      <c r="L47" s="35" t="s">
        <v>855</v>
      </c>
      <c r="M47" s="38"/>
      <c r="N47" s="38"/>
    </row>
    <row r="48" spans="1:14" s="31" customFormat="1">
      <c r="A48" s="27">
        <v>43</v>
      </c>
      <c r="B48" s="28">
        <v>9.91</v>
      </c>
      <c r="C48" s="61">
        <v>-1.8</v>
      </c>
      <c r="D48" s="37" t="s">
        <v>1661</v>
      </c>
      <c r="E48" s="31" t="s">
        <v>1652</v>
      </c>
      <c r="F48" s="32">
        <f>VLOOKUP($E48,Atletas!$1:$1048576,7,FALSE)</f>
        <v>36312</v>
      </c>
      <c r="G48" s="32" t="str">
        <f>VLOOKUP($E48,Atletas!$1:$1048576,9,FALSE)</f>
        <v>Infantil</v>
      </c>
      <c r="H48" s="137" t="str">
        <f>VLOOKUP($E48,Atletas!$1:$1048576,5,FALSE)</f>
        <v>ACDSJ</v>
      </c>
      <c r="I48" s="35" t="s">
        <v>1115</v>
      </c>
      <c r="J48" s="34">
        <v>41013</v>
      </c>
      <c r="K48" s="35"/>
      <c r="L48" s="35" t="s">
        <v>855</v>
      </c>
      <c r="M48" s="38"/>
      <c r="N48" s="35"/>
    </row>
    <row r="49" spans="1:14" s="31" customFormat="1">
      <c r="A49" s="27">
        <v>44</v>
      </c>
      <c r="B49" s="76">
        <v>9.9700000000000006</v>
      </c>
      <c r="C49" s="61">
        <v>-0.3</v>
      </c>
      <c r="D49" s="37" t="s">
        <v>1661</v>
      </c>
      <c r="E49" s="31" t="s">
        <v>1651</v>
      </c>
      <c r="F49" s="32">
        <f>VLOOKUP($E49,Atletas!$1:$1048576,7,FALSE)</f>
        <v>34972</v>
      </c>
      <c r="G49" s="32" t="str">
        <f>VLOOKUP($E49,Atletas!$1:$1048576,9,FALSE)</f>
        <v>Juvenil</v>
      </c>
      <c r="H49" s="137" t="str">
        <f>VLOOKUP($E49,Atletas!$1:$1048576,5,FALSE)</f>
        <v>CSM</v>
      </c>
      <c r="I49" s="35" t="s">
        <v>1115</v>
      </c>
      <c r="J49" s="34">
        <v>40950</v>
      </c>
      <c r="K49" s="35"/>
      <c r="L49" s="35" t="s">
        <v>855</v>
      </c>
      <c r="M49" s="38"/>
      <c r="N49" s="38"/>
    </row>
    <row r="50" spans="1:14" s="31" customFormat="1">
      <c r="A50" s="27">
        <v>45</v>
      </c>
      <c r="B50" s="28">
        <v>10.11</v>
      </c>
      <c r="C50" s="61">
        <v>-4.2</v>
      </c>
      <c r="D50" s="37" t="s">
        <v>1655</v>
      </c>
      <c r="E50" s="31" t="s">
        <v>1797</v>
      </c>
      <c r="F50" s="32">
        <f>VLOOKUP($E50,Atletas!$1:$1048576,7,FALSE)</f>
        <v>36364</v>
      </c>
      <c r="G50" s="32" t="str">
        <f>VLOOKUP($E50,Atletas!$1:$1048576,9,FALSE)</f>
        <v>Infantil</v>
      </c>
      <c r="H50" s="137" t="str">
        <f>VLOOKUP($E50,Atletas!$1:$1048576,5,FALSE)</f>
        <v>AJS</v>
      </c>
      <c r="I50" s="35" t="s">
        <v>1115</v>
      </c>
      <c r="J50" s="34">
        <v>41013</v>
      </c>
      <c r="K50" s="35"/>
      <c r="L50" s="35" t="s">
        <v>855</v>
      </c>
      <c r="M50" s="38"/>
      <c r="N50" s="38"/>
    </row>
    <row r="51" spans="1:14" s="31" customFormat="1">
      <c r="A51" s="27">
        <v>46</v>
      </c>
      <c r="B51" s="28">
        <v>10.19</v>
      </c>
      <c r="C51" s="61">
        <v>-2.2999999999999998</v>
      </c>
      <c r="D51" s="37" t="s">
        <v>1648</v>
      </c>
      <c r="E51" s="31" t="s">
        <v>1649</v>
      </c>
      <c r="F51" s="32">
        <f>VLOOKUP($E51,Atletas!$1:$1048576,7,FALSE)</f>
        <v>35267</v>
      </c>
      <c r="G51" s="32" t="str">
        <f>VLOOKUP($E51,Atletas!$1:$1048576,9,FALSE)</f>
        <v>Juvenil</v>
      </c>
      <c r="H51" s="137" t="str">
        <f>VLOOKUP($E51,Atletas!$1:$1048576,5,FALSE)</f>
        <v>CSM</v>
      </c>
      <c r="I51" s="35" t="s">
        <v>1115</v>
      </c>
      <c r="J51" s="34">
        <v>40915</v>
      </c>
      <c r="K51" s="35"/>
      <c r="L51" s="35" t="s">
        <v>855</v>
      </c>
      <c r="M51" s="38"/>
      <c r="N51" s="38"/>
    </row>
    <row r="52" spans="1:14" s="31" customFormat="1">
      <c r="A52" s="27">
        <v>47</v>
      </c>
      <c r="B52" s="28">
        <v>10.23</v>
      </c>
      <c r="C52" s="61">
        <v>-4.2</v>
      </c>
      <c r="D52" s="37" t="s">
        <v>1657</v>
      </c>
      <c r="E52" s="31" t="s">
        <v>14</v>
      </c>
      <c r="F52" s="32">
        <f>VLOOKUP($E52,Atletas!$1:$1048576,7,FALSE)</f>
        <v>36219</v>
      </c>
      <c r="G52" s="32" t="str">
        <f>VLOOKUP($E52,Atletas!$1:$1048576,9,FALSE)</f>
        <v>Infantil</v>
      </c>
      <c r="H52" s="137" t="str">
        <f>VLOOKUP($E52,Atletas!$1:$1048576,5,FALSE)</f>
        <v>ADRAP</v>
      </c>
      <c r="I52" s="35" t="s">
        <v>1115</v>
      </c>
      <c r="J52" s="34">
        <v>41013</v>
      </c>
      <c r="K52" s="35"/>
      <c r="L52" s="35" t="s">
        <v>855</v>
      </c>
      <c r="M52" s="38"/>
      <c r="N52" s="35"/>
    </row>
    <row r="53" spans="1:14" s="31" customFormat="1">
      <c r="A53" s="27">
        <v>48</v>
      </c>
      <c r="B53" s="28">
        <v>10.23</v>
      </c>
      <c r="C53" s="61">
        <v>-1.2</v>
      </c>
      <c r="D53" s="37" t="s">
        <v>1646</v>
      </c>
      <c r="E53" s="31" t="s">
        <v>1149</v>
      </c>
      <c r="F53" s="32">
        <f>VLOOKUP($E53,Atletas!$1:$1048576,7,FALSE)</f>
        <v>35269</v>
      </c>
      <c r="G53" s="32" t="str">
        <f>VLOOKUP($E53,Atletas!$1:$1048576,9,FALSE)</f>
        <v>Juvenil</v>
      </c>
      <c r="H53" s="137" t="str">
        <f>VLOOKUP($E53,Atletas!$1:$1048576,5,FALSE)</f>
        <v>CSM</v>
      </c>
      <c r="I53" s="35" t="s">
        <v>1115</v>
      </c>
      <c r="J53" s="34">
        <v>40922</v>
      </c>
      <c r="K53" s="35"/>
      <c r="L53" s="35" t="s">
        <v>855</v>
      </c>
      <c r="M53" s="28"/>
      <c r="N53" s="38"/>
    </row>
    <row r="54" spans="1:14" s="31" customFormat="1">
      <c r="A54" s="27">
        <v>49</v>
      </c>
      <c r="B54" s="28">
        <v>10.25</v>
      </c>
      <c r="C54" s="61">
        <v>-1.8</v>
      </c>
      <c r="D54" s="37" t="s">
        <v>1658</v>
      </c>
      <c r="E54" s="31" t="s">
        <v>1147</v>
      </c>
      <c r="F54" s="32">
        <f>VLOOKUP($E54,Atletas!$1:$1048576,7,FALSE)</f>
        <v>36305</v>
      </c>
      <c r="G54" s="32" t="str">
        <f>VLOOKUP($E54,Atletas!$1:$1048576,9,FALSE)</f>
        <v>Infantil</v>
      </c>
      <c r="H54" s="137" t="s">
        <v>841</v>
      </c>
      <c r="I54" s="35" t="s">
        <v>1115</v>
      </c>
      <c r="J54" s="34">
        <v>41013</v>
      </c>
      <c r="K54" s="35"/>
      <c r="L54" s="35" t="s">
        <v>855</v>
      </c>
      <c r="M54" s="38"/>
      <c r="N54" s="35"/>
    </row>
    <row r="55" spans="1:14" s="31" customFormat="1">
      <c r="A55" s="27">
        <v>50</v>
      </c>
      <c r="B55" s="28">
        <v>10.65</v>
      </c>
      <c r="C55" s="61">
        <v>-3.5</v>
      </c>
      <c r="D55" s="37" t="s">
        <v>1655</v>
      </c>
      <c r="E55" s="31" t="s">
        <v>1796</v>
      </c>
      <c r="F55" s="32">
        <f>VLOOKUP($E55,Atletas!$1:$1048576,7,FALSE)</f>
        <v>36454</v>
      </c>
      <c r="G55" s="32" t="str">
        <f>VLOOKUP($E55,Atletas!$1:$1048576,9,FALSE)</f>
        <v>Infantil</v>
      </c>
      <c r="H55" s="137" t="str">
        <f>VLOOKUP($E55,Atletas!$1:$1048576,5,FALSE)</f>
        <v>AJS</v>
      </c>
      <c r="I55" s="35" t="s">
        <v>1115</v>
      </c>
      <c r="J55" s="34">
        <v>41013</v>
      </c>
      <c r="K55" s="35"/>
      <c r="L55" s="35" t="s">
        <v>855</v>
      </c>
      <c r="M55" s="28"/>
      <c r="N55" s="38"/>
    </row>
    <row r="56" spans="1:14" s="31" customFormat="1">
      <c r="A56" s="27">
        <v>51</v>
      </c>
      <c r="B56" s="28">
        <v>10.65</v>
      </c>
      <c r="C56" s="61">
        <v>-2.7</v>
      </c>
      <c r="D56" s="37" t="s">
        <v>1654</v>
      </c>
      <c r="E56" s="31" t="s">
        <v>2026</v>
      </c>
      <c r="F56" s="32">
        <f>VLOOKUP($E56,Atletas!$1:$1048576,7,FALSE)</f>
        <v>37146</v>
      </c>
      <c r="G56" s="32" t="str">
        <f>VLOOKUP($E56,Atletas!$1:$1048576,9,FALSE)</f>
        <v>Benjamim</v>
      </c>
      <c r="H56" s="137" t="str">
        <f>VLOOKUP($E56,Atletas!$1:$1048576,5,FALSE)</f>
        <v>ACDSJ</v>
      </c>
      <c r="I56" s="35" t="s">
        <v>1115</v>
      </c>
      <c r="J56" s="34">
        <v>41063</v>
      </c>
      <c r="K56" s="35"/>
      <c r="L56" s="35" t="s">
        <v>855</v>
      </c>
      <c r="M56" s="38"/>
    </row>
    <row r="57" spans="1:14" s="31" customFormat="1">
      <c r="A57" s="27">
        <v>52</v>
      </c>
      <c r="B57" s="28">
        <v>10.74</v>
      </c>
      <c r="C57" s="61">
        <v>-0.3</v>
      </c>
      <c r="D57" s="37" t="s">
        <v>1658</v>
      </c>
      <c r="E57" s="31" t="s">
        <v>375</v>
      </c>
      <c r="F57" s="32">
        <f>VLOOKUP($E57,Atletas!$1:$1048576,7,FALSE)</f>
        <v>34919</v>
      </c>
      <c r="G57" s="32" t="str">
        <f>VLOOKUP($E57,Atletas!$1:$1048576,9,FALSE)</f>
        <v>Juvenil</v>
      </c>
      <c r="H57" s="137" t="str">
        <f>VLOOKUP($E57,Atletas!$1:$1048576,5,FALSE)</f>
        <v>AJS</v>
      </c>
      <c r="I57" s="35" t="s">
        <v>1115</v>
      </c>
      <c r="J57" s="34">
        <v>40950</v>
      </c>
      <c r="K57" s="35"/>
      <c r="L57" s="35" t="s">
        <v>855</v>
      </c>
      <c r="M57" s="28"/>
      <c r="N57" s="38"/>
    </row>
    <row r="58" spans="1:14" s="31" customFormat="1">
      <c r="A58" s="27">
        <v>53</v>
      </c>
      <c r="B58" s="28">
        <v>10.77</v>
      </c>
      <c r="C58" s="61">
        <v>-3.5</v>
      </c>
      <c r="D58" s="37" t="s">
        <v>1656</v>
      </c>
      <c r="E58" s="31" t="s">
        <v>1715</v>
      </c>
      <c r="F58" s="32">
        <f>VLOOKUP($E58,Atletas!$1:$1048576,7,FALSE)</f>
        <v>36870</v>
      </c>
      <c r="G58" s="32" t="str">
        <f>VLOOKUP($E58,Atletas!$1:$1048576,9,FALSE)</f>
        <v>Infantil</v>
      </c>
      <c r="H58" s="137" t="str">
        <f>VLOOKUP($E58,Atletas!$1:$1048576,5,FALSE)</f>
        <v>AJS</v>
      </c>
      <c r="I58" s="35" t="s">
        <v>1115</v>
      </c>
      <c r="J58" s="34">
        <v>41013</v>
      </c>
      <c r="K58" s="35"/>
      <c r="L58" s="35" t="s">
        <v>855</v>
      </c>
      <c r="M58" s="38"/>
      <c r="N58" s="38"/>
    </row>
    <row r="59" spans="1:14" s="31" customFormat="1">
      <c r="A59" s="27">
        <v>54</v>
      </c>
      <c r="B59" s="28">
        <v>11.01</v>
      </c>
      <c r="C59" s="61">
        <v>-4.2</v>
      </c>
      <c r="D59" s="37" t="s">
        <v>1661</v>
      </c>
      <c r="E59" s="31" t="s">
        <v>1133</v>
      </c>
      <c r="F59" s="32">
        <f>VLOOKUP($E59,Atletas!$1:$1048576,7,FALSE)</f>
        <v>36651</v>
      </c>
      <c r="G59" s="32" t="str">
        <f>VLOOKUP($E59,Atletas!$1:$1048576,9,FALSE)</f>
        <v>Infantil</v>
      </c>
      <c r="H59" s="137" t="str">
        <f>VLOOKUP($E59,Atletas!$1:$1048576,5,FALSE)</f>
        <v>CSM</v>
      </c>
      <c r="I59" s="35" t="s">
        <v>1115</v>
      </c>
      <c r="J59" s="34">
        <v>41013</v>
      </c>
      <c r="K59" s="35"/>
      <c r="L59" s="35" t="s">
        <v>855</v>
      </c>
      <c r="M59" s="38"/>
      <c r="N59" s="38"/>
    </row>
    <row r="60" spans="1:14" s="31" customFormat="1">
      <c r="A60" s="27">
        <v>55</v>
      </c>
      <c r="B60" s="28">
        <v>11.02</v>
      </c>
      <c r="C60" s="61">
        <v>-4.2</v>
      </c>
      <c r="D60" s="37" t="s">
        <v>1658</v>
      </c>
      <c r="E60" s="31" t="s">
        <v>417</v>
      </c>
      <c r="F60" s="32">
        <f>VLOOKUP($E60,Atletas!$1:$1048576,7,FALSE)</f>
        <v>36354</v>
      </c>
      <c r="G60" s="32" t="str">
        <f>VLOOKUP($E60,Atletas!$1:$1048576,9,FALSE)</f>
        <v>Infantil</v>
      </c>
      <c r="H60" s="137" t="str">
        <f>VLOOKUP($E60,Atletas!$1:$1048576,5,FALSE)</f>
        <v>CSM</v>
      </c>
      <c r="I60" s="35" t="s">
        <v>1115</v>
      </c>
      <c r="J60" s="34">
        <v>41013</v>
      </c>
      <c r="K60" s="35"/>
      <c r="L60" s="35" t="s">
        <v>855</v>
      </c>
      <c r="M60" s="38"/>
      <c r="N60" s="35"/>
    </row>
    <row r="61" spans="1:14" s="31" customFormat="1">
      <c r="A61" s="27">
        <v>56</v>
      </c>
      <c r="B61" s="28">
        <v>11.02</v>
      </c>
      <c r="C61" s="61">
        <v>-2.7</v>
      </c>
      <c r="D61" s="37" t="s">
        <v>1655</v>
      </c>
      <c r="E61" s="31" t="s">
        <v>402</v>
      </c>
      <c r="F61" s="32">
        <f>VLOOKUP($E61,Atletas!$1:$1048576,7,FALSE)</f>
        <v>37215</v>
      </c>
      <c r="G61" s="32" t="str">
        <f>VLOOKUP($E61,Atletas!$1:$1048576,9,FALSE)</f>
        <v>Benjamim</v>
      </c>
      <c r="H61" s="137" t="str">
        <f>VLOOKUP($E61,Atletas!$1:$1048576,5,FALSE)</f>
        <v>CSM</v>
      </c>
      <c r="I61" s="35" t="s">
        <v>1115</v>
      </c>
      <c r="J61" s="34">
        <v>41063</v>
      </c>
      <c r="K61" s="35"/>
      <c r="L61" s="35" t="s">
        <v>855</v>
      </c>
      <c r="M61" s="38"/>
    </row>
    <row r="62" spans="1:14" s="31" customFormat="1">
      <c r="A62" s="27">
        <v>57</v>
      </c>
      <c r="B62" s="28">
        <v>11.03</v>
      </c>
      <c r="C62" s="61">
        <v>-3.5</v>
      </c>
      <c r="D62" s="37" t="s">
        <v>1657</v>
      </c>
      <c r="E62" s="31" t="s">
        <v>1808</v>
      </c>
      <c r="F62" s="32">
        <f>VLOOKUP($E62,Atletas!$1:$1048576,7,FALSE)</f>
        <v>36883</v>
      </c>
      <c r="G62" s="32" t="str">
        <f>VLOOKUP($E62,Atletas!$1:$1048576,9,FALSE)</f>
        <v>Infantil</v>
      </c>
      <c r="H62" s="137" t="str">
        <f>VLOOKUP($E62,Atletas!$1:$1048576,5,FALSE)</f>
        <v>AJS</v>
      </c>
      <c r="I62" s="35" t="s">
        <v>1115</v>
      </c>
      <c r="J62" s="34">
        <v>41013</v>
      </c>
      <c r="K62" s="35"/>
      <c r="L62" s="35" t="s">
        <v>855</v>
      </c>
      <c r="M62" s="28"/>
      <c r="N62" s="38"/>
    </row>
    <row r="63" spans="1:14" s="31" customFormat="1">
      <c r="A63" s="27">
        <v>58</v>
      </c>
      <c r="B63" s="28">
        <v>11.13</v>
      </c>
      <c r="C63" s="61">
        <v>-2.2999999999999998</v>
      </c>
      <c r="D63" s="37" t="s">
        <v>1657</v>
      </c>
      <c r="E63" s="31" t="s">
        <v>7</v>
      </c>
      <c r="F63" s="32">
        <f>VLOOKUP($E63,Atletas!$1:$1048576,7,FALSE)</f>
        <v>36173</v>
      </c>
      <c r="G63" s="32" t="str">
        <f>VLOOKUP($E63,Atletas!$1:$1048576,9,FALSE)</f>
        <v>Infantil</v>
      </c>
      <c r="H63" s="137" t="str">
        <f>VLOOKUP($E63,Atletas!$1:$1048576,5,FALSE)</f>
        <v>ACDSJ</v>
      </c>
      <c r="I63" s="35" t="s">
        <v>1115</v>
      </c>
      <c r="J63" s="34">
        <v>40915</v>
      </c>
      <c r="K63" s="35"/>
      <c r="L63" s="35" t="s">
        <v>855</v>
      </c>
      <c r="M63" s="28"/>
      <c r="N63" s="38"/>
    </row>
    <row r="64" spans="1:14" s="31" customFormat="1">
      <c r="A64" s="27">
        <v>59</v>
      </c>
      <c r="B64" s="28">
        <v>11.13</v>
      </c>
      <c r="C64" s="61">
        <v>-2.7</v>
      </c>
      <c r="D64" s="37" t="s">
        <v>1656</v>
      </c>
      <c r="E64" s="31" t="s">
        <v>1753</v>
      </c>
      <c r="F64" s="32">
        <f>VLOOKUP($E64,Atletas!$1:$1048576,7,FALSE)</f>
        <v>36538</v>
      </c>
      <c r="G64" s="32" t="str">
        <f>VLOOKUP($E64,Atletas!$1:$1048576,9,FALSE)</f>
        <v>Infantil</v>
      </c>
      <c r="H64" s="137" t="str">
        <f>VLOOKUP($E64,Atletas!$1:$1048576,5,FALSE)</f>
        <v>GDE</v>
      </c>
      <c r="I64" s="35" t="s">
        <v>1115</v>
      </c>
      <c r="J64" s="34">
        <v>41063</v>
      </c>
      <c r="K64" s="35"/>
      <c r="L64" s="35" t="s">
        <v>855</v>
      </c>
      <c r="M64" s="28"/>
      <c r="N64" s="38"/>
    </row>
    <row r="65" spans="1:14" s="31" customFormat="1">
      <c r="A65" s="27">
        <v>60</v>
      </c>
      <c r="B65" s="28">
        <v>11.21</v>
      </c>
      <c r="C65" s="61">
        <v>-2.4</v>
      </c>
      <c r="D65" s="37" t="s">
        <v>1646</v>
      </c>
      <c r="E65" s="31" t="s">
        <v>2025</v>
      </c>
      <c r="F65" s="32">
        <f>VLOOKUP($E65,Atletas!$1:$1048576,7,FALSE)</f>
        <v>37020</v>
      </c>
      <c r="G65" s="32" t="str">
        <f>VLOOKUP($E65,Atletas!$1:$1048576,9,FALSE)</f>
        <v>Benjamim</v>
      </c>
      <c r="H65" s="137" t="str">
        <f>VLOOKUP($E65,Atletas!$1:$1048576,5,FALSE)</f>
        <v>GDE</v>
      </c>
      <c r="I65" s="35" t="s">
        <v>1115</v>
      </c>
      <c r="J65" s="34">
        <v>41063</v>
      </c>
      <c r="K65" s="35"/>
      <c r="L65" s="35" t="s">
        <v>855</v>
      </c>
      <c r="M65" s="28"/>
      <c r="N65" s="38"/>
    </row>
    <row r="66" spans="1:14" s="31" customFormat="1">
      <c r="A66" s="27">
        <v>61</v>
      </c>
      <c r="B66" s="28">
        <v>11.39</v>
      </c>
      <c r="C66" s="61">
        <v>-3.5</v>
      </c>
      <c r="D66" s="37" t="s">
        <v>1661</v>
      </c>
      <c r="E66" s="31" t="s">
        <v>1809</v>
      </c>
      <c r="F66" s="32">
        <f>VLOOKUP($E66,Atletas!$1:$1048576,7,FALSE)</f>
        <v>36543</v>
      </c>
      <c r="G66" s="32" t="str">
        <f>VLOOKUP($E66,Atletas!$1:$1048576,9,FALSE)</f>
        <v>Infantil</v>
      </c>
      <c r="H66" s="137" t="str">
        <f>VLOOKUP($E66,Atletas!$1:$1048576,5,FALSE)</f>
        <v>AJS</v>
      </c>
      <c r="I66" s="35" t="s">
        <v>1115</v>
      </c>
      <c r="J66" s="34">
        <v>41013</v>
      </c>
      <c r="K66" s="35"/>
      <c r="L66" s="35" t="s">
        <v>855</v>
      </c>
      <c r="M66" s="28"/>
      <c r="N66" s="38"/>
    </row>
    <row r="67" spans="1:14" s="31" customFormat="1">
      <c r="A67" s="27">
        <v>62</v>
      </c>
      <c r="B67" s="28">
        <v>11.41</v>
      </c>
      <c r="C67" s="61">
        <v>-1.5</v>
      </c>
      <c r="D67" s="37" t="s">
        <v>1646</v>
      </c>
      <c r="E67" s="31" t="s">
        <v>1755</v>
      </c>
      <c r="F67" s="32">
        <f>VLOOKUP($E67,Atletas!$1:$1048576,7,FALSE)</f>
        <v>36903</v>
      </c>
      <c r="G67" s="32" t="str">
        <f>VLOOKUP($E67,Atletas!$1:$1048576,9,FALSE)</f>
        <v>Benjamim</v>
      </c>
      <c r="H67" s="137" t="str">
        <f>VLOOKUP($E67,Atletas!$1:$1048576,5,FALSE)</f>
        <v>CSM</v>
      </c>
      <c r="I67" s="35" t="s">
        <v>1115</v>
      </c>
      <c r="J67" s="34">
        <v>41063</v>
      </c>
      <c r="K67" s="35"/>
      <c r="L67" s="35" t="s">
        <v>855</v>
      </c>
      <c r="M67" s="38"/>
    </row>
    <row r="68" spans="1:14" s="31" customFormat="1">
      <c r="A68" s="27">
        <v>63</v>
      </c>
      <c r="B68" s="28">
        <v>11.69</v>
      </c>
      <c r="C68" s="61">
        <v>-2.2999999999999998</v>
      </c>
      <c r="D68" s="37" t="s">
        <v>1658</v>
      </c>
      <c r="E68" s="31" t="s">
        <v>1659</v>
      </c>
      <c r="F68" s="32">
        <f>VLOOKUP($E68,Atletas!$1:$1048576,7,FALSE)</f>
        <v>35889</v>
      </c>
      <c r="G68" s="32" t="str">
        <f>VLOOKUP($E68,Atletas!$1:$1048576,9,FALSE)</f>
        <v>Iniciado</v>
      </c>
      <c r="H68" s="137" t="str">
        <f>VLOOKUP($E68,Atletas!$1:$1048576,5,FALSE)</f>
        <v>CSM</v>
      </c>
      <c r="I68" s="35" t="s">
        <v>1115</v>
      </c>
      <c r="J68" s="34">
        <v>40915</v>
      </c>
      <c r="K68" s="35"/>
      <c r="L68" s="35" t="s">
        <v>855</v>
      </c>
      <c r="M68" s="28"/>
      <c r="N68" s="38"/>
    </row>
    <row r="69" spans="1:14" s="31" customFormat="1">
      <c r="A69" s="27"/>
      <c r="B69" s="28"/>
      <c r="C69" s="61"/>
      <c r="D69" s="37"/>
      <c r="E69" s="31" t="s">
        <v>33</v>
      </c>
      <c r="F69" s="32">
        <f>VLOOKUP($E69,Atletas!$1:$1048576,7,FALSE)</f>
        <v>32881</v>
      </c>
      <c r="G69" s="32" t="str">
        <f>VLOOKUP($E69,Atletas!$1:$1048576,9,FALSE)</f>
        <v>Sénior /s23</v>
      </c>
      <c r="H69" s="137" t="str">
        <f>VLOOKUP($E69,Atletas!$1:$1048576,5,FALSE)</f>
        <v>CSM</v>
      </c>
      <c r="I69" s="35"/>
      <c r="J69" s="34"/>
      <c r="K69" s="35"/>
      <c r="L69" s="35" t="s">
        <v>1156</v>
      </c>
      <c r="M69" s="28"/>
      <c r="N69" s="35"/>
    </row>
    <row r="70" spans="1:14" s="31" customFormat="1">
      <c r="A70" s="27"/>
      <c r="B70" s="28"/>
      <c r="C70" s="61"/>
      <c r="D70" s="37"/>
      <c r="E70" s="31" t="s">
        <v>31</v>
      </c>
      <c r="F70" s="32" t="e">
        <f>VLOOKUP($E70,Atletas!$1:$1048576,7,FALSE)</f>
        <v>#N/A</v>
      </c>
      <c r="G70" s="32" t="e">
        <f>VLOOKUP($E70,Atletas!$1:$1048576,9,FALSE)</f>
        <v>#N/A</v>
      </c>
      <c r="H70" s="137" t="e">
        <f>VLOOKUP($E70,Atletas!$1:$1048576,5,FALSE)</f>
        <v>#N/A</v>
      </c>
      <c r="I70" s="35"/>
      <c r="J70" s="34"/>
      <c r="K70" s="35"/>
      <c r="L70" s="35" t="s">
        <v>13</v>
      </c>
      <c r="M70" s="28"/>
      <c r="N70" s="35"/>
    </row>
    <row r="71" spans="1:14" s="31" customFormat="1">
      <c r="A71" s="27"/>
      <c r="B71" s="28"/>
      <c r="C71" s="61"/>
      <c r="D71" s="37"/>
      <c r="E71" s="31" t="s">
        <v>808</v>
      </c>
      <c r="F71" s="32">
        <f>VLOOKUP($E71,Atletas!$1:$1048576,7,FALSE)</f>
        <v>33005</v>
      </c>
      <c r="G71" s="32" t="str">
        <f>VLOOKUP($E71,Atletas!$1:$1048576,9,FALSE)</f>
        <v>Sénior /s23</v>
      </c>
      <c r="H71" s="137" t="str">
        <f>VLOOKUP($E71,Atletas!$1:$1048576,5,FALSE)</f>
        <v>AJS</v>
      </c>
      <c r="I71" s="35"/>
      <c r="J71" s="34"/>
      <c r="K71" s="35"/>
      <c r="L71" s="35" t="s">
        <v>1157</v>
      </c>
      <c r="M71" s="38"/>
      <c r="N71" s="35"/>
    </row>
    <row r="72" spans="1:14" s="31" customFormat="1">
      <c r="A72" s="27"/>
      <c r="B72" s="28"/>
      <c r="C72" s="61"/>
      <c r="D72" s="37"/>
      <c r="E72" s="31" t="s">
        <v>1119</v>
      </c>
      <c r="F72" s="32" t="e">
        <f>VLOOKUP($E72,Atletas!$1:$1048576,7,FALSE)</f>
        <v>#N/A</v>
      </c>
      <c r="G72" s="32" t="e">
        <f>VLOOKUP($E72,Atletas!$1:$1048576,9,FALSE)</f>
        <v>#N/A</v>
      </c>
      <c r="H72" s="137" t="e">
        <f>VLOOKUP($E72,Atletas!$1:$1048576,5,FALSE)</f>
        <v>#N/A</v>
      </c>
      <c r="I72" s="35"/>
      <c r="J72" s="34"/>
      <c r="K72" s="35"/>
      <c r="L72" s="35" t="s">
        <v>601</v>
      </c>
      <c r="M72" s="38"/>
      <c r="N72" s="35"/>
    </row>
    <row r="73" spans="1:14" s="31" customFormat="1">
      <c r="A73" s="27"/>
      <c r="B73" s="28"/>
      <c r="C73" s="61"/>
      <c r="D73" s="37"/>
      <c r="E73" s="31" t="s">
        <v>739</v>
      </c>
      <c r="F73" s="32">
        <f>VLOOKUP($E73,Atletas!$1:$1048576,7,FALSE)</f>
        <v>34929</v>
      </c>
      <c r="G73" s="32" t="str">
        <f>VLOOKUP($E73,Atletas!$1:$1048576,9,FALSE)</f>
        <v>Juvenil</v>
      </c>
      <c r="H73" s="137" t="str">
        <f>VLOOKUP($E73,Atletas!$1:$1048576,5,FALSE)</f>
        <v>CSM</v>
      </c>
      <c r="I73" s="35"/>
      <c r="J73" s="34"/>
      <c r="K73" s="35"/>
      <c r="L73" s="35" t="s">
        <v>1160</v>
      </c>
      <c r="M73" s="38"/>
      <c r="N73" s="35"/>
    </row>
    <row r="74" spans="1:14" s="31" customFormat="1">
      <c r="A74" s="27"/>
      <c r="B74" s="28"/>
      <c r="C74" s="61"/>
      <c r="D74" s="37"/>
      <c r="E74" s="31" t="s">
        <v>683</v>
      </c>
      <c r="F74" s="32">
        <f>VLOOKUP($E74,Atletas!$1:$1048576,7,FALSE)</f>
        <v>35548</v>
      </c>
      <c r="G74" s="32" t="str">
        <f>VLOOKUP($E74,Atletas!$1:$1048576,9,FALSE)</f>
        <v>Iniciado</v>
      </c>
      <c r="H74" s="137" t="str">
        <f>VLOOKUP($E74,Atletas!$1:$1048576,5,FALSE)</f>
        <v>ACDSJ</v>
      </c>
      <c r="I74" s="35"/>
      <c r="J74" s="34"/>
      <c r="K74" s="35"/>
      <c r="L74" s="35" t="s">
        <v>1161</v>
      </c>
      <c r="M74" s="38"/>
      <c r="N74" s="35"/>
    </row>
    <row r="75" spans="1:14" s="31" customFormat="1">
      <c r="A75" s="27"/>
      <c r="B75" s="28"/>
      <c r="C75" s="61"/>
      <c r="D75" s="37"/>
      <c r="E75" s="31" t="s">
        <v>725</v>
      </c>
      <c r="F75" s="32" t="e">
        <f>VLOOKUP($E75,Atletas!$1:$1048576,7,FALSE)</f>
        <v>#N/A</v>
      </c>
      <c r="G75" s="32" t="e">
        <f>VLOOKUP($E75,Atletas!$1:$1048576,9,FALSE)</f>
        <v>#N/A</v>
      </c>
      <c r="H75" s="137" t="e">
        <f>VLOOKUP($E75,Atletas!$1:$1048576,5,FALSE)</f>
        <v>#N/A</v>
      </c>
      <c r="I75" s="35"/>
      <c r="J75" s="34"/>
      <c r="K75" s="35"/>
      <c r="L75" s="35" t="s">
        <v>1162</v>
      </c>
      <c r="M75" s="28"/>
      <c r="N75" s="35"/>
    </row>
    <row r="76" spans="1:14" s="31" customFormat="1">
      <c r="A76" s="27"/>
      <c r="B76" s="28"/>
      <c r="C76" s="61"/>
      <c r="D76" s="37"/>
      <c r="E76" s="31" t="s">
        <v>15</v>
      </c>
      <c r="F76" s="32">
        <f>VLOOKUP($E76,Atletas!$1:$1048576,7,FALSE)</f>
        <v>35568</v>
      </c>
      <c r="G76" s="32" t="str">
        <f>VLOOKUP($E76,Atletas!$1:$1048576,9,FALSE)</f>
        <v>Iniciado</v>
      </c>
      <c r="H76" s="137" t="str">
        <f>VLOOKUP($E76,Atletas!$1:$1048576,5,FALSE)</f>
        <v>CSM</v>
      </c>
      <c r="I76" s="35"/>
      <c r="J76" s="34"/>
      <c r="K76" s="35"/>
      <c r="L76" s="35" t="s">
        <v>1163</v>
      </c>
      <c r="M76" s="38"/>
      <c r="N76" s="35"/>
    </row>
    <row r="77" spans="1:14" s="31" customFormat="1">
      <c r="A77" s="27"/>
      <c r="B77" s="28"/>
      <c r="C77" s="61"/>
      <c r="D77" s="37"/>
      <c r="E77" s="31" t="s">
        <v>574</v>
      </c>
      <c r="F77" s="32">
        <f>VLOOKUP($E77,Atletas!$1:$1048576,7,FALSE)</f>
        <v>35979</v>
      </c>
      <c r="G77" s="32" t="str">
        <f>VLOOKUP($E77,Atletas!$1:$1048576,9,FALSE)</f>
        <v>Iniciado</v>
      </c>
      <c r="H77" s="137" t="str">
        <f>VLOOKUP($E77,Atletas!$1:$1048576,5,FALSE)</f>
        <v>CSM</v>
      </c>
      <c r="I77" s="35"/>
      <c r="J77" s="34"/>
      <c r="K77" s="35"/>
      <c r="L77" s="35" t="s">
        <v>1164</v>
      </c>
      <c r="M77" s="28"/>
      <c r="N77" s="35"/>
    </row>
    <row r="78" spans="1:14" s="31" customFormat="1">
      <c r="A78" s="27"/>
      <c r="B78" s="28"/>
      <c r="C78" s="61"/>
      <c r="D78" s="37"/>
      <c r="E78" s="31" t="s">
        <v>421</v>
      </c>
      <c r="F78" s="32" t="e">
        <f>VLOOKUP($E78,Atletas!$1:$1048576,7,FALSE)</f>
        <v>#N/A</v>
      </c>
      <c r="G78" s="32" t="e">
        <f>VLOOKUP($E78,Atletas!$1:$1048576,9,FALSE)</f>
        <v>#N/A</v>
      </c>
      <c r="H78" s="137" t="e">
        <f>VLOOKUP($E78,Atletas!$1:$1048576,5,FALSE)</f>
        <v>#N/A</v>
      </c>
      <c r="I78" s="35"/>
      <c r="J78" s="34"/>
      <c r="K78" s="35"/>
      <c r="L78" s="35" t="s">
        <v>1165</v>
      </c>
      <c r="M78" s="28"/>
      <c r="N78" s="35"/>
    </row>
    <row r="79" spans="1:14" s="31" customFormat="1">
      <c r="A79" s="27"/>
      <c r="B79" s="28"/>
      <c r="C79" s="61"/>
      <c r="D79" s="37"/>
      <c r="E79" s="31" t="s">
        <v>1069</v>
      </c>
      <c r="F79" s="32" t="e">
        <f>VLOOKUP($E79,Atletas!$1:$1048576,7,FALSE)</f>
        <v>#N/A</v>
      </c>
      <c r="G79" s="32" t="e">
        <f>VLOOKUP($E79,Atletas!$1:$1048576,9,FALSE)</f>
        <v>#N/A</v>
      </c>
      <c r="H79" s="137" t="e">
        <f>VLOOKUP($E79,Atletas!$1:$1048576,5,FALSE)</f>
        <v>#N/A</v>
      </c>
      <c r="I79" s="35"/>
      <c r="J79" s="34"/>
      <c r="K79" s="35"/>
      <c r="L79" s="35" t="s">
        <v>336</v>
      </c>
      <c r="M79" s="28"/>
      <c r="N79" s="35"/>
    </row>
    <row r="80" spans="1:14" s="31" customFormat="1">
      <c r="A80" s="27"/>
      <c r="B80" s="28"/>
      <c r="C80" s="61"/>
      <c r="D80" s="37"/>
      <c r="E80" s="31" t="s">
        <v>318</v>
      </c>
      <c r="F80" s="32">
        <f>VLOOKUP($E80,Atletas!$1:$1048576,7,FALSE)</f>
        <v>35606</v>
      </c>
      <c r="G80" s="32" t="str">
        <f>VLOOKUP($E80,Atletas!$1:$1048576,9,FALSE)</f>
        <v>Iniciado</v>
      </c>
      <c r="H80" s="137" t="str">
        <f>VLOOKUP($E80,Atletas!$1:$1048576,5,FALSE)</f>
        <v>AJS</v>
      </c>
      <c r="I80" s="35"/>
      <c r="J80" s="34"/>
      <c r="K80" s="35"/>
      <c r="L80" s="35" t="s">
        <v>1166</v>
      </c>
      <c r="M80" s="28"/>
      <c r="N80" s="35"/>
    </row>
    <row r="81" spans="1:14" s="31" customFormat="1">
      <c r="A81" s="27"/>
      <c r="B81" s="28"/>
      <c r="C81" s="61"/>
      <c r="D81" s="37"/>
      <c r="E81" s="31" t="s">
        <v>384</v>
      </c>
      <c r="F81" s="32" t="e">
        <f>VLOOKUP($E81,Atletas!$1:$1048576,7,FALSE)</f>
        <v>#N/A</v>
      </c>
      <c r="G81" s="32" t="e">
        <f>VLOOKUP($E81,Atletas!$1:$1048576,9,FALSE)</f>
        <v>#N/A</v>
      </c>
      <c r="H81" s="137" t="e">
        <f>VLOOKUP($E81,Atletas!$1:$1048576,5,FALSE)</f>
        <v>#N/A</v>
      </c>
      <c r="I81" s="35"/>
      <c r="J81" s="34"/>
      <c r="K81" s="35"/>
      <c r="L81" s="35" t="s">
        <v>1168</v>
      </c>
      <c r="M81" s="38"/>
      <c r="N81" s="35"/>
    </row>
    <row r="82" spans="1:14" s="31" customFormat="1">
      <c r="A82" s="27"/>
      <c r="B82" s="28"/>
      <c r="C82" s="61"/>
      <c r="D82" s="37"/>
      <c r="E82" s="31" t="s">
        <v>621</v>
      </c>
      <c r="F82" s="32">
        <f>VLOOKUP($E82,Atletas!$1:$1048576,7,FALSE)</f>
        <v>34542</v>
      </c>
      <c r="G82" s="32" t="str">
        <f>VLOOKUP($E82,Atletas!$1:$1048576,9,FALSE)</f>
        <v>Júnior</v>
      </c>
      <c r="H82" s="137" t="s">
        <v>1122</v>
      </c>
      <c r="I82" s="35"/>
      <c r="J82" s="34"/>
      <c r="K82" s="35"/>
      <c r="L82" s="35" t="s">
        <v>512</v>
      </c>
      <c r="M82" s="38"/>
      <c r="N82" s="35"/>
    </row>
    <row r="83" spans="1:14" s="31" customFormat="1">
      <c r="A83" s="27"/>
      <c r="B83" s="28"/>
      <c r="C83" s="61"/>
      <c r="D83" s="37"/>
      <c r="E83" s="31" t="s">
        <v>1148</v>
      </c>
      <c r="F83" s="32" t="s">
        <v>378</v>
      </c>
      <c r="G83" s="32" t="s">
        <v>315</v>
      </c>
      <c r="H83" s="137" t="s">
        <v>841</v>
      </c>
      <c r="I83" s="35"/>
      <c r="J83" s="34"/>
      <c r="K83" s="35"/>
      <c r="L83" s="35" t="s">
        <v>1169</v>
      </c>
      <c r="M83" s="28"/>
      <c r="N83" s="35"/>
    </row>
    <row r="84" spans="1:14" s="31" customFormat="1">
      <c r="A84" s="27"/>
      <c r="B84" s="28"/>
      <c r="C84" s="61"/>
      <c r="D84" s="37"/>
      <c r="E84" s="31" t="s">
        <v>599</v>
      </c>
      <c r="F84" s="32">
        <f>VLOOKUP($E84,Atletas!$1:$1048576,7,FALSE)</f>
        <v>35368</v>
      </c>
      <c r="G84" s="32" t="str">
        <f>VLOOKUP($E84,Atletas!$1:$1048576,9,FALSE)</f>
        <v>Juvenil</v>
      </c>
      <c r="H84" s="137" t="str">
        <f>VLOOKUP($E84,Atletas!$1:$1048576,5,FALSE)</f>
        <v>CSM</v>
      </c>
      <c r="I84" s="35"/>
      <c r="J84" s="34"/>
      <c r="K84" s="35"/>
      <c r="L84" s="35" t="s">
        <v>1170</v>
      </c>
      <c r="M84" s="38"/>
      <c r="N84" s="35"/>
    </row>
    <row r="85" spans="1:14" s="31" customFormat="1">
      <c r="A85" s="27"/>
      <c r="B85" s="28"/>
      <c r="C85" s="61"/>
      <c r="D85" s="37"/>
      <c r="E85" s="31" t="s">
        <v>380</v>
      </c>
      <c r="F85" s="32">
        <f>VLOOKUP($E85,Atletas!$1:$1048576,7,FALSE)</f>
        <v>36354</v>
      </c>
      <c r="G85" s="32" t="str">
        <f>VLOOKUP($E85,Atletas!$1:$1048576,9,FALSE)</f>
        <v>Infantil</v>
      </c>
      <c r="H85" s="137" t="str">
        <f>VLOOKUP($E85,Atletas!$1:$1048576,5,FALSE)</f>
        <v>AJS</v>
      </c>
      <c r="I85" s="35"/>
      <c r="J85" s="34"/>
      <c r="K85" s="35"/>
      <c r="L85" s="35" t="s">
        <v>1152</v>
      </c>
      <c r="M85" s="28"/>
      <c r="N85" s="35"/>
    </row>
    <row r="86" spans="1:14" s="31" customFormat="1">
      <c r="A86" s="27"/>
      <c r="B86" s="28"/>
      <c r="C86" s="61"/>
      <c r="D86" s="37"/>
      <c r="E86" s="31" t="s">
        <v>50</v>
      </c>
      <c r="F86" s="32">
        <f>VLOOKUP($E86,Atletas!$1:$1048576,7,FALSE)</f>
        <v>36541</v>
      </c>
      <c r="G86" s="32" t="str">
        <f>VLOOKUP($E86,Atletas!$1:$1048576,9,FALSE)</f>
        <v>Infantil</v>
      </c>
      <c r="H86" s="137" t="str">
        <f>VLOOKUP($E86,Atletas!$1:$1048576,5,FALSE)</f>
        <v>ACDSJ</v>
      </c>
      <c r="I86" s="35"/>
      <c r="J86" s="34"/>
      <c r="K86" s="35"/>
      <c r="L86" s="35" t="s">
        <v>1171</v>
      </c>
      <c r="M86" s="38"/>
      <c r="N86" s="35"/>
    </row>
    <row r="87" spans="1:14" s="31" customFormat="1">
      <c r="A87" s="27"/>
      <c r="B87" s="28"/>
      <c r="C87" s="61"/>
      <c r="D87" s="37"/>
      <c r="E87" s="31" t="s">
        <v>1028</v>
      </c>
      <c r="F87" s="32">
        <f>VLOOKUP($E87,Atletas!$1:$1048576,7,FALSE)</f>
        <v>35983</v>
      </c>
      <c r="G87" s="32" t="str">
        <f>VLOOKUP($E87,Atletas!$1:$1048576,9,FALSE)</f>
        <v>Iniciado</v>
      </c>
      <c r="H87" s="137" t="str">
        <f>VLOOKUP($E87,Atletas!$1:$1048576,5,FALSE)</f>
        <v>GDE</v>
      </c>
      <c r="I87" s="35"/>
      <c r="J87" s="34"/>
      <c r="K87" s="35"/>
      <c r="L87" s="35" t="s">
        <v>347</v>
      </c>
      <c r="M87" s="28"/>
      <c r="N87" s="35"/>
    </row>
    <row r="88" spans="1:14" s="31" customFormat="1">
      <c r="A88" s="27"/>
      <c r="B88" s="28"/>
      <c r="C88" s="61"/>
      <c r="D88" s="37"/>
      <c r="E88" s="31" t="s">
        <v>323</v>
      </c>
      <c r="F88" s="32">
        <f>VLOOKUP($E88,Atletas!$1:$1048576,7,FALSE)</f>
        <v>35360</v>
      </c>
      <c r="G88" s="32" t="str">
        <f>VLOOKUP($E88,Atletas!$1:$1048576,9,FALSE)</f>
        <v>Juvenil</v>
      </c>
      <c r="H88" s="137" t="str">
        <f>VLOOKUP($E88,Atletas!$1:$1048576,5,FALSE)</f>
        <v>AJS</v>
      </c>
      <c r="I88" s="35"/>
      <c r="J88" s="34"/>
      <c r="K88" s="35"/>
      <c r="L88" s="35" t="s">
        <v>1172</v>
      </c>
      <c r="M88" s="28"/>
      <c r="N88" s="35"/>
    </row>
    <row r="89" spans="1:14" s="31" customFormat="1">
      <c r="A89" s="27"/>
      <c r="B89" s="28"/>
      <c r="C89" s="61"/>
      <c r="D89" s="37"/>
      <c r="E89" s="31" t="s">
        <v>399</v>
      </c>
      <c r="F89" s="32">
        <f>VLOOKUP($E89,Atletas!$1:$1048576,7,FALSE)</f>
        <v>36124</v>
      </c>
      <c r="G89" s="32" t="str">
        <f>VLOOKUP($E89,Atletas!$1:$1048576,9,FALSE)</f>
        <v>Iniciado</v>
      </c>
      <c r="H89" s="137" t="str">
        <f>VLOOKUP($E89,Atletas!$1:$1048576,5,FALSE)</f>
        <v>AJS</v>
      </c>
      <c r="I89" s="35"/>
      <c r="J89" s="34"/>
      <c r="K89" s="35"/>
      <c r="L89" s="35" t="s">
        <v>1173</v>
      </c>
      <c r="M89" s="28"/>
      <c r="N89" s="35"/>
    </row>
    <row r="90" spans="1:14" s="31" customFormat="1">
      <c r="A90" s="27"/>
      <c r="B90" s="28"/>
      <c r="C90" s="61"/>
      <c r="D90" s="37"/>
      <c r="E90" s="31" t="s">
        <v>320</v>
      </c>
      <c r="F90" s="32" t="e">
        <f>VLOOKUP($E90,Atletas!$1:$1048576,7,FALSE)</f>
        <v>#N/A</v>
      </c>
      <c r="G90" s="32" t="e">
        <f>VLOOKUP($E90,Atletas!$1:$1048576,9,FALSE)</f>
        <v>#N/A</v>
      </c>
      <c r="H90" s="137" t="e">
        <f>VLOOKUP($E90,Atletas!$1:$1048576,5,FALSE)</f>
        <v>#N/A</v>
      </c>
      <c r="I90" s="35"/>
      <c r="J90" s="34"/>
      <c r="K90" s="35"/>
      <c r="L90" s="35" t="s">
        <v>1174</v>
      </c>
      <c r="M90" s="28"/>
      <c r="N90" s="35"/>
    </row>
    <row r="91" spans="1:14" s="31" customFormat="1">
      <c r="A91" s="27"/>
      <c r="B91" s="28"/>
      <c r="C91" s="61"/>
      <c r="D91" s="37"/>
      <c r="E91" s="31" t="s">
        <v>670</v>
      </c>
      <c r="F91" s="32">
        <f>VLOOKUP($E91,Atletas!$1:$1048576,7,FALSE)</f>
        <v>36523</v>
      </c>
      <c r="G91" s="32" t="str">
        <f>VLOOKUP($E91,Atletas!$1:$1048576,9,FALSE)</f>
        <v>Infantil</v>
      </c>
      <c r="H91" s="137" t="str">
        <f>VLOOKUP($E91,Atletas!$1:$1048576,5,FALSE)</f>
        <v>AJS</v>
      </c>
      <c r="I91" s="35"/>
      <c r="J91" s="34"/>
      <c r="K91" s="35"/>
      <c r="L91" s="35" t="s">
        <v>1175</v>
      </c>
      <c r="M91" s="38"/>
      <c r="N91" s="35"/>
    </row>
    <row r="92" spans="1:14" s="31" customFormat="1">
      <c r="A92" s="27"/>
      <c r="B92" s="28"/>
      <c r="C92" s="61"/>
      <c r="D92" s="37"/>
      <c r="E92" s="31" t="s">
        <v>36</v>
      </c>
      <c r="F92" s="32">
        <f>VLOOKUP($E92,Atletas!$1:$1048576,7,FALSE)</f>
        <v>35958</v>
      </c>
      <c r="G92" s="32" t="str">
        <f>VLOOKUP($E92,Atletas!$1:$1048576,9,FALSE)</f>
        <v>Iniciado</v>
      </c>
      <c r="H92" s="137" t="str">
        <f>VLOOKUP($E92,Atletas!$1:$1048576,5,FALSE)</f>
        <v>ADRAP</v>
      </c>
      <c r="I92" s="35"/>
      <c r="J92" s="34"/>
      <c r="K92" s="35"/>
      <c r="L92" s="35" t="s">
        <v>1176</v>
      </c>
      <c r="M92" s="38"/>
      <c r="N92" s="35"/>
    </row>
    <row r="93" spans="1:14" s="31" customFormat="1">
      <c r="A93" s="27"/>
      <c r="B93" s="28"/>
      <c r="C93" s="61"/>
      <c r="D93" s="37"/>
      <c r="E93" s="31" t="s">
        <v>9</v>
      </c>
      <c r="F93" s="32">
        <f>VLOOKUP($E93,Atletas!$1:$1048576,7,FALSE)</f>
        <v>36067</v>
      </c>
      <c r="G93" s="32" t="str">
        <f>VLOOKUP($E93,Atletas!$1:$1048576,9,FALSE)</f>
        <v>Iniciado</v>
      </c>
      <c r="H93" s="137" t="str">
        <f>VLOOKUP($E93,Atletas!$1:$1048576,5,FALSE)</f>
        <v>CSM</v>
      </c>
      <c r="I93" s="35"/>
      <c r="J93" s="34"/>
      <c r="K93" s="35"/>
      <c r="L93" s="35" t="s">
        <v>1177</v>
      </c>
      <c r="M93" s="38"/>
      <c r="N93" s="35"/>
    </row>
    <row r="94" spans="1:14" s="31" customFormat="1">
      <c r="A94" s="27"/>
      <c r="B94" s="28"/>
      <c r="C94" s="61"/>
      <c r="D94" s="37"/>
      <c r="E94" s="31" t="s">
        <v>1105</v>
      </c>
      <c r="F94" s="32" t="e">
        <f>VLOOKUP($E94,Atletas!$1:$1048576,7,FALSE)</f>
        <v>#N/A</v>
      </c>
      <c r="G94" s="32" t="e">
        <f>VLOOKUP($E94,Atletas!$1:$1048576,9,FALSE)</f>
        <v>#N/A</v>
      </c>
      <c r="H94" s="137" t="e">
        <f>VLOOKUP($E94,Atletas!$1:$1048576,5,FALSE)</f>
        <v>#N/A</v>
      </c>
      <c r="I94" s="35"/>
      <c r="J94" s="34"/>
      <c r="K94" s="35"/>
      <c r="L94" s="35" t="s">
        <v>1178</v>
      </c>
      <c r="M94" s="38"/>
      <c r="N94" s="35"/>
    </row>
    <row r="95" spans="1:14" s="31" customFormat="1">
      <c r="A95" s="27"/>
      <c r="B95" s="28"/>
      <c r="C95" s="61"/>
      <c r="D95" s="37"/>
      <c r="E95" s="31" t="s">
        <v>369</v>
      </c>
      <c r="F95" s="32" t="e">
        <f>VLOOKUP($E95,Atletas!$1:$1048576,7,FALSE)</f>
        <v>#N/A</v>
      </c>
      <c r="G95" s="32" t="e">
        <f>VLOOKUP($E95,Atletas!$1:$1048576,9,FALSE)</f>
        <v>#N/A</v>
      </c>
      <c r="H95" s="137" t="e">
        <f>VLOOKUP($E95,Atletas!$1:$1048576,5,FALSE)</f>
        <v>#N/A</v>
      </c>
      <c r="I95" s="35"/>
      <c r="J95" s="34"/>
      <c r="K95" s="35"/>
      <c r="L95" s="35" t="s">
        <v>1179</v>
      </c>
      <c r="M95" s="28"/>
      <c r="N95" s="35"/>
    </row>
    <row r="96" spans="1:14" s="31" customFormat="1">
      <c r="A96" s="27"/>
      <c r="B96" s="28"/>
      <c r="C96" s="61"/>
      <c r="D96" s="37"/>
      <c r="E96" s="31" t="s">
        <v>383</v>
      </c>
      <c r="F96" s="32" t="e">
        <f>VLOOKUP($E96,Atletas!$1:$1048576,7,FALSE)</f>
        <v>#N/A</v>
      </c>
      <c r="G96" s="32" t="e">
        <f>VLOOKUP($E96,Atletas!$1:$1048576,9,FALSE)</f>
        <v>#N/A</v>
      </c>
      <c r="H96" s="137" t="e">
        <f>VLOOKUP($E96,Atletas!$1:$1048576,5,FALSE)</f>
        <v>#N/A</v>
      </c>
      <c r="I96" s="35"/>
      <c r="J96" s="34"/>
      <c r="K96" s="35"/>
      <c r="L96" s="35" t="s">
        <v>1154</v>
      </c>
      <c r="M96" s="38"/>
      <c r="N96" s="35"/>
    </row>
    <row r="97" spans="1:14" s="31" customFormat="1">
      <c r="A97" s="27"/>
      <c r="B97" s="28"/>
      <c r="C97" s="61"/>
      <c r="D97" s="37"/>
      <c r="E97" s="31" t="s">
        <v>49</v>
      </c>
      <c r="F97" s="32">
        <f>VLOOKUP($E97,Atletas!$1:$1048576,7,FALSE)</f>
        <v>35950</v>
      </c>
      <c r="G97" s="32" t="str">
        <f>VLOOKUP($E97,Atletas!$1:$1048576,9,FALSE)</f>
        <v>Iniciado</v>
      </c>
      <c r="H97" s="137" t="str">
        <f>VLOOKUP($E97,Atletas!$1:$1048576,5,FALSE)</f>
        <v>ACDSJ</v>
      </c>
      <c r="I97" s="35"/>
      <c r="J97" s="34"/>
      <c r="K97" s="35"/>
      <c r="L97" s="35" t="s">
        <v>1180</v>
      </c>
      <c r="M97" s="38"/>
      <c r="N97" s="35"/>
    </row>
    <row r="98" spans="1:14" s="31" customFormat="1">
      <c r="A98" s="27"/>
      <c r="B98" s="28"/>
      <c r="C98" s="61"/>
      <c r="D98" s="37"/>
      <c r="E98" s="31" t="s">
        <v>1134</v>
      </c>
      <c r="F98" s="32">
        <f>VLOOKUP($E98,Atletas!$1:$1048576,7,FALSE)</f>
        <v>36792</v>
      </c>
      <c r="G98" s="32" t="str">
        <f>VLOOKUP($E98,Atletas!$1:$1048576,9,FALSE)</f>
        <v>Infantil</v>
      </c>
      <c r="H98" s="137" t="str">
        <f>VLOOKUP($E98,Atletas!$1:$1048576,5,FALSE)</f>
        <v>GDE</v>
      </c>
      <c r="I98" s="35"/>
      <c r="J98" s="34"/>
      <c r="K98" s="35"/>
      <c r="L98" s="35" t="s">
        <v>1153</v>
      </c>
      <c r="M98" s="38"/>
      <c r="N98" s="35"/>
    </row>
    <row r="99" spans="1:14" s="31" customFormat="1">
      <c r="A99" s="27"/>
      <c r="B99" s="28"/>
      <c r="C99" s="61"/>
      <c r="D99" s="37"/>
      <c r="E99" s="31" t="s">
        <v>1138</v>
      </c>
      <c r="F99" s="32" t="e">
        <f>VLOOKUP($E99,Atletas!$1:$1048576,7,FALSE)</f>
        <v>#N/A</v>
      </c>
      <c r="G99" s="32" t="e">
        <f>VLOOKUP($E99,Atletas!$1:$1048576,9,FALSE)</f>
        <v>#N/A</v>
      </c>
      <c r="H99" s="137" t="e">
        <f>VLOOKUP($E99,Atletas!$1:$1048576,5,FALSE)</f>
        <v>#N/A</v>
      </c>
      <c r="I99" s="35"/>
      <c r="J99" s="34"/>
      <c r="K99" s="35"/>
      <c r="L99" s="35" t="s">
        <v>1154</v>
      </c>
      <c r="M99" s="38"/>
      <c r="N99" s="35"/>
    </row>
    <row r="100" spans="1:14" s="31" customFormat="1">
      <c r="A100" s="27"/>
      <c r="B100" s="28"/>
      <c r="C100" s="61"/>
      <c r="D100" s="37"/>
      <c r="E100" s="31" t="s">
        <v>1149</v>
      </c>
      <c r="F100" s="32" t="s">
        <v>389</v>
      </c>
      <c r="G100" s="32" t="s">
        <v>315</v>
      </c>
      <c r="H100" s="137" t="s">
        <v>841</v>
      </c>
      <c r="I100" s="35"/>
      <c r="J100" s="34"/>
      <c r="K100" s="35"/>
      <c r="L100" s="35" t="s">
        <v>1181</v>
      </c>
      <c r="M100" s="38"/>
      <c r="N100" s="35"/>
    </row>
    <row r="101" spans="1:14" s="31" customFormat="1">
      <c r="A101" s="27"/>
      <c r="B101" s="28"/>
      <c r="C101" s="61"/>
      <c r="D101" s="37"/>
      <c r="E101" s="31" t="s">
        <v>668</v>
      </c>
      <c r="F101" s="32">
        <f>VLOOKUP($E101,Atletas!$1:$1048576,7,FALSE)</f>
        <v>36003</v>
      </c>
      <c r="G101" s="32" t="str">
        <f>VLOOKUP($E101,Atletas!$1:$1048576,9,FALSE)</f>
        <v>Iniciado</v>
      </c>
      <c r="H101" s="137" t="str">
        <f>VLOOKUP($E101,Atletas!$1:$1048576,5,FALSE)</f>
        <v>AJS</v>
      </c>
      <c r="I101" s="35"/>
      <c r="J101" s="34"/>
      <c r="K101" s="35"/>
      <c r="L101" s="35" t="s">
        <v>348</v>
      </c>
      <c r="M101" s="28"/>
      <c r="N101" s="35"/>
    </row>
    <row r="102" spans="1:14" s="31" customFormat="1">
      <c r="A102" s="27"/>
      <c r="B102" s="28"/>
      <c r="C102" s="61"/>
      <c r="D102" s="37"/>
      <c r="E102" s="31" t="s">
        <v>1139</v>
      </c>
      <c r="F102" s="32" t="e">
        <f>VLOOKUP($E102,Atletas!$1:$1048576,7,FALSE)</f>
        <v>#N/A</v>
      </c>
      <c r="G102" s="32" t="e">
        <f>VLOOKUP($E102,Atletas!$1:$1048576,9,FALSE)</f>
        <v>#N/A</v>
      </c>
      <c r="H102" s="137" t="e">
        <f>VLOOKUP($E102,Atletas!$1:$1048576,5,FALSE)</f>
        <v>#N/A</v>
      </c>
      <c r="I102" s="35"/>
      <c r="J102" s="34"/>
      <c r="K102" s="35"/>
      <c r="L102" s="35" t="s">
        <v>1155</v>
      </c>
      <c r="M102" s="38"/>
      <c r="N102" s="35"/>
    </row>
    <row r="103" spans="1:14" s="31" customFormat="1">
      <c r="A103" s="27"/>
      <c r="B103" s="28"/>
      <c r="C103" s="61"/>
      <c r="D103" s="37"/>
      <c r="E103" s="31" t="s">
        <v>32</v>
      </c>
      <c r="F103" s="32" t="e">
        <f>VLOOKUP($E103,Atletas!$1:$1048576,7,FALSE)</f>
        <v>#N/A</v>
      </c>
      <c r="G103" s="32" t="e">
        <f>VLOOKUP($E103,Atletas!$1:$1048576,9,FALSE)</f>
        <v>#N/A</v>
      </c>
      <c r="H103" s="137" t="e">
        <f>VLOOKUP($E103,Atletas!$1:$1048576,5,FALSE)</f>
        <v>#N/A</v>
      </c>
      <c r="I103" s="35"/>
      <c r="J103" s="34"/>
      <c r="K103" s="35"/>
      <c r="L103" s="35" t="s">
        <v>1182</v>
      </c>
      <c r="M103" s="38"/>
      <c r="N103" s="35"/>
    </row>
    <row r="104" spans="1:14" s="31" customFormat="1">
      <c r="A104" s="27"/>
      <c r="B104" s="28"/>
      <c r="C104" s="61"/>
      <c r="D104" s="37"/>
      <c r="E104" s="31" t="s">
        <v>8</v>
      </c>
      <c r="F104" s="32" t="e">
        <f>VLOOKUP($E104,Atletas!$1:$1048576,7,FALSE)</f>
        <v>#N/A</v>
      </c>
      <c r="G104" s="32" t="e">
        <f>VLOOKUP($E104,Atletas!$1:$1048576,9,FALSE)</f>
        <v>#N/A</v>
      </c>
      <c r="H104" s="137" t="e">
        <f>VLOOKUP($E104,Atletas!$1:$1048576,5,FALSE)</f>
        <v>#N/A</v>
      </c>
      <c r="I104" s="35"/>
      <c r="J104" s="34"/>
      <c r="K104" s="35"/>
      <c r="L104" s="35" t="s">
        <v>1183</v>
      </c>
      <c r="M104" s="38"/>
      <c r="N104" s="35"/>
    </row>
    <row r="105" spans="1:14" s="31" customFormat="1">
      <c r="A105" s="27"/>
      <c r="B105" s="28"/>
      <c r="C105" s="61"/>
      <c r="D105" s="37"/>
      <c r="E105" s="31" t="s">
        <v>1127</v>
      </c>
      <c r="F105" s="32">
        <f>VLOOKUP($E105,Atletas!$1:$1048576,7,FALSE)</f>
        <v>29389</v>
      </c>
      <c r="G105" s="32" t="str">
        <f>VLOOKUP($E105,Atletas!$1:$1048576,9,FALSE)</f>
        <v>Sénior</v>
      </c>
      <c r="H105" s="137" t="str">
        <f>VLOOKUP($E105,Atletas!$1:$1048576,5,FALSE)</f>
        <v>GDE</v>
      </c>
      <c r="I105" s="35"/>
      <c r="J105" s="34"/>
      <c r="K105" s="35"/>
      <c r="L105" s="35" t="s">
        <v>701</v>
      </c>
      <c r="M105" s="38"/>
      <c r="N105" s="35"/>
    </row>
    <row r="106" spans="1:14" s="31" customFormat="1">
      <c r="A106" s="27"/>
      <c r="B106" s="28"/>
      <c r="C106" s="61"/>
      <c r="D106" s="37"/>
      <c r="E106" s="31" t="s">
        <v>1033</v>
      </c>
      <c r="F106" s="32">
        <f>VLOOKUP($E106,Atletas!$1:$1048576,7,FALSE)</f>
        <v>29945</v>
      </c>
      <c r="G106" s="32" t="str">
        <f>VLOOKUP($E106,Atletas!$1:$1048576,9,FALSE)</f>
        <v>Sénior</v>
      </c>
      <c r="H106" s="137" t="str">
        <f>VLOOKUP($E106,Atletas!$1:$1048576,5,FALSE)</f>
        <v>CSM</v>
      </c>
      <c r="I106" s="35"/>
      <c r="J106" s="34"/>
      <c r="K106" s="35"/>
      <c r="L106" s="35" t="s">
        <v>906</v>
      </c>
      <c r="M106" s="28"/>
      <c r="N106" s="35"/>
    </row>
    <row r="107" spans="1:14" s="31" customFormat="1">
      <c r="A107" s="27"/>
      <c r="B107" s="28"/>
      <c r="C107" s="61"/>
      <c r="D107" s="37"/>
      <c r="E107" s="31" t="s">
        <v>790</v>
      </c>
      <c r="F107" s="32" t="e">
        <f>VLOOKUP($E107,Atletas!$1:$1048576,7,FALSE)</f>
        <v>#N/A</v>
      </c>
      <c r="G107" s="32" t="e">
        <f>VLOOKUP($E107,Atletas!$1:$1048576,9,FALSE)</f>
        <v>#N/A</v>
      </c>
      <c r="H107" s="137" t="e">
        <f>VLOOKUP($E107,Atletas!$1:$1048576,5,FALSE)</f>
        <v>#N/A</v>
      </c>
      <c r="I107" s="35"/>
      <c r="J107" s="34"/>
      <c r="K107" s="35"/>
      <c r="L107" s="35" t="s">
        <v>906</v>
      </c>
      <c r="M107" s="28"/>
      <c r="N107" s="35"/>
    </row>
    <row r="108" spans="1:14" s="31" customFormat="1">
      <c r="A108" s="27"/>
      <c r="B108" s="28"/>
      <c r="C108" s="61"/>
      <c r="D108" s="37"/>
      <c r="E108" s="31" t="s">
        <v>915</v>
      </c>
      <c r="F108" s="32">
        <f>VLOOKUP($E108,Atletas!$1:$1048576,7,FALSE)</f>
        <v>32845</v>
      </c>
      <c r="G108" s="32" t="str">
        <f>VLOOKUP($E108,Atletas!$1:$1048576,9,FALSE)</f>
        <v>Sénior</v>
      </c>
      <c r="H108" s="137" t="str">
        <f>VLOOKUP($E108,Atletas!$1:$1048576,5,FALSE)</f>
        <v>AJS</v>
      </c>
      <c r="I108" s="35"/>
      <c r="J108" s="34"/>
      <c r="K108" s="35"/>
      <c r="L108" s="35" t="s">
        <v>1030</v>
      </c>
      <c r="M108" s="38"/>
      <c r="N108" s="38"/>
    </row>
    <row r="109" spans="1:14" s="31" customFormat="1">
      <c r="A109" s="27"/>
      <c r="B109" s="28"/>
      <c r="C109" s="61"/>
      <c r="D109" s="37"/>
      <c r="E109" s="31" t="s">
        <v>1068</v>
      </c>
      <c r="F109" s="32">
        <f>VLOOKUP($E109,Atletas!$1:$1048576,7,FALSE)</f>
        <v>29219</v>
      </c>
      <c r="G109" s="32" t="str">
        <f>VLOOKUP($E109,Atletas!$1:$1048576,9,FALSE)</f>
        <v>Sénior</v>
      </c>
      <c r="H109" s="137" t="str">
        <f>VLOOKUP($E109,Atletas!$1:$1048576,5,FALSE)</f>
        <v>CSM</v>
      </c>
      <c r="I109" s="35"/>
      <c r="J109" s="34"/>
      <c r="K109" s="35"/>
      <c r="L109" s="35" t="s">
        <v>857</v>
      </c>
      <c r="M109" s="38"/>
    </row>
    <row r="110" spans="1:14" s="31" customFormat="1">
      <c r="A110" s="27"/>
      <c r="B110" s="28"/>
      <c r="C110" s="61"/>
      <c r="D110" s="37"/>
      <c r="E110" s="31" t="s">
        <v>811</v>
      </c>
      <c r="F110" s="32">
        <f>VLOOKUP($E110,Atletas!$1:$1048576,7,FALSE)</f>
        <v>32166</v>
      </c>
      <c r="G110" s="32" t="str">
        <f>VLOOKUP($E110,Atletas!$1:$1048576,9,FALSE)</f>
        <v>Sénior</v>
      </c>
      <c r="H110" s="137" t="str">
        <f>VLOOKUP($E110,Atletas!$1:$1048576,5,FALSE)</f>
        <v>AJS</v>
      </c>
      <c r="I110" s="35"/>
      <c r="J110" s="34"/>
      <c r="K110" s="35"/>
      <c r="L110" s="35" t="s">
        <v>516</v>
      </c>
      <c r="M110" s="38"/>
      <c r="N110" s="38"/>
    </row>
    <row r="111" spans="1:14" s="31" customFormat="1">
      <c r="A111" s="27"/>
      <c r="B111" s="28"/>
      <c r="C111" s="61"/>
      <c r="D111" s="37"/>
      <c r="E111" s="31" t="s">
        <v>924</v>
      </c>
      <c r="F111" s="32" t="e">
        <f>VLOOKUP($E111,Atletas!$1:$1048576,7,FALSE)</f>
        <v>#N/A</v>
      </c>
      <c r="G111" s="32" t="e">
        <f>VLOOKUP($E111,Atletas!$1:$1048576,9,FALSE)</f>
        <v>#N/A</v>
      </c>
      <c r="H111" s="137" t="e">
        <f>VLOOKUP($E111,Atletas!$1:$1048576,5,FALSE)</f>
        <v>#N/A</v>
      </c>
      <c r="I111" s="35"/>
      <c r="J111" s="34"/>
      <c r="K111" s="35"/>
      <c r="L111" s="35" t="s">
        <v>1031</v>
      </c>
      <c r="M111" s="38"/>
    </row>
    <row r="112" spans="1:14" s="31" customFormat="1">
      <c r="A112" s="27"/>
      <c r="B112" s="28"/>
      <c r="C112" s="61"/>
      <c r="D112" s="37"/>
      <c r="E112" s="31" t="s">
        <v>792</v>
      </c>
      <c r="F112" s="32">
        <f>VLOOKUP($E112,Atletas!$1:$1048576,7,FALSE)</f>
        <v>31612</v>
      </c>
      <c r="G112" s="32" t="str">
        <f>VLOOKUP($E112,Atletas!$1:$1048576,9,FALSE)</f>
        <v>Sénior</v>
      </c>
      <c r="H112" s="137" t="str">
        <f>VLOOKUP($E112,Atletas!$1:$1048576,5,FALSE)</f>
        <v>GDE</v>
      </c>
      <c r="I112" s="35"/>
      <c r="J112" s="34"/>
      <c r="K112" s="35"/>
      <c r="L112" s="35" t="s">
        <v>527</v>
      </c>
      <c r="M112" s="38"/>
    </row>
    <row r="113" spans="1:14" s="31" customFormat="1">
      <c r="A113" s="27"/>
      <c r="B113" s="28"/>
      <c r="C113" s="61"/>
      <c r="D113" s="37"/>
      <c r="E113" s="31" t="s">
        <v>622</v>
      </c>
      <c r="F113" s="32" t="e">
        <f>VLOOKUP($E113,Atletas!$1:$1048576,7,FALSE)</f>
        <v>#N/A</v>
      </c>
      <c r="G113" s="32" t="e">
        <f>VLOOKUP($E113,Atletas!$1:$1048576,9,FALSE)</f>
        <v>#N/A</v>
      </c>
      <c r="H113" s="137" t="e">
        <f>VLOOKUP($E113,Atletas!$1:$1048576,5,FALSE)</f>
        <v>#N/A</v>
      </c>
      <c r="I113" s="35"/>
      <c r="J113" s="34"/>
      <c r="K113" s="35"/>
      <c r="L113" s="35" t="s">
        <v>517</v>
      </c>
      <c r="M113" s="38"/>
      <c r="N113" s="38"/>
    </row>
    <row r="114" spans="1:14" s="31" customFormat="1">
      <c r="A114" s="27"/>
      <c r="B114" s="28"/>
      <c r="C114" s="61"/>
      <c r="D114" s="37"/>
      <c r="E114" s="31" t="s">
        <v>1080</v>
      </c>
      <c r="F114" s="32">
        <f>VLOOKUP($E114,Atletas!$1:$1048576,7,FALSE)</f>
        <v>34220</v>
      </c>
      <c r="G114" s="32" t="str">
        <f>VLOOKUP($E114,Atletas!$1:$1048576,9,FALSE)</f>
        <v>Júnior</v>
      </c>
      <c r="H114" s="137" t="str">
        <f>VLOOKUP($E114,Atletas!$1:$1048576,5,FALSE)</f>
        <v>AJS</v>
      </c>
      <c r="I114" s="35"/>
      <c r="J114" s="34"/>
      <c r="K114" s="35"/>
      <c r="L114" s="35" t="s">
        <v>517</v>
      </c>
      <c r="M114" s="28"/>
      <c r="N114" s="38"/>
    </row>
    <row r="115" spans="1:14" s="31" customFormat="1">
      <c r="A115" s="27"/>
      <c r="B115" s="28"/>
      <c r="C115" s="61"/>
      <c r="D115" s="37"/>
      <c r="E115" s="31" t="s">
        <v>1034</v>
      </c>
      <c r="F115" s="32">
        <f>VLOOKUP($E115,Atletas!$1:$1048576,7,FALSE)</f>
        <v>35599</v>
      </c>
      <c r="G115" s="32" t="str">
        <f>VLOOKUP($E115,Atletas!$1:$1048576,9,FALSE)</f>
        <v>Iniciado</v>
      </c>
      <c r="H115" s="137" t="str">
        <f>VLOOKUP($E115,Atletas!$1:$1048576,5,FALSE)</f>
        <v>GDE</v>
      </c>
      <c r="I115" s="35"/>
      <c r="J115" s="34"/>
      <c r="K115" s="35"/>
      <c r="L115" s="35" t="s">
        <v>372</v>
      </c>
      <c r="M115" s="38"/>
      <c r="N115" s="38"/>
    </row>
    <row r="116" spans="1:14" s="31" customFormat="1">
      <c r="A116" s="27"/>
      <c r="B116" s="28"/>
      <c r="C116" s="61"/>
      <c r="D116" s="37"/>
      <c r="E116" s="31" t="s">
        <v>742</v>
      </c>
      <c r="F116" s="32">
        <f>VLOOKUP($E116,Atletas!$1:$1048576,7,FALSE)</f>
        <v>35182</v>
      </c>
      <c r="G116" s="32" t="str">
        <f>VLOOKUP($E116,Atletas!$1:$1048576,9,FALSE)</f>
        <v>Juvenil</v>
      </c>
      <c r="H116" s="137" t="str">
        <f>VLOOKUP($E116,Atletas!$1:$1048576,5,FALSE)</f>
        <v>AJS</v>
      </c>
      <c r="I116" s="35"/>
      <c r="J116" s="34"/>
      <c r="K116" s="35"/>
      <c r="L116" s="35" t="s">
        <v>332</v>
      </c>
      <c r="M116" s="28"/>
      <c r="N116" s="38"/>
    </row>
    <row r="117" spans="1:14" s="31" customFormat="1">
      <c r="A117" s="27"/>
      <c r="B117" s="28"/>
      <c r="C117" s="61"/>
      <c r="D117" s="37"/>
      <c r="E117" s="31" t="s">
        <v>961</v>
      </c>
      <c r="F117" s="32">
        <f>VLOOKUP($E117,Atletas!$1:$1048576,7,FALSE)</f>
        <v>33278</v>
      </c>
      <c r="G117" s="32" t="str">
        <f>VLOOKUP($E117,Atletas!$1:$1048576,9,FALSE)</f>
        <v>Sénior /s23</v>
      </c>
      <c r="H117" s="137" t="str">
        <f>VLOOKUP($E117,Atletas!$1:$1048576,5,FALSE)</f>
        <v>ADRAP</v>
      </c>
      <c r="I117" s="35"/>
      <c r="J117" s="34"/>
      <c r="K117" s="35"/>
      <c r="L117" s="35" t="s">
        <v>695</v>
      </c>
      <c r="M117" s="28"/>
      <c r="N117" s="38"/>
    </row>
    <row r="118" spans="1:14" s="31" customFormat="1">
      <c r="A118" s="27"/>
      <c r="B118" s="28"/>
      <c r="C118" s="61"/>
      <c r="D118" s="37"/>
      <c r="E118" s="31" t="s">
        <v>1126</v>
      </c>
      <c r="F118" s="32">
        <f>VLOOKUP($E118,Atletas!$1:$1048576,7,FALSE)</f>
        <v>34375</v>
      </c>
      <c r="G118" s="32" t="str">
        <f>VLOOKUP($E118,Atletas!$1:$1048576,9,FALSE)</f>
        <v>Júnior</v>
      </c>
      <c r="H118" s="137" t="str">
        <f>VLOOKUP($E118,Atletas!$1:$1048576,5,FALSE)</f>
        <v>AJS</v>
      </c>
      <c r="I118" s="35"/>
      <c r="J118" s="34"/>
      <c r="K118" s="35"/>
      <c r="L118" s="35" t="s">
        <v>334</v>
      </c>
      <c r="M118" s="28"/>
      <c r="N118" s="38"/>
    </row>
    <row r="119" spans="1:14" s="31" customFormat="1">
      <c r="A119" s="27"/>
      <c r="B119" s="28"/>
      <c r="C119" s="61"/>
      <c r="D119" s="37"/>
      <c r="E119" s="78" t="s">
        <v>1025</v>
      </c>
      <c r="F119" s="32">
        <f>VLOOKUP($E119,Atletas!$1:$1048576,7,FALSE)</f>
        <v>34644</v>
      </c>
      <c r="G119" s="32" t="str">
        <f>VLOOKUP($E119,Atletas!$1:$1048576,9,FALSE)</f>
        <v>Júnior</v>
      </c>
      <c r="H119" s="137" t="str">
        <f>VLOOKUP($E119,Atletas!$1:$1048576,5,FALSE)</f>
        <v>GDE</v>
      </c>
      <c r="I119" s="35"/>
      <c r="J119" s="34"/>
      <c r="K119" s="35"/>
      <c r="L119" s="35" t="s">
        <v>519</v>
      </c>
      <c r="M119" s="28"/>
      <c r="N119" s="38"/>
    </row>
    <row r="120" spans="1:14" s="31" customFormat="1">
      <c r="A120" s="27"/>
      <c r="B120" s="28"/>
      <c r="C120" s="61"/>
      <c r="D120" s="37"/>
      <c r="E120" s="31" t="s">
        <v>1092</v>
      </c>
      <c r="F120" s="32" t="e">
        <f>VLOOKUP($E120,Atletas!$1:$1048576,7,FALSE)</f>
        <v>#N/A</v>
      </c>
      <c r="G120" s="32" t="e">
        <f>VLOOKUP($E120,Atletas!$1:$1048576,9,FALSE)</f>
        <v>#N/A</v>
      </c>
      <c r="H120" s="137" t="e">
        <f>VLOOKUP($E120,Atletas!$1:$1048576,5,FALSE)</f>
        <v>#N/A</v>
      </c>
      <c r="I120" s="35"/>
      <c r="J120" s="34"/>
      <c r="K120" s="35"/>
      <c r="L120" s="35" t="s">
        <v>370</v>
      </c>
      <c r="M120" s="38"/>
      <c r="N120" s="38"/>
    </row>
    <row r="121" spans="1:14" s="31" customFormat="1">
      <c r="A121" s="27"/>
      <c r="B121" s="28"/>
      <c r="C121" s="61"/>
      <c r="D121" s="37"/>
      <c r="E121" s="31" t="s">
        <v>1046</v>
      </c>
      <c r="F121" s="32" t="e">
        <f>VLOOKUP($E121,Atletas!$1:$1048576,7,FALSE)</f>
        <v>#N/A</v>
      </c>
      <c r="G121" s="32" t="e">
        <f>VLOOKUP($E121,Atletas!$1:$1048576,9,FALSE)</f>
        <v>#N/A</v>
      </c>
      <c r="H121" s="137" t="e">
        <f>VLOOKUP($E121,Atletas!$1:$1048576,5,FALSE)</f>
        <v>#N/A</v>
      </c>
      <c r="I121" s="35"/>
      <c r="J121" s="34"/>
      <c r="K121" s="35"/>
      <c r="L121" s="35" t="s">
        <v>696</v>
      </c>
      <c r="M121" s="28"/>
      <c r="N121" s="38"/>
    </row>
    <row r="122" spans="1:14" s="31" customFormat="1">
      <c r="A122" s="27"/>
      <c r="B122" s="28"/>
      <c r="C122" s="61"/>
      <c r="D122" s="37"/>
      <c r="E122" s="31" t="s">
        <v>1067</v>
      </c>
      <c r="F122" s="32" t="e">
        <f>VLOOKUP($E122,Atletas!$1:$1048576,7,FALSE)</f>
        <v>#N/A</v>
      </c>
      <c r="G122" s="32" t="e">
        <f>VLOOKUP($E122,Atletas!$1:$1048576,9,FALSE)</f>
        <v>#N/A</v>
      </c>
      <c r="H122" s="137" t="e">
        <f>VLOOKUP($E122,Atletas!$1:$1048576,5,FALSE)</f>
        <v>#N/A</v>
      </c>
      <c r="I122" s="35"/>
      <c r="J122" s="34"/>
      <c r="K122" s="35"/>
      <c r="L122" s="35" t="s">
        <v>512</v>
      </c>
      <c r="M122" s="38"/>
      <c r="N122" s="38"/>
    </row>
    <row r="123" spans="1:14" s="31" customFormat="1">
      <c r="A123" s="27"/>
      <c r="B123" s="28"/>
      <c r="C123" s="61"/>
      <c r="D123" s="37"/>
      <c r="E123" s="31" t="s">
        <v>587</v>
      </c>
      <c r="F123" s="32">
        <f>VLOOKUP($E123,Atletas!$1:$1048576,7,FALSE)</f>
        <v>33841</v>
      </c>
      <c r="G123" s="32" t="str">
        <f>VLOOKUP($E123,Atletas!$1:$1048576,9,FALSE)</f>
        <v>Sénior /s23</v>
      </c>
      <c r="H123" s="137" t="str">
        <f>VLOOKUP($E123,Atletas!$1:$1048576,5,FALSE)</f>
        <v>AJS</v>
      </c>
      <c r="I123" s="35"/>
      <c r="J123" s="34"/>
      <c r="K123" s="35"/>
      <c r="L123" s="35" t="s">
        <v>335</v>
      </c>
      <c r="M123" s="28"/>
      <c r="N123" s="38"/>
    </row>
    <row r="124" spans="1:14" s="31" customFormat="1">
      <c r="A124" s="27"/>
      <c r="B124" s="28"/>
      <c r="C124" s="61"/>
      <c r="D124" s="37"/>
      <c r="E124" s="31" t="s">
        <v>972</v>
      </c>
      <c r="F124" s="32" t="e">
        <f>VLOOKUP($E124,Atletas!$1:$1048576,7,FALSE)</f>
        <v>#N/A</v>
      </c>
      <c r="G124" s="32" t="e">
        <f>VLOOKUP($E124,Atletas!$1:$1048576,9,FALSE)</f>
        <v>#N/A</v>
      </c>
      <c r="H124" s="137" t="e">
        <f>VLOOKUP($E124,Atletas!$1:$1048576,5,FALSE)</f>
        <v>#N/A</v>
      </c>
      <c r="I124" s="35"/>
      <c r="J124" s="34"/>
      <c r="K124" s="35"/>
      <c r="L124" s="35" t="s">
        <v>520</v>
      </c>
      <c r="M124" s="38"/>
      <c r="N124" s="38"/>
    </row>
    <row r="125" spans="1:14" s="31" customFormat="1">
      <c r="A125" s="27"/>
      <c r="B125" s="28"/>
      <c r="C125" s="61"/>
      <c r="D125" s="37"/>
      <c r="E125" s="31" t="s">
        <v>810</v>
      </c>
      <c r="F125" s="32">
        <f>VLOOKUP($E125,Atletas!$1:$1048576,7,FALSE)</f>
        <v>34584</v>
      </c>
      <c r="G125" s="32" t="str">
        <f>VLOOKUP($E125,Atletas!$1:$1048576,9,FALSE)</f>
        <v>Júnior</v>
      </c>
      <c r="H125" s="137" t="str">
        <f>VLOOKUP($E125,Atletas!$1:$1048576,5,FALSE)</f>
        <v>AJS</v>
      </c>
      <c r="I125" s="35"/>
      <c r="J125" s="34"/>
      <c r="K125" s="35"/>
      <c r="L125" s="35" t="s">
        <v>521</v>
      </c>
      <c r="M125" s="38"/>
      <c r="N125" s="38"/>
    </row>
    <row r="126" spans="1:14" s="31" customFormat="1">
      <c r="A126" s="27"/>
      <c r="B126" s="28"/>
      <c r="C126" s="61"/>
      <c r="D126" s="37"/>
      <c r="E126" s="31" t="s">
        <v>678</v>
      </c>
      <c r="F126" s="32" t="e">
        <f>VLOOKUP($E126,Atletas!$1:$1048576,7,FALSE)</f>
        <v>#N/A</v>
      </c>
      <c r="G126" s="32" t="e">
        <f>VLOOKUP($E126,Atletas!$1:$1048576,9,FALSE)</f>
        <v>#N/A</v>
      </c>
      <c r="H126" s="137" t="e">
        <f>VLOOKUP($E126,Atletas!$1:$1048576,5,FALSE)</f>
        <v>#N/A</v>
      </c>
      <c r="I126" s="35"/>
      <c r="J126" s="34"/>
      <c r="K126" s="35"/>
      <c r="L126" s="35" t="s">
        <v>522</v>
      </c>
      <c r="M126" s="38"/>
      <c r="N126" s="38"/>
    </row>
    <row r="127" spans="1:14" s="31" customFormat="1">
      <c r="A127" s="27"/>
      <c r="B127" s="28"/>
      <c r="C127" s="61"/>
      <c r="D127" s="37"/>
      <c r="E127" s="31" t="s">
        <v>806</v>
      </c>
      <c r="F127" s="32" t="e">
        <f>VLOOKUP($E127,Atletas!$1:$1048576,7,FALSE)</f>
        <v>#N/A</v>
      </c>
      <c r="G127" s="32" t="e">
        <f>VLOOKUP($E127,Atletas!$1:$1048576,9,FALSE)</f>
        <v>#N/A</v>
      </c>
      <c r="H127" s="137" t="e">
        <f>VLOOKUP($E127,Atletas!$1:$1048576,5,FALSE)</f>
        <v>#N/A</v>
      </c>
      <c r="I127" s="35"/>
      <c r="J127" s="34"/>
      <c r="K127" s="35"/>
      <c r="L127" s="35" t="s">
        <v>697</v>
      </c>
      <c r="M127" s="28"/>
      <c r="N127" s="38"/>
    </row>
    <row r="128" spans="1:14" s="31" customFormat="1">
      <c r="A128" s="27"/>
      <c r="B128" s="28"/>
      <c r="C128" s="61"/>
      <c r="D128" s="37"/>
      <c r="E128" s="31" t="s">
        <v>863</v>
      </c>
      <c r="F128" s="32" t="e">
        <f>VLOOKUP($E128,Atletas!$1:$1048576,7,FALSE)</f>
        <v>#N/A</v>
      </c>
      <c r="G128" s="32" t="e">
        <f>VLOOKUP($E128,Atletas!$1:$1048576,9,FALSE)</f>
        <v>#N/A</v>
      </c>
      <c r="H128" s="137" t="e">
        <f>VLOOKUP($E128,Atletas!$1:$1048576,5,FALSE)</f>
        <v>#N/A</v>
      </c>
      <c r="I128" s="35"/>
      <c r="J128" s="34"/>
      <c r="K128" s="35"/>
      <c r="L128" s="35" t="s">
        <v>523</v>
      </c>
      <c r="M128" s="28"/>
      <c r="N128" s="38"/>
    </row>
    <row r="129" spans="1:14" s="31" customFormat="1">
      <c r="A129" s="27"/>
      <c r="B129" s="28"/>
      <c r="C129" s="61"/>
      <c r="D129" s="37"/>
      <c r="E129" s="31" t="s">
        <v>867</v>
      </c>
      <c r="F129" s="32">
        <f>VLOOKUP($E129,Atletas!$1:$1048576,7,FALSE)</f>
        <v>33975</v>
      </c>
      <c r="G129" s="32" t="str">
        <f>VLOOKUP($E129,Atletas!$1:$1048576,9,FALSE)</f>
        <v>Júnior</v>
      </c>
      <c r="H129" s="137" t="str">
        <f>VLOOKUP($E129,Atletas!$1:$1048576,5,FALSE)</f>
        <v>CDRSJ</v>
      </c>
      <c r="I129" s="35"/>
      <c r="J129" s="34"/>
      <c r="K129" s="35"/>
      <c r="L129" s="35" t="s">
        <v>524</v>
      </c>
      <c r="M129" s="38"/>
      <c r="N129" s="38"/>
    </row>
    <row r="130" spans="1:14" s="31" customFormat="1">
      <c r="A130" s="27"/>
      <c r="B130" s="28"/>
      <c r="C130" s="61"/>
      <c r="D130" s="37"/>
      <c r="E130" s="31" t="s">
        <v>403</v>
      </c>
      <c r="F130" s="32" t="e">
        <f>VLOOKUP($E130,Atletas!$1:$1048576,7,FALSE)</f>
        <v>#N/A</v>
      </c>
      <c r="G130" s="32" t="e">
        <f>VLOOKUP($E130,Atletas!$1:$1048576,9,FALSE)</f>
        <v>#N/A</v>
      </c>
      <c r="H130" s="137" t="e">
        <f>VLOOKUP($E130,Atletas!$1:$1048576,5,FALSE)</f>
        <v>#N/A</v>
      </c>
      <c r="I130" s="35"/>
      <c r="J130" s="34"/>
      <c r="K130" s="35"/>
      <c r="L130" s="35" t="s">
        <v>338</v>
      </c>
      <c r="M130" s="28"/>
      <c r="N130" s="38"/>
    </row>
    <row r="131" spans="1:14" s="31" customFormat="1">
      <c r="A131" s="27"/>
      <c r="B131" s="28"/>
      <c r="C131" s="61"/>
      <c r="D131" s="37"/>
      <c r="E131" s="31" t="s">
        <v>886</v>
      </c>
      <c r="F131" s="32" t="e">
        <f>VLOOKUP($E131,Atletas!$1:$1048576,7,FALSE)</f>
        <v>#N/A</v>
      </c>
      <c r="G131" s="32" t="e">
        <f>VLOOKUP($E131,Atletas!$1:$1048576,9,FALSE)</f>
        <v>#N/A</v>
      </c>
      <c r="H131" s="137" t="e">
        <f>VLOOKUP($E131,Atletas!$1:$1048576,5,FALSE)</f>
        <v>#N/A</v>
      </c>
      <c r="I131" s="35"/>
      <c r="J131" s="34"/>
      <c r="K131" s="35"/>
      <c r="L131" s="35" t="s">
        <v>339</v>
      </c>
      <c r="M131" s="28"/>
      <c r="N131" s="38"/>
    </row>
    <row r="132" spans="1:14" s="31" customFormat="1">
      <c r="A132" s="27"/>
      <c r="B132" s="28"/>
      <c r="C132" s="61"/>
      <c r="D132" s="37"/>
      <c r="E132" s="31" t="s">
        <v>973</v>
      </c>
      <c r="F132" s="32" t="e">
        <f>VLOOKUP($E132,Atletas!$1:$1048576,7,FALSE)</f>
        <v>#N/A</v>
      </c>
      <c r="G132" s="32" t="e">
        <f>VLOOKUP($E132,Atletas!$1:$1048576,9,FALSE)</f>
        <v>#N/A</v>
      </c>
      <c r="H132" s="137" t="e">
        <f>VLOOKUP($E132,Atletas!$1:$1048576,5,FALSE)</f>
        <v>#N/A</v>
      </c>
      <c r="I132" s="35"/>
      <c r="J132" s="34"/>
      <c r="K132" s="35"/>
      <c r="L132" s="35" t="s">
        <v>525</v>
      </c>
      <c r="M132" s="38"/>
      <c r="N132" s="38"/>
    </row>
    <row r="133" spans="1:14" s="31" customFormat="1">
      <c r="A133" s="27"/>
      <c r="B133" s="28"/>
      <c r="C133" s="61"/>
      <c r="D133" s="37"/>
      <c r="E133" s="31" t="s">
        <v>941</v>
      </c>
      <c r="F133" s="32" t="e">
        <f>VLOOKUP($E133,Atletas!$1:$1048576,7,FALSE)</f>
        <v>#N/A</v>
      </c>
      <c r="G133" s="32" t="e">
        <f>VLOOKUP($E133,Atletas!$1:$1048576,9,FALSE)</f>
        <v>#N/A</v>
      </c>
      <c r="H133" s="137" t="e">
        <f>VLOOKUP($E133,Atletas!$1:$1048576,5,FALSE)</f>
        <v>#N/A</v>
      </c>
      <c r="I133" s="35"/>
      <c r="J133" s="34"/>
      <c r="K133" s="35"/>
      <c r="L133" s="35" t="s">
        <v>510</v>
      </c>
      <c r="M133" s="38"/>
      <c r="N133" s="38"/>
    </row>
    <row r="134" spans="1:14" s="31" customFormat="1">
      <c r="A134" s="27"/>
      <c r="B134" s="28"/>
      <c r="C134" s="61"/>
      <c r="D134" s="37"/>
      <c r="E134" s="31" t="s">
        <v>414</v>
      </c>
      <c r="F134" s="32">
        <f>VLOOKUP($E134,Atletas!$1:$1048576,7,FALSE)</f>
        <v>34753</v>
      </c>
      <c r="G134" s="32" t="str">
        <f>VLOOKUP($E134,Atletas!$1:$1048576,9,FALSE)</f>
        <v>Juvenil</v>
      </c>
      <c r="H134" s="137" t="str">
        <f>VLOOKUP($E134,Atletas!$1:$1048576,5,FALSE)</f>
        <v>AJS</v>
      </c>
      <c r="I134" s="35"/>
      <c r="J134" s="34"/>
      <c r="K134" s="35"/>
      <c r="L134" s="35" t="s">
        <v>340</v>
      </c>
      <c r="M134" s="28"/>
      <c r="N134" s="38"/>
    </row>
    <row r="135" spans="1:14" s="31" customFormat="1">
      <c r="A135" s="27"/>
      <c r="B135" s="28"/>
      <c r="C135" s="61"/>
      <c r="D135" s="37"/>
      <c r="E135" s="31" t="s">
        <v>328</v>
      </c>
      <c r="F135" s="32">
        <f>VLOOKUP($E135,Atletas!$1:$1048576,7,FALSE)</f>
        <v>35618</v>
      </c>
      <c r="G135" s="32" t="str">
        <f>VLOOKUP($E135,Atletas!$1:$1048576,9,FALSE)</f>
        <v>Iniciado</v>
      </c>
      <c r="H135" s="137" t="str">
        <f>VLOOKUP($E135,Atletas!$1:$1048576,5,FALSE)</f>
        <v>AJS</v>
      </c>
      <c r="I135" s="35"/>
      <c r="J135" s="34"/>
      <c r="K135" s="35"/>
      <c r="L135" s="35" t="s">
        <v>341</v>
      </c>
      <c r="M135" s="28"/>
      <c r="N135" s="38"/>
    </row>
    <row r="136" spans="1:14" s="31" customFormat="1">
      <c r="A136" s="27"/>
      <c r="B136" s="28"/>
      <c r="C136" s="61"/>
      <c r="D136" s="37"/>
      <c r="E136" s="31" t="s">
        <v>802</v>
      </c>
      <c r="F136" s="32" t="e">
        <f>VLOOKUP($E136,Atletas!$1:$1048576,7,FALSE)</f>
        <v>#N/A</v>
      </c>
      <c r="G136" s="32" t="e">
        <f>VLOOKUP($E136,Atletas!$1:$1048576,9,FALSE)</f>
        <v>#N/A</v>
      </c>
      <c r="H136" s="137" t="e">
        <f>VLOOKUP($E136,Atletas!$1:$1048576,5,FALSE)</f>
        <v>#N/A</v>
      </c>
      <c r="I136" s="35"/>
      <c r="J136" s="34"/>
      <c r="K136" s="35"/>
      <c r="L136" s="35" t="s">
        <v>698</v>
      </c>
      <c r="M136" s="28"/>
      <c r="N136" s="35"/>
    </row>
    <row r="137" spans="1:14" s="31" customFormat="1">
      <c r="A137" s="27"/>
      <c r="B137" s="28"/>
      <c r="C137" s="61"/>
      <c r="D137" s="37"/>
      <c r="E137" s="31" t="s">
        <v>964</v>
      </c>
      <c r="F137" s="32" t="e">
        <f>VLOOKUP($E137,Atletas!$1:$1048576,7,FALSE)</f>
        <v>#N/A</v>
      </c>
      <c r="G137" s="32" t="e">
        <f>VLOOKUP($E137,Atletas!$1:$1048576,9,FALSE)</f>
        <v>#N/A</v>
      </c>
      <c r="H137" s="137" t="e">
        <f>VLOOKUP($E137,Atletas!$1:$1048576,5,FALSE)</f>
        <v>#N/A</v>
      </c>
      <c r="I137" s="35"/>
      <c r="J137" s="34"/>
      <c r="K137" s="35"/>
      <c r="L137" s="35" t="s">
        <v>698</v>
      </c>
      <c r="M137" s="38"/>
      <c r="N137" s="35"/>
    </row>
    <row r="138" spans="1:14" s="31" customFormat="1">
      <c r="A138" s="27"/>
      <c r="B138" s="28"/>
      <c r="C138" s="61"/>
      <c r="D138" s="37"/>
      <c r="E138" s="31" t="s">
        <v>803</v>
      </c>
      <c r="F138" s="32" t="e">
        <f>VLOOKUP($E138,Atletas!$1:$1048576,7,FALSE)</f>
        <v>#N/A</v>
      </c>
      <c r="G138" s="32" t="e">
        <f>VLOOKUP($E138,Atletas!$1:$1048576,9,FALSE)</f>
        <v>#N/A</v>
      </c>
      <c r="H138" s="137" t="e">
        <f>VLOOKUP($E138,Atletas!$1:$1048576,5,FALSE)</f>
        <v>#N/A</v>
      </c>
      <c r="I138" s="35"/>
      <c r="J138" s="34"/>
      <c r="K138" s="35"/>
      <c r="L138" s="35" t="s">
        <v>699</v>
      </c>
      <c r="M138" s="28"/>
      <c r="N138" s="35"/>
    </row>
    <row r="139" spans="1:14" s="31" customFormat="1">
      <c r="A139" s="27"/>
      <c r="B139" s="28"/>
      <c r="C139" s="61"/>
      <c r="D139" s="37"/>
      <c r="E139" s="31" t="s">
        <v>1027</v>
      </c>
      <c r="F139" s="32">
        <f>VLOOKUP($E139,Atletas!$1:$1048576,7,FALSE)</f>
        <v>35443</v>
      </c>
      <c r="G139" s="32" t="str">
        <f>VLOOKUP($E139,Atletas!$1:$1048576,9,FALSE)</f>
        <v>Iniciado</v>
      </c>
      <c r="H139" s="137" t="str">
        <f>VLOOKUP($E139,Atletas!$1:$1048576,5,FALSE)</f>
        <v>AJS</v>
      </c>
      <c r="I139" s="35"/>
      <c r="J139" s="34"/>
      <c r="K139" s="35"/>
      <c r="L139" s="35" t="s">
        <v>342</v>
      </c>
      <c r="M139" s="38"/>
      <c r="N139" s="38"/>
    </row>
    <row r="140" spans="1:14" s="31" customFormat="1">
      <c r="A140" s="27"/>
      <c r="B140" s="28"/>
      <c r="C140" s="61"/>
      <c r="D140" s="37"/>
      <c r="E140" s="31" t="s">
        <v>594</v>
      </c>
      <c r="F140" s="32" t="e">
        <f>VLOOKUP($E140,Atletas!$1:$1048576,7,FALSE)</f>
        <v>#N/A</v>
      </c>
      <c r="G140" s="32" t="e">
        <f>VLOOKUP($E140,Atletas!$1:$1048576,9,FALSE)</f>
        <v>#N/A</v>
      </c>
      <c r="H140" s="137" t="e">
        <f>VLOOKUP($E140,Atletas!$1:$1048576,5,FALSE)</f>
        <v>#N/A</v>
      </c>
      <c r="I140" s="35"/>
      <c r="J140" s="34"/>
      <c r="K140" s="35"/>
      <c r="L140" s="35" t="s">
        <v>511</v>
      </c>
      <c r="M140" s="38"/>
      <c r="N140" s="38"/>
    </row>
    <row r="141" spans="1:14" s="31" customFormat="1">
      <c r="A141" s="27"/>
      <c r="B141" s="28"/>
      <c r="C141" s="61"/>
      <c r="D141" s="37"/>
      <c r="E141" s="31" t="s">
        <v>804</v>
      </c>
      <c r="F141" s="32" t="e">
        <f>VLOOKUP($E141,Atletas!$1:$1048576,7,FALSE)</f>
        <v>#N/A</v>
      </c>
      <c r="G141" s="32" t="e">
        <f>VLOOKUP($E141,Atletas!$1:$1048576,9,FALSE)</f>
        <v>#N/A</v>
      </c>
      <c r="H141" s="137" t="e">
        <f>VLOOKUP($E141,Atletas!$1:$1048576,5,FALSE)</f>
        <v>#N/A</v>
      </c>
      <c r="I141" s="35"/>
      <c r="J141" s="34"/>
      <c r="K141" s="35"/>
      <c r="L141" s="35" t="s">
        <v>700</v>
      </c>
      <c r="M141" s="28"/>
      <c r="N141" s="35"/>
    </row>
    <row r="142" spans="1:14" s="31" customFormat="1">
      <c r="A142" s="27"/>
      <c r="B142" s="28"/>
      <c r="C142" s="61"/>
      <c r="D142" s="37"/>
      <c r="E142" s="31" t="s">
        <v>1086</v>
      </c>
      <c r="F142" s="32" t="e">
        <f>VLOOKUP($E142,Atletas!$1:$1048576,7,FALSE)</f>
        <v>#N/A</v>
      </c>
      <c r="G142" s="32" t="e">
        <f>VLOOKUP($E142,Atletas!$1:$1048576,9,FALSE)</f>
        <v>#N/A</v>
      </c>
      <c r="H142" s="137" t="e">
        <f>VLOOKUP($E142,Atletas!$1:$1048576,5,FALSE)</f>
        <v>#N/A</v>
      </c>
      <c r="I142" s="35"/>
      <c r="J142" s="34"/>
      <c r="K142" s="35"/>
      <c r="L142" s="35" t="s">
        <v>526</v>
      </c>
      <c r="M142" s="38"/>
      <c r="N142" s="38"/>
    </row>
    <row r="143" spans="1:14" s="31" customFormat="1">
      <c r="A143" s="27"/>
      <c r="B143" s="28"/>
      <c r="C143" s="61"/>
      <c r="D143" s="37"/>
      <c r="E143" s="31" t="s">
        <v>620</v>
      </c>
      <c r="F143" s="32">
        <f>VLOOKUP($E143,Atletas!$1:$1048576,7,FALSE)</f>
        <v>35571</v>
      </c>
      <c r="G143" s="32" t="str">
        <f>VLOOKUP($E143,Atletas!$1:$1048576,9,FALSE)</f>
        <v>Iniciado</v>
      </c>
      <c r="H143" s="137" t="str">
        <f>VLOOKUP($E143,Atletas!$1:$1048576,5,FALSE)</f>
        <v>ADRAP</v>
      </c>
      <c r="I143" s="35"/>
      <c r="J143" s="34"/>
      <c r="K143" s="35"/>
      <c r="L143" s="35" t="s">
        <v>343</v>
      </c>
      <c r="M143" s="38"/>
      <c r="N143" s="38"/>
    </row>
    <row r="144" spans="1:14" s="31" customFormat="1">
      <c r="A144" s="27"/>
      <c r="B144" s="28"/>
      <c r="C144" s="61"/>
      <c r="D144" s="37"/>
      <c r="E144" s="31" t="s">
        <v>416</v>
      </c>
      <c r="F144" s="32" t="e">
        <f>VLOOKUP($E144,Atletas!$1:$1048576,7,FALSE)</f>
        <v>#N/A</v>
      </c>
      <c r="G144" s="32" t="e">
        <f>VLOOKUP($E144,Atletas!$1:$1048576,9,FALSE)</f>
        <v>#N/A</v>
      </c>
      <c r="H144" s="137" t="e">
        <f>VLOOKUP($E144,Atletas!$1:$1048576,5,FALSE)</f>
        <v>#N/A</v>
      </c>
      <c r="I144" s="35"/>
      <c r="J144" s="34"/>
      <c r="K144" s="35"/>
      <c r="L144" s="35" t="s">
        <v>344</v>
      </c>
      <c r="M144" s="28"/>
      <c r="N144" s="38"/>
    </row>
    <row r="145" spans="1:14" s="31" customFormat="1">
      <c r="A145" s="27"/>
      <c r="B145" s="28"/>
      <c r="C145" s="61"/>
      <c r="D145" s="37"/>
      <c r="E145" s="31" t="s">
        <v>322</v>
      </c>
      <c r="F145" s="32" t="e">
        <f>VLOOKUP($E145,Atletas!$1:$1048576,7,FALSE)</f>
        <v>#N/A</v>
      </c>
      <c r="G145" s="32" t="e">
        <f>VLOOKUP($E145,Atletas!$1:$1048576,9,FALSE)</f>
        <v>#N/A</v>
      </c>
      <c r="H145" s="137" t="e">
        <f>VLOOKUP($E145,Atletas!$1:$1048576,5,FALSE)</f>
        <v>#N/A</v>
      </c>
      <c r="I145" s="35"/>
      <c r="J145" s="34"/>
      <c r="K145" s="35"/>
      <c r="L145" s="35" t="s">
        <v>344</v>
      </c>
      <c r="M145" s="28"/>
      <c r="N145" s="38"/>
    </row>
    <row r="146" spans="1:14" s="31" customFormat="1">
      <c r="A146" s="27"/>
      <c r="B146" s="28"/>
      <c r="C146" s="61"/>
      <c r="D146" s="37"/>
      <c r="E146" s="31" t="s">
        <v>1040</v>
      </c>
      <c r="F146" s="32" t="e">
        <f>VLOOKUP($E146,Atletas!$1:$1048576,7,FALSE)</f>
        <v>#N/A</v>
      </c>
      <c r="G146" s="32" t="e">
        <f>VLOOKUP($E146,Atletas!$1:$1048576,9,FALSE)</f>
        <v>#N/A</v>
      </c>
      <c r="H146" s="137" t="e">
        <f>VLOOKUP($E146,Atletas!$1:$1048576,5,FALSE)</f>
        <v>#N/A</v>
      </c>
      <c r="I146" s="35"/>
      <c r="J146" s="34"/>
      <c r="K146" s="35"/>
      <c r="L146" s="35" t="s">
        <v>345</v>
      </c>
      <c r="M146" s="38"/>
      <c r="N146" s="38"/>
    </row>
    <row r="147" spans="1:14" s="31" customFormat="1">
      <c r="A147" s="27"/>
      <c r="B147" s="28"/>
      <c r="C147" s="61"/>
      <c r="D147" s="37"/>
      <c r="E147" s="31" t="s">
        <v>1024</v>
      </c>
      <c r="F147" s="32">
        <f>VLOOKUP($E147,Atletas!$1:$1048576,7,FALSE)</f>
        <v>34457</v>
      </c>
      <c r="G147" s="32" t="str">
        <f>VLOOKUP($E147,Atletas!$1:$1048576,9,FALSE)</f>
        <v>Júnior</v>
      </c>
      <c r="H147" s="137" t="str">
        <f>VLOOKUP($E147,Atletas!$1:$1048576,5,FALSE)</f>
        <v>AJS</v>
      </c>
      <c r="I147" s="35"/>
      <c r="J147" s="34"/>
      <c r="K147" s="35"/>
      <c r="L147" s="35" t="s">
        <v>346</v>
      </c>
      <c r="M147" s="28"/>
      <c r="N147" s="38"/>
    </row>
    <row r="148" spans="1:14" s="31" customFormat="1">
      <c r="A148" s="27"/>
      <c r="B148" s="28"/>
      <c r="C148" s="61"/>
      <c r="D148" s="37"/>
      <c r="E148" s="31" t="s">
        <v>589</v>
      </c>
      <c r="F148" s="32">
        <f>VLOOKUP($E148,Atletas!$1:$1048576,7,FALSE)</f>
        <v>34750</v>
      </c>
      <c r="G148" s="32" t="str">
        <f>VLOOKUP($E148,Atletas!$1:$1048576,9,FALSE)</f>
        <v>Juvenil</v>
      </c>
      <c r="H148" s="137" t="str">
        <f>VLOOKUP($E148,Atletas!$1:$1048576,5,FALSE)</f>
        <v>CSM</v>
      </c>
      <c r="I148" s="35"/>
      <c r="J148" s="34"/>
      <c r="K148" s="35"/>
      <c r="L148" s="35" t="s">
        <v>346</v>
      </c>
      <c r="M148" s="28"/>
      <c r="N148" s="38"/>
    </row>
    <row r="149" spans="1:14" s="31" customFormat="1">
      <c r="A149" s="27"/>
      <c r="B149" s="28"/>
      <c r="C149" s="61"/>
      <c r="D149" s="37"/>
      <c r="E149" s="31" t="s">
        <v>582</v>
      </c>
      <c r="F149" s="32">
        <f>VLOOKUP($E149,Atletas!$1:$1048576,7,FALSE)</f>
        <v>35347</v>
      </c>
      <c r="G149" s="32" t="str">
        <f>VLOOKUP($E149,Atletas!$1:$1048576,9,FALSE)</f>
        <v>Juvenil</v>
      </c>
      <c r="H149" s="137" t="str">
        <f>VLOOKUP($E149,Atletas!$1:$1048576,5,FALSE)</f>
        <v>AJS</v>
      </c>
      <c r="I149" s="35"/>
      <c r="J149" s="34"/>
      <c r="K149" s="35"/>
      <c r="L149" s="35" t="s">
        <v>347</v>
      </c>
      <c r="M149" s="28"/>
      <c r="N149" s="38"/>
    </row>
    <row r="150" spans="1:14" s="31" customFormat="1">
      <c r="A150" s="27"/>
      <c r="B150" s="28"/>
      <c r="C150" s="61"/>
      <c r="D150" s="37"/>
      <c r="F150" s="32">
        <f>VLOOKUP($E150,Atletas!$1:$1048576,7,FALSE)</f>
        <v>0</v>
      </c>
      <c r="G150" s="32" t="str">
        <f>VLOOKUP($E150,Atletas!$1:$1048576,9,FALSE)</f>
        <v>Sénior /vet</v>
      </c>
      <c r="H150" s="137">
        <f>VLOOKUP($E150,Atletas!$1:$1048576,5,FALSE)</f>
        <v>0</v>
      </c>
      <c r="I150" s="35"/>
      <c r="J150" s="34"/>
      <c r="K150" s="35"/>
      <c r="L150" s="35" t="s">
        <v>855</v>
      </c>
      <c r="M150" s="38"/>
    </row>
    <row r="151" spans="1:14" s="31" customFormat="1">
      <c r="A151" s="27"/>
      <c r="B151" s="28"/>
      <c r="C151" s="61"/>
      <c r="D151" s="37"/>
      <c r="F151" s="32">
        <f>VLOOKUP($E151,Atletas!$1:$1048576,7,FALSE)</f>
        <v>0</v>
      </c>
      <c r="G151" s="32" t="str">
        <f>VLOOKUP($E151,Atletas!$1:$1048576,9,FALSE)</f>
        <v>Sénior /vet</v>
      </c>
      <c r="H151" s="137">
        <f>VLOOKUP($E151,Atletas!$1:$1048576,5,FALSE)</f>
        <v>0</v>
      </c>
      <c r="I151" s="35"/>
      <c r="J151" s="34"/>
      <c r="K151" s="35"/>
      <c r="L151" s="35" t="s">
        <v>855</v>
      </c>
      <c r="M151" s="38"/>
    </row>
    <row r="152" spans="1:14" s="31" customFormat="1">
      <c r="A152" s="27"/>
      <c r="B152" s="28"/>
      <c r="C152" s="61"/>
      <c r="D152" s="37"/>
      <c r="F152" s="32">
        <f>VLOOKUP($E152,Atletas!$1:$1048576,7,FALSE)</f>
        <v>0</v>
      </c>
      <c r="G152" s="32" t="str">
        <f>VLOOKUP($E152,Atletas!$1:$1048576,9,FALSE)</f>
        <v>Sénior /vet</v>
      </c>
      <c r="H152" s="137">
        <f>VLOOKUP($E152,Atletas!$1:$1048576,5,FALSE)</f>
        <v>0</v>
      </c>
      <c r="I152" s="35"/>
      <c r="J152" s="34"/>
      <c r="K152" s="35"/>
      <c r="L152" s="35" t="s">
        <v>855</v>
      </c>
      <c r="M152" s="38"/>
    </row>
    <row r="153" spans="1:14" s="31" customFormat="1" hidden="1">
      <c r="A153" s="27"/>
      <c r="B153" s="28"/>
      <c r="C153" s="61"/>
      <c r="D153" s="37"/>
      <c r="F153" s="32"/>
      <c r="G153" s="32"/>
      <c r="H153" s="137"/>
      <c r="I153" s="35"/>
      <c r="J153" s="34"/>
      <c r="K153" s="35"/>
      <c r="L153" s="35"/>
      <c r="M153" s="38"/>
    </row>
    <row r="154" spans="1:14" s="31" customFormat="1" hidden="1">
      <c r="A154" s="27"/>
      <c r="B154" s="28"/>
      <c r="C154" s="29"/>
      <c r="D154" s="30"/>
      <c r="F154" s="32"/>
      <c r="G154" s="32"/>
      <c r="H154" s="137"/>
      <c r="I154" s="35"/>
      <c r="J154" s="34"/>
      <c r="K154" s="35"/>
      <c r="L154" s="35"/>
      <c r="M154" s="38"/>
    </row>
    <row r="155" spans="1:14" s="31" customFormat="1" hidden="1">
      <c r="A155" s="175" t="s">
        <v>831</v>
      </c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38"/>
    </row>
    <row r="156" spans="1:14" s="31" customFormat="1" hidden="1">
      <c r="A156" s="27"/>
      <c r="B156" s="28"/>
      <c r="C156" s="61"/>
      <c r="D156" s="37"/>
      <c r="F156" s="32">
        <f>VLOOKUP($E156,Atletas!$1:$1048576,7,FALSE)</f>
        <v>0</v>
      </c>
      <c r="G156" s="32" t="str">
        <f>VLOOKUP($E156,Atletas!$1:$1048576,9,FALSE)</f>
        <v>Sénior /vet</v>
      </c>
      <c r="H156" s="137">
        <f>VLOOKUP($E156,Atletas!$1:$1048576,5,FALSE)</f>
        <v>0</v>
      </c>
      <c r="I156" s="35"/>
      <c r="J156" s="34"/>
      <c r="K156" s="35"/>
      <c r="L156" s="35"/>
      <c r="M156" s="28"/>
      <c r="N156" s="38"/>
    </row>
    <row r="157" spans="1:14" s="31" customFormat="1" hidden="1">
      <c r="A157" s="27"/>
      <c r="B157" s="28"/>
      <c r="C157" s="61"/>
      <c r="D157" s="37"/>
      <c r="F157" s="32">
        <f>VLOOKUP($E157,Atletas!$1:$1048576,7,FALSE)</f>
        <v>0</v>
      </c>
      <c r="G157" s="32" t="str">
        <f>VLOOKUP($E157,Atletas!$1:$1048576,9,FALSE)</f>
        <v>Sénior /vet</v>
      </c>
      <c r="H157" s="137">
        <f>VLOOKUP($E157,Atletas!$1:$1048576,5,FALSE)</f>
        <v>0</v>
      </c>
      <c r="I157" s="35"/>
      <c r="J157" s="34"/>
      <c r="K157" s="35"/>
      <c r="L157" s="35"/>
      <c r="M157" s="38"/>
    </row>
    <row r="158" spans="1:14" s="31" customFormat="1" hidden="1">
      <c r="A158" s="27"/>
      <c r="B158" s="28"/>
      <c r="C158" s="61"/>
      <c r="D158" s="37"/>
      <c r="F158" s="32">
        <f>VLOOKUP($E158,Atletas!$1:$1048576,7,FALSE)</f>
        <v>0</v>
      </c>
      <c r="G158" s="32" t="str">
        <f>VLOOKUP($E158,Atletas!$1:$1048576,9,FALSE)</f>
        <v>Sénior /vet</v>
      </c>
      <c r="H158" s="137">
        <f>VLOOKUP($E158,Atletas!$1:$1048576,5,FALSE)</f>
        <v>0</v>
      </c>
      <c r="I158" s="35"/>
      <c r="J158" s="34"/>
      <c r="K158" s="35"/>
      <c r="L158" s="35"/>
      <c r="M158" s="28"/>
      <c r="N158" s="35"/>
    </row>
    <row r="159" spans="1:14" s="31" customFormat="1" hidden="1">
      <c r="A159" s="27"/>
      <c r="B159" s="28"/>
      <c r="C159" s="61"/>
      <c r="D159" s="37"/>
      <c r="F159" s="32">
        <f>VLOOKUP($E159,Atletas!$1:$1048576,7,FALSE)</f>
        <v>0</v>
      </c>
      <c r="G159" s="32" t="str">
        <f>VLOOKUP($E159,Atletas!$1:$1048576,9,FALSE)</f>
        <v>Sénior /vet</v>
      </c>
      <c r="H159" s="137">
        <f>VLOOKUP($E159,Atletas!$1:$1048576,5,FALSE)</f>
        <v>0</v>
      </c>
      <c r="I159" s="35"/>
      <c r="J159" s="34"/>
      <c r="K159" s="35"/>
      <c r="L159" s="35"/>
      <c r="M159" s="38"/>
    </row>
    <row r="160" spans="1:14" s="31" customFormat="1" hidden="1">
      <c r="A160" s="27"/>
      <c r="B160" s="28"/>
      <c r="C160" s="61"/>
      <c r="D160" s="37"/>
      <c r="F160" s="32">
        <f>VLOOKUP($E160,Atletas!$1:$1048576,7,FALSE)</f>
        <v>0</v>
      </c>
      <c r="G160" s="32" t="str">
        <f>VLOOKUP($E160,Atletas!$1:$1048576,9,FALSE)</f>
        <v>Sénior /vet</v>
      </c>
      <c r="H160" s="137">
        <f>VLOOKUP($E160,Atletas!$1:$1048576,5,FALSE)</f>
        <v>0</v>
      </c>
      <c r="I160" s="35"/>
      <c r="J160" s="34"/>
      <c r="K160" s="35"/>
      <c r="L160" s="35"/>
      <c r="M160" s="38"/>
    </row>
    <row r="161" spans="1:14" s="31" customFormat="1" hidden="1">
      <c r="A161" s="27"/>
      <c r="B161" s="28"/>
      <c r="C161" s="61"/>
      <c r="D161" s="37"/>
      <c r="F161" s="32">
        <f>VLOOKUP($E161,Atletas!$1:$1048576,7,FALSE)</f>
        <v>0</v>
      </c>
      <c r="G161" s="32" t="str">
        <f>VLOOKUP($E161,Atletas!$1:$1048576,9,FALSE)</f>
        <v>Sénior /vet</v>
      </c>
      <c r="H161" s="137">
        <f>VLOOKUP($E161,Atletas!$1:$1048576,5,FALSE)</f>
        <v>0</v>
      </c>
      <c r="I161" s="35"/>
      <c r="J161" s="34"/>
      <c r="K161" s="35"/>
      <c r="L161" s="35"/>
      <c r="M161" s="38"/>
    </row>
    <row r="162" spans="1:14" s="31" customFormat="1" hidden="1">
      <c r="A162" s="27"/>
      <c r="B162" s="28"/>
      <c r="C162" s="61"/>
      <c r="D162" s="37"/>
      <c r="F162" s="32">
        <f>VLOOKUP($E162,Atletas!$1:$1048576,7,FALSE)</f>
        <v>0</v>
      </c>
      <c r="G162" s="32" t="str">
        <f>VLOOKUP($E162,Atletas!$1:$1048576,9,FALSE)</f>
        <v>Sénior /vet</v>
      </c>
      <c r="H162" s="137">
        <f>VLOOKUP($E162,Atletas!$1:$1048576,5,FALSE)</f>
        <v>0</v>
      </c>
      <c r="I162" s="35"/>
      <c r="J162" s="34"/>
      <c r="K162" s="35"/>
      <c r="L162" s="35"/>
      <c r="M162" s="38"/>
    </row>
    <row r="163" spans="1:14" s="31" customFormat="1" hidden="1">
      <c r="A163" s="27"/>
      <c r="B163" s="28"/>
      <c r="C163" s="61"/>
      <c r="D163" s="37"/>
      <c r="F163" s="32">
        <f>VLOOKUP($E163,Atletas!$1:$1048576,7,FALSE)</f>
        <v>0</v>
      </c>
      <c r="G163" s="32" t="str">
        <f>VLOOKUP($E163,Atletas!$1:$1048576,9,FALSE)</f>
        <v>Sénior /vet</v>
      </c>
      <c r="H163" s="137">
        <f>VLOOKUP($E163,Atletas!$1:$1048576,5,FALSE)</f>
        <v>0</v>
      </c>
      <c r="I163" s="35"/>
      <c r="J163" s="34"/>
      <c r="K163" s="35"/>
      <c r="L163" s="35"/>
      <c r="M163" s="38"/>
    </row>
    <row r="164" spans="1:14" s="31" customFormat="1" hidden="1">
      <c r="A164" s="27"/>
      <c r="B164" s="28"/>
      <c r="C164" s="61"/>
      <c r="D164" s="37"/>
      <c r="F164" s="32">
        <f>VLOOKUP($E164,Atletas!$1:$1048576,7,FALSE)</f>
        <v>0</v>
      </c>
      <c r="G164" s="32" t="str">
        <f>VLOOKUP($E164,Atletas!$1:$1048576,9,FALSE)</f>
        <v>Sénior /vet</v>
      </c>
      <c r="H164" s="137">
        <f>VLOOKUP($E164,Atletas!$1:$1048576,5,FALSE)</f>
        <v>0</v>
      </c>
      <c r="I164" s="35"/>
      <c r="J164" s="34"/>
      <c r="K164" s="35"/>
      <c r="L164" s="35"/>
      <c r="M164" s="38"/>
    </row>
    <row r="165" spans="1:14" s="31" customFormat="1" hidden="1">
      <c r="A165" s="27"/>
      <c r="B165" s="28"/>
      <c r="C165" s="29"/>
      <c r="D165" s="30"/>
      <c r="F165" s="32"/>
      <c r="G165" s="32"/>
      <c r="H165" s="137"/>
      <c r="I165" s="35"/>
      <c r="J165" s="34"/>
      <c r="K165" s="35"/>
      <c r="L165" s="35"/>
      <c r="M165" s="38"/>
    </row>
    <row r="166" spans="1:14" s="31" customFormat="1" hidden="1">
      <c r="A166" s="27"/>
      <c r="B166" s="28"/>
      <c r="C166" s="29"/>
      <c r="D166" s="30"/>
      <c r="F166" s="32"/>
      <c r="G166" s="32"/>
      <c r="H166" s="137"/>
      <c r="I166" s="35"/>
      <c r="J166" s="34"/>
      <c r="K166" s="35"/>
      <c r="L166" s="35"/>
      <c r="M166" s="38"/>
    </row>
    <row r="167" spans="1:14" s="31" customFormat="1" hidden="1">
      <c r="A167" s="175" t="s">
        <v>815</v>
      </c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38"/>
    </row>
    <row r="168" spans="1:14" s="31" customFormat="1" hidden="1">
      <c r="A168" s="27"/>
      <c r="B168" s="28"/>
      <c r="C168" s="61"/>
      <c r="D168" s="37"/>
      <c r="F168" s="32">
        <f>VLOOKUP($E168,Atletas!$1:$1048576,7,FALSE)</f>
        <v>0</v>
      </c>
      <c r="G168" s="32" t="str">
        <f>VLOOKUP($E168,Atletas!$1:$1048576,9,FALSE)</f>
        <v>Sénior /vet</v>
      </c>
      <c r="H168" s="137">
        <f>VLOOKUP($E168,Atletas!$1:$1048576,5,FALSE)</f>
        <v>0</v>
      </c>
      <c r="I168" s="35"/>
      <c r="J168" s="34"/>
      <c r="K168" s="35"/>
      <c r="L168" s="35"/>
      <c r="M168" s="38"/>
    </row>
    <row r="169" spans="1:14" s="31" customFormat="1" hidden="1">
      <c r="A169" s="27"/>
      <c r="B169" s="28"/>
      <c r="C169" s="61"/>
      <c r="D169" s="37"/>
      <c r="F169" s="32">
        <f>VLOOKUP($E169,Atletas!$1:$1048576,7,FALSE)</f>
        <v>0</v>
      </c>
      <c r="G169" s="32" t="str">
        <f>VLOOKUP($E169,Atletas!$1:$1048576,9,FALSE)</f>
        <v>Sénior /vet</v>
      </c>
      <c r="H169" s="137">
        <f>VLOOKUP($E169,Atletas!$1:$1048576,5,FALSE)</f>
        <v>0</v>
      </c>
      <c r="I169" s="35"/>
      <c r="J169" s="34"/>
      <c r="K169" s="35"/>
      <c r="L169" s="35"/>
      <c r="M169" s="28"/>
      <c r="N169" s="38"/>
    </row>
    <row r="170" spans="1:14" s="31" customFormat="1" hidden="1">
      <c r="A170" s="27"/>
      <c r="B170" s="28"/>
      <c r="C170" s="61"/>
      <c r="D170" s="37"/>
      <c r="F170" s="32">
        <f>VLOOKUP($E170,Atletas!$1:$1048576,7,FALSE)</f>
        <v>0</v>
      </c>
      <c r="G170" s="32" t="str">
        <f>VLOOKUP($E170,Atletas!$1:$1048576,9,FALSE)</f>
        <v>Sénior /vet</v>
      </c>
      <c r="H170" s="137">
        <f>VLOOKUP($E170,Atletas!$1:$1048576,5,FALSE)</f>
        <v>0</v>
      </c>
      <c r="I170" s="35"/>
      <c r="J170" s="34"/>
      <c r="K170" s="35"/>
      <c r="L170" s="35"/>
      <c r="M170" s="38"/>
    </row>
    <row r="171" spans="1:14" s="31" customFormat="1" hidden="1">
      <c r="A171" s="27"/>
      <c r="B171" s="28"/>
      <c r="C171" s="61"/>
      <c r="D171" s="37"/>
      <c r="F171" s="32">
        <f>VLOOKUP($E171,Atletas!$1:$1048576,7,FALSE)</f>
        <v>0</v>
      </c>
      <c r="G171" s="32" t="str">
        <f>VLOOKUP($E171,Atletas!$1:$1048576,9,FALSE)</f>
        <v>Sénior /vet</v>
      </c>
      <c r="H171" s="137">
        <f>VLOOKUP($E171,Atletas!$1:$1048576,5,FALSE)</f>
        <v>0</v>
      </c>
      <c r="I171" s="35"/>
      <c r="J171" s="34"/>
      <c r="K171" s="35"/>
      <c r="L171" s="35"/>
      <c r="M171" s="38"/>
    </row>
    <row r="172" spans="1:14" s="31" customFormat="1">
      <c r="A172" s="27"/>
      <c r="B172" s="28"/>
      <c r="C172" s="29"/>
      <c r="D172" s="30"/>
      <c r="F172" s="32"/>
      <c r="G172" s="32"/>
      <c r="H172" s="137"/>
      <c r="I172" s="35"/>
      <c r="J172" s="34"/>
      <c r="K172" s="35"/>
      <c r="L172" s="35"/>
      <c r="M172" s="38"/>
    </row>
    <row r="173" spans="1:14" s="31" customFormat="1">
      <c r="A173" s="27"/>
      <c r="B173" s="28"/>
      <c r="C173" s="29"/>
      <c r="D173" s="30"/>
      <c r="F173" s="32"/>
      <c r="G173" s="32"/>
      <c r="H173" s="137"/>
      <c r="I173" s="35"/>
      <c r="J173" s="34"/>
      <c r="K173" s="35"/>
      <c r="L173" s="35"/>
      <c r="M173" s="38"/>
    </row>
    <row r="174" spans="1:14" s="31" customFormat="1">
      <c r="A174" s="175" t="s">
        <v>816</v>
      </c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38"/>
    </row>
    <row r="175" spans="1:14" s="31" customFormat="1">
      <c r="A175" s="27"/>
      <c r="B175" s="28">
        <v>8.2200000000000006</v>
      </c>
      <c r="C175" s="61">
        <v>2.7</v>
      </c>
      <c r="D175" s="37" t="s">
        <v>1653</v>
      </c>
      <c r="E175" s="31" t="s">
        <v>386</v>
      </c>
      <c r="F175" s="32">
        <f>VLOOKUP($E175,Atletas!$1:$1048576,7,FALSE)</f>
        <v>36667</v>
      </c>
      <c r="G175" s="32" t="str">
        <f>VLOOKUP($E175,Atletas!$1:$1048576,9,FALSE)</f>
        <v>Infantil</v>
      </c>
      <c r="H175" s="137" t="str">
        <f>VLOOKUP($E175,Atletas!$1:$1048576,5,FALSE)</f>
        <v>CSM</v>
      </c>
      <c r="I175" s="35" t="s">
        <v>1115</v>
      </c>
      <c r="J175" s="34">
        <v>41028</v>
      </c>
      <c r="K175" s="35"/>
      <c r="L175" s="35"/>
      <c r="M175" s="38"/>
    </row>
    <row r="176" spans="1:14" s="31" customFormat="1">
      <c r="A176" s="27"/>
      <c r="B176" s="28">
        <v>8.27</v>
      </c>
      <c r="C176" s="61">
        <v>4.5</v>
      </c>
      <c r="D176" s="37" t="s">
        <v>1653</v>
      </c>
      <c r="E176" s="31" t="s">
        <v>615</v>
      </c>
      <c r="F176" s="32">
        <f>VLOOKUP($E176,Atletas!$1:$1048576,7,FALSE)</f>
        <v>35542</v>
      </c>
      <c r="G176" s="32" t="str">
        <f>VLOOKUP($E176,Atletas!$1:$1048576,9,FALSE)</f>
        <v>Iniciado</v>
      </c>
      <c r="H176" s="137" t="str">
        <f>VLOOKUP($E176,Atletas!$1:$1048576,5,FALSE)</f>
        <v>ACDSJ</v>
      </c>
      <c r="I176" s="35" t="s">
        <v>1115</v>
      </c>
      <c r="J176" s="34">
        <v>40923</v>
      </c>
      <c r="K176" s="35"/>
      <c r="L176" s="35"/>
      <c r="M176" s="38"/>
    </row>
    <row r="177" spans="1:13" s="31" customFormat="1">
      <c r="A177" s="27"/>
      <c r="B177" s="28">
        <v>8.5</v>
      </c>
      <c r="C177" s="61">
        <v>3.5</v>
      </c>
      <c r="D177" s="37">
        <v>1</v>
      </c>
      <c r="E177" s="31" t="s">
        <v>391</v>
      </c>
      <c r="F177" s="32">
        <f>VLOOKUP($E177,Atletas!$1:$1048576,7,FALSE)</f>
        <v>36477</v>
      </c>
      <c r="G177" s="32" t="str">
        <f>VLOOKUP($E177,Atletas!$1:$1048576,9,FALSE)</f>
        <v>Infantil</v>
      </c>
      <c r="H177" s="137" t="str">
        <f>VLOOKUP($E177,Atletas!$1:$1048576,5,FALSE)</f>
        <v>GDE</v>
      </c>
      <c r="I177" s="35" t="s">
        <v>1115</v>
      </c>
      <c r="J177" s="34">
        <v>41034</v>
      </c>
      <c r="K177" s="35"/>
      <c r="L177" s="35"/>
      <c r="M177" s="38"/>
    </row>
    <row r="178" spans="1:13" s="31" customFormat="1">
      <c r="A178" s="27"/>
      <c r="B178" s="28">
        <v>8.6999999999999993</v>
      </c>
      <c r="C178" s="61">
        <v>4.5</v>
      </c>
      <c r="D178" s="37" t="s">
        <v>1654</v>
      </c>
      <c r="E178" s="31" t="s">
        <v>386</v>
      </c>
      <c r="F178" s="32">
        <f>VLOOKUP($E178,Atletas!$1:$1048576,7,FALSE)</f>
        <v>36667</v>
      </c>
      <c r="G178" s="32" t="str">
        <f>VLOOKUP($E178,Atletas!$1:$1048576,9,FALSE)</f>
        <v>Infantil</v>
      </c>
      <c r="H178" s="137" t="str">
        <f>VLOOKUP($E178,Atletas!$1:$1048576,5,FALSE)</f>
        <v>CSM</v>
      </c>
      <c r="I178" s="35" t="s">
        <v>1115</v>
      </c>
      <c r="J178" s="34">
        <v>40923</v>
      </c>
      <c r="K178" s="35"/>
      <c r="L178" s="35"/>
      <c r="M178" s="38"/>
    </row>
    <row r="179" spans="1:13" s="31" customFormat="1">
      <c r="A179" s="27"/>
      <c r="B179" s="28">
        <v>8.73</v>
      </c>
      <c r="C179" s="61">
        <v>2.7</v>
      </c>
      <c r="D179" s="37" t="s">
        <v>1654</v>
      </c>
      <c r="E179" s="31" t="s">
        <v>576</v>
      </c>
      <c r="F179" s="32">
        <f>VLOOKUP($E179,Atletas!$1:$1048576,7,FALSE)</f>
        <v>36286</v>
      </c>
      <c r="G179" s="32" t="str">
        <f>VLOOKUP($E179,Atletas!$1:$1048576,9,FALSE)</f>
        <v>Infantil</v>
      </c>
      <c r="H179" s="137" t="str">
        <f>VLOOKUP($E179,Atletas!$1:$1048576,5,FALSE)</f>
        <v>ACDSJ</v>
      </c>
      <c r="I179" s="35" t="s">
        <v>1115</v>
      </c>
      <c r="J179" s="34">
        <v>41028</v>
      </c>
      <c r="K179" s="35"/>
      <c r="L179" s="35"/>
      <c r="M179" s="38"/>
    </row>
    <row r="180" spans="1:13" s="31" customFormat="1">
      <c r="A180" s="27"/>
      <c r="B180" s="28" t="s">
        <v>1892</v>
      </c>
      <c r="C180" s="61">
        <v>2.5</v>
      </c>
      <c r="D180" s="37" t="s">
        <v>1653</v>
      </c>
      <c r="E180" s="31" t="s">
        <v>606</v>
      </c>
      <c r="F180" s="32">
        <f>VLOOKUP($E180,Atletas!$1:$1048576,7,FALSE)</f>
        <v>36231</v>
      </c>
      <c r="G180" s="32" t="str">
        <f>VLOOKUP($E180,Atletas!$1:$1048576,9,FALSE)</f>
        <v>Infantil</v>
      </c>
      <c r="H180" s="137" t="str">
        <f>VLOOKUP($E180,Atletas!$1:$1048576,5,FALSE)</f>
        <v>ACDSJ</v>
      </c>
      <c r="I180" s="35" t="s">
        <v>1115</v>
      </c>
      <c r="J180" s="34">
        <v>41028</v>
      </c>
      <c r="K180" s="35"/>
      <c r="L180" s="35"/>
      <c r="M180" s="38"/>
    </row>
    <row r="181" spans="1:13" s="31" customFormat="1">
      <c r="A181" s="27"/>
      <c r="B181" s="28">
        <v>8.82</v>
      </c>
      <c r="C181" s="61">
        <v>2.7</v>
      </c>
      <c r="D181" s="37" t="s">
        <v>1653</v>
      </c>
      <c r="E181" s="31" t="s">
        <v>821</v>
      </c>
      <c r="F181" s="32">
        <f>VLOOKUP($E181,Atletas!$1:$1048576,7,FALSE)</f>
        <v>36375</v>
      </c>
      <c r="G181" s="32" t="str">
        <f>VLOOKUP($E181,Atletas!$1:$1048576,9,FALSE)</f>
        <v>Infantil</v>
      </c>
      <c r="H181" s="137" t="str">
        <f>VLOOKUP($E181,Atletas!$1:$1048576,5,FALSE)</f>
        <v>IND-M</v>
      </c>
      <c r="I181" s="35" t="s">
        <v>1115</v>
      </c>
      <c r="J181" s="34">
        <v>41028</v>
      </c>
      <c r="K181" s="35"/>
      <c r="L181" s="35"/>
      <c r="M181" s="38"/>
    </row>
    <row r="182" spans="1:13" s="31" customFormat="1">
      <c r="A182" s="27"/>
      <c r="B182" s="28">
        <v>8.91</v>
      </c>
      <c r="C182" s="61">
        <v>2.7</v>
      </c>
      <c r="D182" s="37" t="s">
        <v>1655</v>
      </c>
      <c r="E182" s="31" t="s">
        <v>613</v>
      </c>
      <c r="F182" s="32">
        <f>VLOOKUP($E182,Atletas!$1:$1048576,7,FALSE)</f>
        <v>36856</v>
      </c>
      <c r="G182" s="32" t="str">
        <f>VLOOKUP($E182,Atletas!$1:$1048576,9,FALSE)</f>
        <v>Infantil</v>
      </c>
      <c r="H182" s="137" t="str">
        <f>VLOOKUP($E182,Atletas!$1:$1048576,5,FALSE)</f>
        <v>CSM</v>
      </c>
      <c r="I182" s="35" t="s">
        <v>1115</v>
      </c>
      <c r="J182" s="34">
        <v>41028</v>
      </c>
      <c r="K182" s="35"/>
      <c r="L182" s="35"/>
      <c r="M182" s="38"/>
    </row>
    <row r="183" spans="1:13" s="31" customFormat="1">
      <c r="A183" s="27"/>
      <c r="B183" s="28">
        <v>8.92</v>
      </c>
      <c r="C183" s="61">
        <v>4.5</v>
      </c>
      <c r="D183" s="37" t="s">
        <v>1655</v>
      </c>
      <c r="E183" s="31" t="s">
        <v>683</v>
      </c>
      <c r="F183" s="32">
        <f>VLOOKUP($E183,Atletas!$1:$1048576,7,FALSE)</f>
        <v>35548</v>
      </c>
      <c r="G183" s="32" t="str">
        <f>VLOOKUP($E183,Atletas!$1:$1048576,9,FALSE)</f>
        <v>Iniciado</v>
      </c>
      <c r="H183" s="137" t="str">
        <f>VLOOKUP($E183,Atletas!$1:$1048576,5,FALSE)</f>
        <v>ACDSJ</v>
      </c>
      <c r="I183" s="35" t="s">
        <v>1115</v>
      </c>
      <c r="J183" s="34">
        <v>40923</v>
      </c>
      <c r="K183" s="35"/>
      <c r="L183" s="35"/>
      <c r="M183" s="38"/>
    </row>
    <row r="184" spans="1:13" s="31" customFormat="1">
      <c r="A184" s="27"/>
      <c r="B184" s="28" t="s">
        <v>1893</v>
      </c>
      <c r="C184" s="61">
        <v>2.5</v>
      </c>
      <c r="D184" s="37" t="s">
        <v>1654</v>
      </c>
      <c r="E184" s="31" t="s">
        <v>624</v>
      </c>
      <c r="F184" s="32">
        <f>VLOOKUP($E184,Atletas!$1:$1048576,7,FALSE)</f>
        <v>36227</v>
      </c>
      <c r="G184" s="32" t="str">
        <f>VLOOKUP($E184,Atletas!$1:$1048576,9,FALSE)</f>
        <v>Infantil</v>
      </c>
      <c r="H184" s="137" t="str">
        <f>VLOOKUP($E184,Atletas!$1:$1048576,5,FALSE)</f>
        <v>AJS</v>
      </c>
      <c r="I184" s="35" t="s">
        <v>1115</v>
      </c>
      <c r="J184" s="34">
        <v>41028</v>
      </c>
      <c r="K184" s="35"/>
      <c r="L184" s="35"/>
      <c r="M184" s="28"/>
    </row>
    <row r="185" spans="1:13" s="31" customFormat="1">
      <c r="A185" s="27"/>
      <c r="B185" s="28">
        <v>9.26</v>
      </c>
      <c r="C185" s="61">
        <v>3.5</v>
      </c>
      <c r="D185" s="37">
        <v>5</v>
      </c>
      <c r="E185" s="31" t="s">
        <v>605</v>
      </c>
      <c r="F185" s="32">
        <f>VLOOKUP($E185,Atletas!$1:$1048576,7,FALSE)</f>
        <v>36542</v>
      </c>
      <c r="G185" s="32" t="str">
        <f>VLOOKUP($E185,Atletas!$1:$1048576,9,FALSE)</f>
        <v>Infantil</v>
      </c>
      <c r="H185" s="137" t="str">
        <f>VLOOKUP($E185,Atletas!$1:$1048576,5,FALSE)</f>
        <v>ACDSJ</v>
      </c>
      <c r="I185" s="35" t="s">
        <v>1115</v>
      </c>
      <c r="J185" s="34">
        <v>41034</v>
      </c>
      <c r="K185" s="35"/>
      <c r="L185" s="35"/>
      <c r="M185" s="38"/>
    </row>
    <row r="186" spans="1:13" s="31" customFormat="1">
      <c r="A186" s="27"/>
      <c r="B186" s="28">
        <v>9.42</v>
      </c>
      <c r="C186" s="61">
        <v>2.7</v>
      </c>
      <c r="D186" s="37" t="s">
        <v>1655</v>
      </c>
      <c r="E186" s="31" t="s">
        <v>1135</v>
      </c>
      <c r="F186" s="32">
        <f>VLOOKUP($E186,Atletas!$1:$1048576,7,FALSE)</f>
        <v>36176</v>
      </c>
      <c r="G186" s="32" t="str">
        <f>VLOOKUP($E186,Atletas!$1:$1048576,9,FALSE)</f>
        <v>Infantil</v>
      </c>
      <c r="H186" s="137" t="str">
        <f>VLOOKUP($E186,Atletas!$1:$1048576,5,FALSE)</f>
        <v>AJS</v>
      </c>
      <c r="I186" s="35" t="s">
        <v>1115</v>
      </c>
      <c r="J186" s="34">
        <v>41028</v>
      </c>
      <c r="K186" s="35"/>
      <c r="L186" s="35"/>
      <c r="M186" s="38"/>
    </row>
    <row r="187" spans="1:13" s="31" customFormat="1">
      <c r="A187" s="27"/>
      <c r="B187" s="28">
        <v>9.43</v>
      </c>
      <c r="C187" s="61">
        <v>4.5</v>
      </c>
      <c r="D187" s="37" t="s">
        <v>1657</v>
      </c>
      <c r="E187" s="31" t="s">
        <v>1148</v>
      </c>
      <c r="F187" s="32">
        <f>VLOOKUP($E187,Atletas!$1:$1048576,7,FALSE)</f>
        <v>35494</v>
      </c>
      <c r="G187" s="32" t="str">
        <f>VLOOKUP($E187,Atletas!$1:$1048576,9,FALSE)</f>
        <v>Iniciado</v>
      </c>
      <c r="H187" s="137" t="str">
        <f>VLOOKUP($E187,Atletas!$1:$1048576,5,FALSE)</f>
        <v>CSM</v>
      </c>
      <c r="I187" s="35" t="s">
        <v>1115</v>
      </c>
      <c r="J187" s="34">
        <v>40923</v>
      </c>
      <c r="K187" s="35"/>
      <c r="L187" s="35"/>
      <c r="M187" s="38"/>
    </row>
    <row r="188" spans="1:13" s="31" customFormat="1">
      <c r="A188" s="27"/>
      <c r="B188" s="28">
        <v>9.4700000000000006</v>
      </c>
      <c r="C188" s="61">
        <v>4.2</v>
      </c>
      <c r="D188" s="37" t="s">
        <v>1653</v>
      </c>
      <c r="E188" s="31" t="s">
        <v>1662</v>
      </c>
      <c r="F188" s="32">
        <f>VLOOKUP($E188,Atletas!$1:$1048576,7,FALSE)</f>
        <v>35793</v>
      </c>
      <c r="G188" s="32" t="str">
        <f>VLOOKUP($E188,Atletas!$1:$1048576,9,FALSE)</f>
        <v>Iniciado</v>
      </c>
      <c r="H188" s="137" t="str">
        <f>VLOOKUP($E188,Atletas!$1:$1048576,5,FALSE)</f>
        <v>CSM</v>
      </c>
      <c r="I188" s="35" t="s">
        <v>1115</v>
      </c>
      <c r="J188" s="34">
        <v>40923</v>
      </c>
      <c r="K188" s="35"/>
      <c r="L188" s="35"/>
      <c r="M188" s="38"/>
    </row>
    <row r="189" spans="1:13" s="31" customFormat="1">
      <c r="A189" s="27"/>
      <c r="B189" s="28">
        <v>9.5399999999999991</v>
      </c>
      <c r="C189" s="61">
        <v>4.5</v>
      </c>
      <c r="D189" s="37" t="s">
        <v>1661</v>
      </c>
      <c r="E189" s="31" t="s">
        <v>364</v>
      </c>
      <c r="F189" s="32">
        <f>VLOOKUP($E189,Atletas!$1:$1048576,7,FALSE)</f>
        <v>36223</v>
      </c>
      <c r="G189" s="32" t="str">
        <f>VLOOKUP($E189,Atletas!$1:$1048576,9,FALSE)</f>
        <v>Infantil</v>
      </c>
      <c r="H189" s="137" t="str">
        <f>VLOOKUP($E189,Atletas!$1:$1048576,5,FALSE)</f>
        <v>ACDSJ</v>
      </c>
      <c r="I189" s="35" t="s">
        <v>1115</v>
      </c>
      <c r="J189" s="34">
        <v>40923</v>
      </c>
      <c r="K189" s="35"/>
      <c r="L189" s="35"/>
      <c r="M189" s="38"/>
    </row>
    <row r="190" spans="1:13" s="31" customFormat="1">
      <c r="A190" s="27"/>
      <c r="B190" s="28">
        <v>9.61</v>
      </c>
      <c r="C190" s="61">
        <v>4.2</v>
      </c>
      <c r="D190" s="37" t="s">
        <v>1654</v>
      </c>
      <c r="E190" s="31" t="s">
        <v>50</v>
      </c>
      <c r="F190" s="32">
        <f>VLOOKUP($E190,Atletas!$1:$1048576,7,FALSE)</f>
        <v>36541</v>
      </c>
      <c r="G190" s="32" t="str">
        <f>VLOOKUP($E190,Atletas!$1:$1048576,9,FALSE)</f>
        <v>Infantil</v>
      </c>
      <c r="H190" s="137" t="str">
        <f>VLOOKUP($E190,Atletas!$1:$1048576,5,FALSE)</f>
        <v>ACDSJ</v>
      </c>
      <c r="I190" s="35" t="s">
        <v>1115</v>
      </c>
      <c r="J190" s="34">
        <v>40923</v>
      </c>
      <c r="K190" s="35"/>
      <c r="L190" s="35"/>
      <c r="M190" s="38"/>
    </row>
    <row r="191" spans="1:13" s="31" customFormat="1">
      <c r="A191" s="27"/>
      <c r="B191" s="28" t="s">
        <v>1894</v>
      </c>
      <c r="C191" s="61">
        <v>2.5</v>
      </c>
      <c r="D191" s="37" t="s">
        <v>1655</v>
      </c>
      <c r="E191" s="31" t="s">
        <v>1864</v>
      </c>
      <c r="F191" s="32">
        <f>VLOOKUP($E191,Atletas!$1:$1048576,7,FALSE)</f>
        <v>36655</v>
      </c>
      <c r="G191" s="32" t="str">
        <f>VLOOKUP($E191,Atletas!$1:$1048576,9,FALSE)</f>
        <v>Infantil</v>
      </c>
      <c r="H191" s="137" t="str">
        <f>VLOOKUP($E191,Atletas!$1:$1048576,5,FALSE)</f>
        <v>ACDSJ</v>
      </c>
      <c r="I191" s="35" t="s">
        <v>1115</v>
      </c>
      <c r="J191" s="34">
        <v>41028</v>
      </c>
      <c r="K191" s="35"/>
      <c r="L191" s="35"/>
      <c r="M191" s="38"/>
    </row>
    <row r="192" spans="1:13" s="31" customFormat="1">
      <c r="A192" s="27"/>
      <c r="B192" s="28" t="s">
        <v>1895</v>
      </c>
      <c r="C192" s="61">
        <v>2.5</v>
      </c>
      <c r="D192" s="37" t="s">
        <v>1656</v>
      </c>
      <c r="E192" s="31" t="s">
        <v>1891</v>
      </c>
      <c r="F192" s="32">
        <f>VLOOKUP($E192,Atletas!$1:$1048576,7,FALSE)</f>
        <v>36245</v>
      </c>
      <c r="G192" s="32" t="str">
        <f>VLOOKUP($E192,Atletas!$1:$1048576,9,FALSE)</f>
        <v>Infantil</v>
      </c>
      <c r="H192" s="137" t="str">
        <f>VLOOKUP($E192,Atletas!$1:$1048576,5,FALSE)</f>
        <v>AJS</v>
      </c>
      <c r="I192" s="35" t="s">
        <v>1115</v>
      </c>
      <c r="J192" s="34">
        <v>41028</v>
      </c>
      <c r="K192" s="35"/>
      <c r="L192" s="35"/>
      <c r="M192" s="38"/>
    </row>
    <row r="193" spans="1:13" s="31" customFormat="1">
      <c r="A193" s="27"/>
      <c r="B193" s="28">
        <v>9.81</v>
      </c>
      <c r="C193" s="61">
        <v>3.5</v>
      </c>
      <c r="D193" s="37">
        <v>7</v>
      </c>
      <c r="E193" s="31" t="s">
        <v>1147</v>
      </c>
      <c r="F193" s="32">
        <f>VLOOKUP($E193,Atletas!$1:$1048576,7,FALSE)</f>
        <v>36305</v>
      </c>
      <c r="G193" s="32" t="str">
        <f>VLOOKUP($E193,Atletas!$1:$1048576,9,FALSE)</f>
        <v>Infantil</v>
      </c>
      <c r="H193" s="137" t="str">
        <f>VLOOKUP($E193,Atletas!$1:$1048576,5,FALSE)</f>
        <v>CSM</v>
      </c>
      <c r="I193" s="35" t="s">
        <v>1115</v>
      </c>
      <c r="J193" s="34">
        <v>41034</v>
      </c>
      <c r="K193" s="35"/>
      <c r="L193" s="35"/>
      <c r="M193" s="38"/>
    </row>
    <row r="194" spans="1:13" s="31" customFormat="1">
      <c r="A194" s="27"/>
      <c r="B194" s="28">
        <v>9.9700000000000006</v>
      </c>
      <c r="C194" s="61">
        <v>2.7</v>
      </c>
      <c r="D194" s="37" t="s">
        <v>1656</v>
      </c>
      <c r="E194" s="31" t="s">
        <v>1136</v>
      </c>
      <c r="F194" s="32">
        <f>VLOOKUP($E194,Atletas!$1:$1048576,7,FALSE)</f>
        <v>36491</v>
      </c>
      <c r="G194" s="32" t="str">
        <f>VLOOKUP($E194,Atletas!$1:$1048576,9,FALSE)</f>
        <v>Infantil</v>
      </c>
      <c r="H194" s="137" t="str">
        <f>VLOOKUP($E194,Atletas!$1:$1048576,5,FALSE)</f>
        <v>AJS</v>
      </c>
      <c r="I194" s="35" t="s">
        <v>1115</v>
      </c>
      <c r="J194" s="34">
        <v>41028</v>
      </c>
      <c r="K194" s="35"/>
      <c r="L194" s="35"/>
      <c r="M194" s="38"/>
    </row>
    <row r="195" spans="1:13" s="31" customFormat="1">
      <c r="A195" s="27"/>
      <c r="B195" s="28">
        <v>10.28</v>
      </c>
      <c r="C195" s="61">
        <v>3.2</v>
      </c>
      <c r="D195" s="37">
        <v>8</v>
      </c>
      <c r="E195" s="31" t="s">
        <v>417</v>
      </c>
      <c r="F195" s="32">
        <f>VLOOKUP($E195,Atletas!$1:$1048576,7,FALSE)</f>
        <v>36354</v>
      </c>
      <c r="G195" s="32" t="str">
        <f>VLOOKUP($E195,Atletas!$1:$1048576,9,FALSE)</f>
        <v>Infantil</v>
      </c>
      <c r="H195" s="137" t="str">
        <f>VLOOKUP($E195,Atletas!$1:$1048576,5,FALSE)</f>
        <v>CSM</v>
      </c>
      <c r="I195" s="35" t="s">
        <v>1115</v>
      </c>
      <c r="J195" s="34">
        <v>41034</v>
      </c>
      <c r="K195" s="35"/>
      <c r="L195" s="35"/>
      <c r="M195" s="38"/>
    </row>
    <row r="196" spans="1:13" s="31" customFormat="1">
      <c r="A196" s="27"/>
      <c r="B196" s="28">
        <v>10.44</v>
      </c>
      <c r="C196" s="61">
        <v>2.7</v>
      </c>
      <c r="D196" s="37" t="s">
        <v>1657</v>
      </c>
      <c r="E196" s="31" t="s">
        <v>1150</v>
      </c>
      <c r="F196" s="32">
        <f>VLOOKUP($E196,Atletas!$1:$1048576,7,FALSE)</f>
        <v>36216</v>
      </c>
      <c r="G196" s="32" t="str">
        <f>VLOOKUP($E196,Atletas!$1:$1048576,9,FALSE)</f>
        <v>Infantil</v>
      </c>
      <c r="H196" s="137" t="str">
        <f>VLOOKUP($E196,Atletas!$1:$1048576,5,FALSE)</f>
        <v>CSM</v>
      </c>
      <c r="I196" s="35" t="s">
        <v>1115</v>
      </c>
      <c r="J196" s="34">
        <v>41028</v>
      </c>
      <c r="K196" s="35"/>
      <c r="L196" s="35"/>
      <c r="M196" s="38"/>
    </row>
    <row r="197" spans="1:13" s="31" customFormat="1">
      <c r="A197" s="27"/>
      <c r="B197" s="28" t="s">
        <v>1896</v>
      </c>
      <c r="C197" s="61">
        <v>2.5</v>
      </c>
      <c r="D197" s="37" t="s">
        <v>1657</v>
      </c>
      <c r="E197" s="31" t="s">
        <v>1715</v>
      </c>
      <c r="F197" s="32">
        <f>VLOOKUP($E197,Atletas!$1:$1048576,7,FALSE)</f>
        <v>36870</v>
      </c>
      <c r="G197" s="32" t="str">
        <f>VLOOKUP($E197,Atletas!$1:$1048576,9,FALSE)</f>
        <v>Infantil</v>
      </c>
      <c r="H197" s="137" t="str">
        <f>VLOOKUP($E197,Atletas!$1:$1048576,5,FALSE)</f>
        <v>AJS</v>
      </c>
      <c r="I197" s="35" t="s">
        <v>1115</v>
      </c>
      <c r="J197" s="34">
        <v>41028</v>
      </c>
      <c r="K197" s="35"/>
      <c r="L197" s="35"/>
      <c r="M197" s="38"/>
    </row>
    <row r="198" spans="1:13" s="31" customFormat="1">
      <c r="A198" s="27"/>
      <c r="B198" s="28">
        <v>10.51</v>
      </c>
      <c r="C198" s="61">
        <v>2.7</v>
      </c>
      <c r="D198" s="37" t="s">
        <v>1661</v>
      </c>
      <c r="E198" s="31" t="s">
        <v>1133</v>
      </c>
      <c r="F198" s="32">
        <f>VLOOKUP($E198,Atletas!$1:$1048576,7,FALSE)</f>
        <v>36651</v>
      </c>
      <c r="G198" s="32" t="str">
        <f>VLOOKUP($E198,Atletas!$1:$1048576,9,FALSE)</f>
        <v>Infantil</v>
      </c>
      <c r="H198" s="137" t="str">
        <f>VLOOKUP($E198,Atletas!$1:$1048576,5,FALSE)</f>
        <v>CSM</v>
      </c>
      <c r="I198" s="35" t="s">
        <v>1115</v>
      </c>
      <c r="J198" s="34">
        <v>41028</v>
      </c>
      <c r="K198" s="35"/>
      <c r="L198" s="35"/>
      <c r="M198" s="38"/>
    </row>
    <row r="199" spans="1:13" s="31" customFormat="1">
      <c r="A199" s="27"/>
      <c r="B199" s="28" t="s">
        <v>1897</v>
      </c>
      <c r="C199" s="61">
        <v>2.5</v>
      </c>
      <c r="D199" s="37" t="s">
        <v>1661</v>
      </c>
      <c r="E199" s="31" t="s">
        <v>1808</v>
      </c>
      <c r="F199" s="32">
        <f>VLOOKUP($E199,Atletas!$1:$1048576,7,FALSE)</f>
        <v>36883</v>
      </c>
      <c r="G199" s="32" t="str">
        <f>VLOOKUP($E199,Atletas!$1:$1048576,9,FALSE)</f>
        <v>Infantil</v>
      </c>
      <c r="H199" s="137" t="str">
        <f>VLOOKUP($E199,Atletas!$1:$1048576,5,FALSE)</f>
        <v>AJS</v>
      </c>
      <c r="I199" s="35" t="s">
        <v>1115</v>
      </c>
      <c r="J199" s="34">
        <v>41028</v>
      </c>
      <c r="K199" s="35"/>
      <c r="L199" s="35"/>
      <c r="M199" s="28"/>
    </row>
    <row r="200" spans="1:13" s="31" customFormat="1">
      <c r="A200" s="27"/>
      <c r="B200" s="28"/>
      <c r="C200" s="61"/>
      <c r="D200" s="37"/>
      <c r="F200" s="32">
        <f>VLOOKUP($E200,Atletas!$1:$1048576,7,FALSE)</f>
        <v>0</v>
      </c>
      <c r="G200" s="32" t="str">
        <f>VLOOKUP($E200,Atletas!$1:$1048576,9,FALSE)</f>
        <v>Sénior /vet</v>
      </c>
      <c r="H200" s="137">
        <f>VLOOKUP($E200,Atletas!$1:$1048576,5,FALSE)</f>
        <v>0</v>
      </c>
      <c r="I200" s="35"/>
      <c r="J200" s="34"/>
      <c r="K200" s="35"/>
      <c r="L200" s="35"/>
      <c r="M200" s="38"/>
    </row>
    <row r="201" spans="1:13" s="31" customFormat="1">
      <c r="A201" s="27"/>
      <c r="B201" s="28"/>
      <c r="C201" s="61"/>
      <c r="D201" s="37"/>
      <c r="F201" s="32">
        <f>VLOOKUP($E201,Atletas!$1:$1048576,7,FALSE)</f>
        <v>0</v>
      </c>
      <c r="G201" s="32" t="str">
        <f>VLOOKUP($E201,Atletas!$1:$1048576,9,FALSE)</f>
        <v>Sénior /vet</v>
      </c>
      <c r="H201" s="137">
        <f>VLOOKUP($E201,Atletas!$1:$1048576,5,FALSE)</f>
        <v>0</v>
      </c>
      <c r="I201" s="35"/>
      <c r="J201" s="34"/>
      <c r="K201" s="35"/>
      <c r="L201" s="35"/>
      <c r="M201" s="38"/>
    </row>
    <row r="202" spans="1:13">
      <c r="M202" s="38"/>
    </row>
    <row r="203" spans="1:13">
      <c r="M203" s="38"/>
    </row>
    <row r="204" spans="1:13" s="31" customFormat="1">
      <c r="A204" s="175" t="s">
        <v>734</v>
      </c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38"/>
    </row>
    <row r="205" spans="1:13" s="31" customFormat="1">
      <c r="A205" s="27"/>
      <c r="B205" s="28"/>
      <c r="C205" s="61"/>
      <c r="D205" s="37"/>
      <c r="F205" s="32">
        <f>VLOOKUP($E205,Atletas!$1:$1048576,7,FALSE)</f>
        <v>0</v>
      </c>
      <c r="G205" s="32" t="str">
        <f>VLOOKUP($E205,Atletas!$1:$1048576,9,FALSE)</f>
        <v>Sénior /vet</v>
      </c>
      <c r="H205" s="137">
        <f>VLOOKUP($E205,Atletas!$1:$1048576,5,FALSE)</f>
        <v>0</v>
      </c>
      <c r="I205" s="35"/>
      <c r="J205" s="34"/>
      <c r="K205" s="35"/>
      <c r="L205" s="35"/>
      <c r="M205" s="38"/>
    </row>
    <row r="206" spans="1:13">
      <c r="M206" s="38"/>
    </row>
    <row r="207" spans="1:13">
      <c r="M207" s="38"/>
    </row>
    <row r="208" spans="1:13">
      <c r="M208" s="38"/>
    </row>
    <row r="209" spans="13:13">
      <c r="M209" s="38"/>
    </row>
    <row r="210" spans="13:13">
      <c r="M210" s="38"/>
    </row>
    <row r="211" spans="13:13">
      <c r="M211" s="38"/>
    </row>
    <row r="212" spans="13:13">
      <c r="M212" s="38"/>
    </row>
    <row r="213" spans="13:13">
      <c r="M213" s="38"/>
    </row>
    <row r="214" spans="13:13">
      <c r="M214" s="38"/>
    </row>
    <row r="215" spans="13:13">
      <c r="M215" s="38"/>
    </row>
    <row r="216" spans="13:13">
      <c r="M216" s="38"/>
    </row>
    <row r="217" spans="13:13">
      <c r="M217" s="38"/>
    </row>
    <row r="218" spans="13:13">
      <c r="M218" s="38"/>
    </row>
    <row r="219" spans="13:13">
      <c r="M219" s="38"/>
    </row>
    <row r="220" spans="13:13">
      <c r="M220" s="38"/>
    </row>
    <row r="221" spans="13:13">
      <c r="M221" s="38"/>
    </row>
    <row r="222" spans="13:13">
      <c r="M222" s="38"/>
    </row>
    <row r="223" spans="13:13">
      <c r="M223" s="38"/>
    </row>
    <row r="224" spans="13:13">
      <c r="M224" s="38"/>
    </row>
    <row r="225" spans="13:13">
      <c r="M225" s="38"/>
    </row>
    <row r="226" spans="13:13">
      <c r="M226" s="38"/>
    </row>
    <row r="227" spans="13:13">
      <c r="M227" s="38"/>
    </row>
    <row r="228" spans="13:13">
      <c r="M228" s="38"/>
    </row>
    <row r="229" spans="13:13">
      <c r="M229" s="38"/>
    </row>
    <row r="230" spans="13:13">
      <c r="M230" s="38"/>
    </row>
    <row r="231" spans="13:13">
      <c r="M231" s="38"/>
    </row>
    <row r="232" spans="13:13">
      <c r="M232" s="38"/>
    </row>
    <row r="233" spans="13:13">
      <c r="M233" s="38"/>
    </row>
    <row r="234" spans="13:13">
      <c r="M234" s="38"/>
    </row>
    <row r="235" spans="13:13">
      <c r="M235" s="38"/>
    </row>
    <row r="236" spans="13:13">
      <c r="M236" s="38"/>
    </row>
    <row r="237" spans="13:13">
      <c r="M237" s="38"/>
    </row>
    <row r="238" spans="13:13">
      <c r="M238" s="38"/>
    </row>
    <row r="239" spans="13:13">
      <c r="M239" s="38"/>
    </row>
    <row r="240" spans="13:13">
      <c r="M240" s="38"/>
    </row>
    <row r="241" spans="13:13">
      <c r="M241" s="38"/>
    </row>
    <row r="242" spans="13:13">
      <c r="M242" s="38"/>
    </row>
    <row r="243" spans="13:13">
      <c r="M243" s="38"/>
    </row>
    <row r="244" spans="13:13">
      <c r="M244" s="38"/>
    </row>
    <row r="245" spans="13:13">
      <c r="M245" s="38"/>
    </row>
    <row r="246" spans="13:13">
      <c r="M246" s="38"/>
    </row>
    <row r="247" spans="13:13">
      <c r="M247" s="38"/>
    </row>
    <row r="248" spans="13:13">
      <c r="M248" s="38"/>
    </row>
    <row r="249" spans="13:13">
      <c r="M249" s="38"/>
    </row>
    <row r="250" spans="13:13">
      <c r="M250" s="38"/>
    </row>
    <row r="251" spans="13:13">
      <c r="M251" s="38"/>
    </row>
    <row r="252" spans="13:13">
      <c r="M252" s="38"/>
    </row>
    <row r="253" spans="13:13">
      <c r="M253" s="38"/>
    </row>
    <row r="254" spans="13:13">
      <c r="M254" s="38"/>
    </row>
    <row r="255" spans="13:13">
      <c r="M255" s="38"/>
    </row>
    <row r="256" spans="13:13">
      <c r="M256" s="38"/>
    </row>
    <row r="257" spans="13:13">
      <c r="M257" s="38"/>
    </row>
    <row r="258" spans="13:13">
      <c r="M258" s="38"/>
    </row>
    <row r="259" spans="13:13">
      <c r="M259" s="38"/>
    </row>
    <row r="260" spans="13:13">
      <c r="M260" s="38"/>
    </row>
    <row r="261" spans="13:13">
      <c r="M261" s="38"/>
    </row>
    <row r="262" spans="13:13">
      <c r="M262" s="38"/>
    </row>
    <row r="263" spans="13:13">
      <c r="M263" s="38"/>
    </row>
    <row r="264" spans="13:13">
      <c r="M264" s="38"/>
    </row>
    <row r="265" spans="13:13">
      <c r="M265" s="38"/>
    </row>
    <row r="266" spans="13:13">
      <c r="M266" s="38"/>
    </row>
    <row r="267" spans="13:13">
      <c r="M267" s="38"/>
    </row>
    <row r="268" spans="13:13">
      <c r="M268" s="38"/>
    </row>
    <row r="269" spans="13:13">
      <c r="M269" s="38"/>
    </row>
    <row r="270" spans="13:13">
      <c r="M270" s="38"/>
    </row>
    <row r="271" spans="13:13">
      <c r="M271" s="38"/>
    </row>
    <row r="272" spans="13:13">
      <c r="M272" s="38"/>
    </row>
    <row r="273" spans="13:13">
      <c r="M273" s="38"/>
    </row>
    <row r="274" spans="13:13">
      <c r="M274" s="38"/>
    </row>
    <row r="275" spans="13:13">
      <c r="M275" s="38"/>
    </row>
    <row r="276" spans="13:13">
      <c r="M276" s="38"/>
    </row>
    <row r="277" spans="13:13">
      <c r="M277" s="38"/>
    </row>
    <row r="278" spans="13:13">
      <c r="M278" s="38"/>
    </row>
    <row r="279" spans="13:13">
      <c r="M279" s="38"/>
    </row>
    <row r="280" spans="13:13">
      <c r="M280" s="38"/>
    </row>
    <row r="281" spans="13:13">
      <c r="M281" s="38"/>
    </row>
    <row r="282" spans="13:13">
      <c r="M282" s="38"/>
    </row>
    <row r="283" spans="13:13">
      <c r="M283" s="38"/>
    </row>
    <row r="284" spans="13:13">
      <c r="M284" s="38"/>
    </row>
    <row r="285" spans="13:13">
      <c r="M285" s="38"/>
    </row>
    <row r="286" spans="13:13">
      <c r="M286" s="38"/>
    </row>
    <row r="287" spans="13:13">
      <c r="M287" s="38"/>
    </row>
    <row r="288" spans="13:13">
      <c r="M288" s="38"/>
    </row>
    <row r="289" spans="13:13">
      <c r="M289" s="38"/>
    </row>
    <row r="290" spans="13:13">
      <c r="M290" s="38"/>
    </row>
    <row r="291" spans="13:13">
      <c r="M291" s="38"/>
    </row>
    <row r="292" spans="13:13">
      <c r="M292" s="38"/>
    </row>
    <row r="293" spans="13:13">
      <c r="M293" s="38"/>
    </row>
    <row r="294" spans="13:13">
      <c r="M294" s="38"/>
    </row>
    <row r="295" spans="13:13">
      <c r="M295" s="38"/>
    </row>
    <row r="296" spans="13:13">
      <c r="M296" s="38"/>
    </row>
    <row r="297" spans="13:13">
      <c r="M297" s="38"/>
    </row>
    <row r="298" spans="13:13">
      <c r="M298" s="38"/>
    </row>
    <row r="299" spans="13:13">
      <c r="M299" s="38"/>
    </row>
    <row r="300" spans="13:13">
      <c r="M300" s="38"/>
    </row>
    <row r="301" spans="13:13">
      <c r="M301" s="38"/>
    </row>
    <row r="302" spans="13:13">
      <c r="M302" s="38"/>
    </row>
    <row r="303" spans="13:13">
      <c r="M303" s="38"/>
    </row>
    <row r="304" spans="13:13">
      <c r="M304" s="38"/>
    </row>
    <row r="305" spans="13:13">
      <c r="M305" s="38"/>
    </row>
    <row r="306" spans="13:13">
      <c r="M306" s="38"/>
    </row>
    <row r="307" spans="13:13">
      <c r="M307" s="38"/>
    </row>
    <row r="308" spans="13:13">
      <c r="M308" s="38"/>
    </row>
    <row r="309" spans="13:13">
      <c r="M309" s="38"/>
    </row>
    <row r="310" spans="13:13">
      <c r="M310" s="38"/>
    </row>
    <row r="311" spans="13:13">
      <c r="M311" s="38"/>
    </row>
    <row r="312" spans="13:13">
      <c r="M312" s="38"/>
    </row>
    <row r="313" spans="13:13">
      <c r="M313" s="38"/>
    </row>
    <row r="314" spans="13:13">
      <c r="M314" s="38"/>
    </row>
    <row r="315" spans="13:13">
      <c r="M315" s="38"/>
    </row>
    <row r="316" spans="13:13">
      <c r="M316" s="38"/>
    </row>
    <row r="317" spans="13:13">
      <c r="M317" s="38"/>
    </row>
    <row r="318" spans="13:13">
      <c r="M318" s="38"/>
    </row>
    <row r="319" spans="13:13">
      <c r="M319" s="38"/>
    </row>
    <row r="320" spans="13:13">
      <c r="M320" s="38"/>
    </row>
    <row r="321" spans="13:13">
      <c r="M321" s="38"/>
    </row>
    <row r="322" spans="13:13">
      <c r="M322" s="38"/>
    </row>
    <row r="323" spans="13:13">
      <c r="M323" s="38"/>
    </row>
    <row r="324" spans="13:13">
      <c r="M324" s="38"/>
    </row>
    <row r="325" spans="13:13">
      <c r="M325" s="38"/>
    </row>
    <row r="326" spans="13:13">
      <c r="M326" s="38"/>
    </row>
    <row r="327" spans="13:13">
      <c r="M327" s="38"/>
    </row>
    <row r="328" spans="13:13">
      <c r="M328" s="38"/>
    </row>
    <row r="329" spans="13:13">
      <c r="M329" s="38"/>
    </row>
    <row r="330" spans="13:13">
      <c r="M330" s="38"/>
    </row>
    <row r="331" spans="13:13">
      <c r="M331" s="38"/>
    </row>
    <row r="332" spans="13:13">
      <c r="M332" s="38"/>
    </row>
    <row r="333" spans="13:13">
      <c r="M333" s="38"/>
    </row>
    <row r="334" spans="13:13">
      <c r="M334" s="38"/>
    </row>
    <row r="335" spans="13:13">
      <c r="M335" s="38"/>
    </row>
    <row r="336" spans="13:13">
      <c r="M336" s="38"/>
    </row>
    <row r="337" spans="13:13">
      <c r="M337" s="38"/>
    </row>
    <row r="338" spans="13:13">
      <c r="M338" s="38"/>
    </row>
    <row r="339" spans="13:13">
      <c r="M339" s="38"/>
    </row>
    <row r="340" spans="13:13">
      <c r="M340" s="38"/>
    </row>
    <row r="341" spans="13:13">
      <c r="M341" s="38"/>
    </row>
    <row r="342" spans="13:13">
      <c r="M342" s="38"/>
    </row>
    <row r="343" spans="13:13">
      <c r="M343" s="38"/>
    </row>
    <row r="344" spans="13:13">
      <c r="M344" s="38"/>
    </row>
    <row r="345" spans="13:13">
      <c r="M345" s="38"/>
    </row>
    <row r="346" spans="13:13">
      <c r="M346" s="38"/>
    </row>
    <row r="347" spans="13:13">
      <c r="M347" s="38"/>
    </row>
    <row r="348" spans="13:13">
      <c r="M348" s="38"/>
    </row>
    <row r="349" spans="13:13">
      <c r="M349" s="38"/>
    </row>
    <row r="350" spans="13:13">
      <c r="M350" s="38"/>
    </row>
    <row r="351" spans="13:13">
      <c r="M351" s="38"/>
    </row>
    <row r="352" spans="13:13">
      <c r="M352" s="38"/>
    </row>
    <row r="353" spans="13:13">
      <c r="M353" s="38"/>
    </row>
    <row r="354" spans="13:13">
      <c r="M354" s="38"/>
    </row>
    <row r="355" spans="13:13">
      <c r="M355" s="38"/>
    </row>
    <row r="356" spans="13:13">
      <c r="M356" s="38"/>
    </row>
    <row r="357" spans="13:13">
      <c r="M357" s="38"/>
    </row>
    <row r="358" spans="13:13">
      <c r="M358" s="68"/>
    </row>
    <row r="359" spans="13:13">
      <c r="M359" s="68"/>
    </row>
    <row r="360" spans="13:13">
      <c r="M360" s="68"/>
    </row>
  </sheetData>
  <autoFilter ref="G5:H152"/>
  <sortState ref="A167:N190">
    <sortCondition ref="B167:B190"/>
  </sortState>
  <dataConsolidate/>
  <mergeCells count="8">
    <mergeCell ref="A204:L204"/>
    <mergeCell ref="A174:L174"/>
    <mergeCell ref="A2:L2"/>
    <mergeCell ref="A1:L1"/>
    <mergeCell ref="A3:L3"/>
    <mergeCell ref="A4:K4"/>
    <mergeCell ref="A155:L155"/>
    <mergeCell ref="A167:L167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 enableFormatConditionsCalculation="0"/>
  <dimension ref="A1:N37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41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998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782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65" t="s">
        <v>829</v>
      </c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  <c r="M4" s="66"/>
    </row>
    <row r="5" spans="1:14" s="60" customFormat="1" ht="15.25" customHeight="1">
      <c r="A5" s="3" t="s">
        <v>975</v>
      </c>
      <c r="B5" s="5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71" t="s">
        <v>830</v>
      </c>
    </row>
    <row r="6" spans="1:14" s="31" customFormat="1">
      <c r="A6" s="27">
        <v>1</v>
      </c>
      <c r="B6" s="28">
        <v>10.58</v>
      </c>
      <c r="C6" s="61">
        <v>1.8</v>
      </c>
      <c r="D6" s="37">
        <v>1</v>
      </c>
      <c r="E6" s="31" t="s">
        <v>606</v>
      </c>
      <c r="F6" s="32">
        <f>VLOOKUP($E6,Atletas!$1:$1048576,7,FALSE)</f>
        <v>36231</v>
      </c>
      <c r="G6" s="32" t="str">
        <f>VLOOKUP($E6,Atletas!$1:$1048576,9,FALSE)</f>
        <v>Infantil</v>
      </c>
      <c r="H6" s="137" t="str">
        <f>VLOOKUP($E6,Atletas!$1:$1048576,5,FALSE)</f>
        <v>ACDSJ</v>
      </c>
      <c r="I6" s="35" t="s">
        <v>1115</v>
      </c>
      <c r="J6" s="34">
        <v>41062</v>
      </c>
      <c r="K6" s="35"/>
      <c r="L6" s="35" t="s">
        <v>855</v>
      </c>
      <c r="M6" s="39"/>
      <c r="N6" s="38" t="str">
        <f t="shared" ref="N6" si="0">CONCATENATE(B6," - 11")</f>
        <v>10,58 - 11</v>
      </c>
    </row>
    <row r="7" spans="1:14" s="31" customFormat="1">
      <c r="A7" s="27">
        <v>2</v>
      </c>
      <c r="B7" s="28">
        <v>10.8</v>
      </c>
      <c r="C7" s="61">
        <v>1</v>
      </c>
      <c r="D7" s="37" t="s">
        <v>1644</v>
      </c>
      <c r="E7" s="31" t="s">
        <v>821</v>
      </c>
      <c r="F7" s="32">
        <f>VLOOKUP($E7,Atletas!$1:$1048576,7,FALSE)</f>
        <v>36375</v>
      </c>
      <c r="G7" s="32" t="str">
        <f>VLOOKUP($E7,Atletas!$1:$1048576,9,FALSE)</f>
        <v>Infantil</v>
      </c>
      <c r="H7" s="137" t="str">
        <f>VLOOKUP($E7,Atletas!$1:$1048576,5,FALSE)</f>
        <v>IND-M</v>
      </c>
      <c r="I7" s="35" t="s">
        <v>1115</v>
      </c>
      <c r="J7" s="34">
        <v>41062</v>
      </c>
      <c r="K7" s="35"/>
      <c r="L7" s="35" t="s">
        <v>855</v>
      </c>
      <c r="M7" s="39"/>
      <c r="N7" s="38"/>
    </row>
    <row r="8" spans="1:14" s="31" customFormat="1">
      <c r="A8" s="27">
        <v>3</v>
      </c>
      <c r="B8" s="28">
        <v>11.53</v>
      </c>
      <c r="C8" s="61">
        <v>1</v>
      </c>
      <c r="D8" s="37" t="s">
        <v>2014</v>
      </c>
      <c r="E8" s="31" t="s">
        <v>364</v>
      </c>
      <c r="F8" s="32">
        <f>VLOOKUP($E8,Atletas!$1:$1048576,7,FALSE)</f>
        <v>36223</v>
      </c>
      <c r="G8" s="32" t="str">
        <f>VLOOKUP($E8,Atletas!$1:$1048576,9,FALSE)</f>
        <v>Infantil</v>
      </c>
      <c r="H8" s="137" t="str">
        <f>VLOOKUP($E8,Atletas!$1:$1048576,5,FALSE)</f>
        <v>ACDSJ</v>
      </c>
      <c r="I8" s="35" t="s">
        <v>1115</v>
      </c>
      <c r="J8" s="34">
        <v>41062</v>
      </c>
      <c r="K8" s="35"/>
      <c r="L8" s="35" t="s">
        <v>855</v>
      </c>
      <c r="M8" s="39"/>
      <c r="N8" s="38"/>
    </row>
    <row r="9" spans="1:14" s="31" customFormat="1">
      <c r="A9" s="27">
        <v>4</v>
      </c>
      <c r="B9" s="28">
        <v>13.22</v>
      </c>
      <c r="C9" s="61">
        <v>1</v>
      </c>
      <c r="D9" s="37" t="s">
        <v>1645</v>
      </c>
      <c r="E9" s="31" t="s">
        <v>576</v>
      </c>
      <c r="F9" s="32">
        <f>VLOOKUP($E9,Atletas!$1:$1048576,7,FALSE)</f>
        <v>36286</v>
      </c>
      <c r="G9" s="32" t="str">
        <f>VLOOKUP($E9,Atletas!$1:$1048576,9,FALSE)</f>
        <v>Infantil</v>
      </c>
      <c r="H9" s="137" t="str">
        <f>VLOOKUP($E9,Atletas!$1:$1048576,5,FALSE)</f>
        <v>ACDSJ</v>
      </c>
      <c r="I9" s="35" t="s">
        <v>1115</v>
      </c>
      <c r="J9" s="34">
        <v>41062</v>
      </c>
      <c r="K9" s="35"/>
      <c r="L9" s="35" t="s">
        <v>855</v>
      </c>
      <c r="M9" s="39"/>
      <c r="N9" s="38"/>
    </row>
    <row r="10" spans="1:14" s="31" customFormat="1">
      <c r="A10" s="27">
        <v>5</v>
      </c>
      <c r="B10" s="28">
        <v>13.73</v>
      </c>
      <c r="C10" s="61">
        <v>1.8</v>
      </c>
      <c r="D10" s="37">
        <v>3</v>
      </c>
      <c r="E10" s="31" t="s">
        <v>1737</v>
      </c>
      <c r="F10" s="32">
        <f>VLOOKUP($E10,Atletas!$1:$1048576,7,FALSE)</f>
        <v>37145</v>
      </c>
      <c r="G10" s="32" t="str">
        <f>VLOOKUP($E10,Atletas!$1:$1048576,9,FALSE)</f>
        <v>Benjamim</v>
      </c>
      <c r="H10" s="137" t="str">
        <f>VLOOKUP($E10,Atletas!$1:$1048576,5,FALSE)</f>
        <v>CSM</v>
      </c>
      <c r="I10" s="35" t="s">
        <v>1115</v>
      </c>
      <c r="J10" s="34">
        <v>41062</v>
      </c>
      <c r="K10" s="35"/>
      <c r="L10" s="35" t="s">
        <v>855</v>
      </c>
      <c r="M10" s="38"/>
      <c r="N10" s="38"/>
    </row>
    <row r="11" spans="1:14" s="31" customFormat="1">
      <c r="A11" s="27">
        <v>6</v>
      </c>
      <c r="B11" s="28">
        <v>14.53</v>
      </c>
      <c r="C11" s="61">
        <v>1</v>
      </c>
      <c r="D11" s="37" t="s">
        <v>2015</v>
      </c>
      <c r="E11" s="31" t="s">
        <v>1796</v>
      </c>
      <c r="F11" s="32">
        <f>VLOOKUP($E11,Atletas!$1:$1048576,7,FALSE)</f>
        <v>36454</v>
      </c>
      <c r="G11" s="32" t="str">
        <f>VLOOKUP($E11,Atletas!$1:$1048576,9,FALSE)</f>
        <v>Infantil</v>
      </c>
      <c r="H11" s="137" t="str">
        <f>VLOOKUP($E11,Atletas!$1:$1048576,5,FALSE)</f>
        <v>AJS</v>
      </c>
      <c r="I11" s="35" t="s">
        <v>1115</v>
      </c>
      <c r="J11" s="34">
        <v>41062</v>
      </c>
      <c r="K11" s="35"/>
      <c r="L11" s="35" t="s">
        <v>855</v>
      </c>
      <c r="M11" s="39"/>
      <c r="N11" s="38"/>
    </row>
    <row r="12" spans="1:14" s="31" customFormat="1">
      <c r="A12" s="27">
        <v>7</v>
      </c>
      <c r="B12" s="28">
        <v>14.72</v>
      </c>
      <c r="C12" s="61">
        <v>2</v>
      </c>
      <c r="D12" s="37" t="s">
        <v>1645</v>
      </c>
      <c r="E12" s="31" t="s">
        <v>1135</v>
      </c>
      <c r="F12" s="32">
        <f>VLOOKUP($E12,Atletas!$1:$1048576,7,FALSE)</f>
        <v>36176</v>
      </c>
      <c r="G12" s="32" t="str">
        <f>VLOOKUP($E12,Atletas!$1:$1048576,9,FALSE)</f>
        <v>Infantil</v>
      </c>
      <c r="H12" s="137" t="str">
        <f>VLOOKUP($E12,Atletas!$1:$1048576,5,FALSE)</f>
        <v>AJS</v>
      </c>
      <c r="I12" s="35" t="s">
        <v>1115</v>
      </c>
      <c r="J12" s="34">
        <v>41062</v>
      </c>
      <c r="K12" s="35"/>
      <c r="L12" s="35" t="s">
        <v>855</v>
      </c>
      <c r="M12" s="39"/>
    </row>
    <row r="13" spans="1:14" s="31" customFormat="1">
      <c r="A13" s="27">
        <v>8</v>
      </c>
      <c r="B13" s="28">
        <v>14.79</v>
      </c>
      <c r="C13" s="61">
        <v>1.8</v>
      </c>
      <c r="D13" s="37">
        <v>6</v>
      </c>
      <c r="E13" s="31" t="s">
        <v>1150</v>
      </c>
      <c r="F13" s="32">
        <f>VLOOKUP($E13,Atletas!$1:$1048576,7,FALSE)</f>
        <v>36216</v>
      </c>
      <c r="G13" s="32" t="str">
        <f>VLOOKUP($E13,Atletas!$1:$1048576,9,FALSE)</f>
        <v>Infantil</v>
      </c>
      <c r="H13" s="137" t="str">
        <f>VLOOKUP($E13,Atletas!$1:$1048576,5,FALSE)</f>
        <v>CSM</v>
      </c>
      <c r="I13" s="35" t="s">
        <v>1115</v>
      </c>
      <c r="J13" s="34">
        <v>41062</v>
      </c>
      <c r="K13" s="35"/>
      <c r="L13" s="35" t="s">
        <v>855</v>
      </c>
      <c r="M13" s="38"/>
      <c r="N13" s="38"/>
    </row>
    <row r="14" spans="1:14" s="31" customFormat="1">
      <c r="A14" s="27">
        <v>9</v>
      </c>
      <c r="B14" s="28">
        <v>20.239999999999998</v>
      </c>
      <c r="C14" s="61">
        <v>1</v>
      </c>
      <c r="D14" s="37" t="s">
        <v>1648</v>
      </c>
      <c r="E14" s="31" t="s">
        <v>2016</v>
      </c>
      <c r="F14" s="32">
        <f>VLOOKUP($E14,Atletas!$1:$1048576,7,FALSE)</f>
        <v>36507</v>
      </c>
      <c r="G14" s="32" t="str">
        <f>VLOOKUP($E14,Atletas!$1:$1048576,9,FALSE)</f>
        <v>Infantil</v>
      </c>
      <c r="H14" s="137" t="str">
        <f>VLOOKUP($E14,Atletas!$1:$1048576,5,FALSE)</f>
        <v>GDE</v>
      </c>
      <c r="I14" s="35" t="s">
        <v>1115</v>
      </c>
      <c r="J14" s="34">
        <v>41062</v>
      </c>
      <c r="K14" s="35"/>
      <c r="L14" s="35" t="s">
        <v>855</v>
      </c>
      <c r="M14" s="38"/>
      <c r="N14" s="38"/>
    </row>
    <row r="15" spans="1:14" s="31" customFormat="1" hidden="1">
      <c r="A15" s="27"/>
      <c r="B15" s="28"/>
      <c r="C15" s="61"/>
      <c r="D15" s="37"/>
      <c r="E15" s="31" t="s">
        <v>18</v>
      </c>
      <c r="F15" s="32" t="e">
        <f>VLOOKUP($E15,Atletas!$1:$1048576,7,FALSE)</f>
        <v>#N/A</v>
      </c>
      <c r="G15" s="32" t="e">
        <f>VLOOKUP($E15,Atletas!$1:$1048576,9,FALSE)</f>
        <v>#N/A</v>
      </c>
      <c r="H15" s="137" t="e">
        <f>VLOOKUP($E15,Atletas!$1:$1048576,5,FALSE)</f>
        <v>#N/A</v>
      </c>
      <c r="I15" s="35"/>
      <c r="J15" s="34"/>
      <c r="K15" s="35"/>
      <c r="L15" s="35" t="s">
        <v>1356</v>
      </c>
      <c r="M15" s="38"/>
      <c r="N15" s="38"/>
    </row>
    <row r="16" spans="1:14" s="31" customFormat="1" hidden="1">
      <c r="A16" s="27"/>
      <c r="B16" s="28"/>
      <c r="C16" s="61"/>
      <c r="D16" s="37"/>
      <c r="E16" s="31" t="s">
        <v>1134</v>
      </c>
      <c r="F16" s="32">
        <f>VLOOKUP($E16,Atletas!$1:$1048576,7,FALSE)</f>
        <v>36792</v>
      </c>
      <c r="G16" s="32" t="str">
        <f>VLOOKUP($E16,Atletas!$1:$1048576,9,FALSE)</f>
        <v>Infantil</v>
      </c>
      <c r="H16" s="137" t="str">
        <f>VLOOKUP($E16,Atletas!$1:$1048576,5,FALSE)</f>
        <v>GDE</v>
      </c>
      <c r="I16" s="35"/>
      <c r="J16" s="34"/>
      <c r="K16" s="35"/>
      <c r="L16" s="35" t="s">
        <v>1357</v>
      </c>
      <c r="M16" s="39"/>
      <c r="N16" s="38"/>
    </row>
    <row r="17" spans="1:14" s="31" customFormat="1" hidden="1">
      <c r="A17" s="27"/>
      <c r="B17" s="28"/>
      <c r="C17" s="61"/>
      <c r="D17" s="37"/>
      <c r="E17" s="31" t="s">
        <v>1652</v>
      </c>
      <c r="F17" s="32">
        <f>VLOOKUP($E17,Atletas!$1:$1048576,7,FALSE)</f>
        <v>36312</v>
      </c>
      <c r="G17" s="32" t="str">
        <f>VLOOKUP($E17,Atletas!$1:$1048576,9,FALSE)</f>
        <v>Infantil</v>
      </c>
      <c r="H17" s="137" t="str">
        <f>VLOOKUP($E17,Atletas!$1:$1048576,5,FALSE)</f>
        <v>ACDSJ</v>
      </c>
      <c r="I17" s="35"/>
      <c r="J17" s="34"/>
      <c r="K17" s="35"/>
      <c r="L17" s="35" t="s">
        <v>1358</v>
      </c>
      <c r="M17" s="38"/>
      <c r="N17" s="38"/>
    </row>
    <row r="18" spans="1:14" s="31" customFormat="1" hidden="1">
      <c r="A18" s="27"/>
      <c r="B18" s="28"/>
      <c r="C18" s="61"/>
      <c r="D18" s="37"/>
      <c r="F18" s="32">
        <f>VLOOKUP($E18,Atletas!$1:$1048576,7,FALSE)</f>
        <v>0</v>
      </c>
      <c r="G18" s="32" t="str">
        <f>VLOOKUP($E18,Atletas!$1:$1048576,9,FALSE)</f>
        <v>Sénior /vet</v>
      </c>
      <c r="H18" s="137">
        <f>VLOOKUP($E18,Atletas!$1:$1048576,5,FALSE)</f>
        <v>0</v>
      </c>
      <c r="I18" s="35"/>
      <c r="J18" s="34"/>
      <c r="K18" s="35"/>
      <c r="L18" s="35" t="s">
        <v>855</v>
      </c>
      <c r="M18" s="38"/>
      <c r="N18" s="38"/>
    </row>
    <row r="19" spans="1:14" s="31" customFormat="1" hidden="1">
      <c r="A19" s="27"/>
      <c r="B19" s="28"/>
      <c r="C19" s="61"/>
      <c r="D19" s="37"/>
      <c r="F19" s="32">
        <f>VLOOKUP($E19,Atletas!$1:$1048576,7,FALSE)</f>
        <v>0</v>
      </c>
      <c r="G19" s="32" t="str">
        <f>VLOOKUP($E19,Atletas!$1:$1048576,9,FALSE)</f>
        <v>Sénior /vet</v>
      </c>
      <c r="H19" s="137">
        <f>VLOOKUP($E19,Atletas!$1:$1048576,5,FALSE)</f>
        <v>0</v>
      </c>
      <c r="I19" s="35"/>
      <c r="J19" s="34"/>
      <c r="K19" s="35"/>
      <c r="L19" s="35" t="s">
        <v>855</v>
      </c>
      <c r="M19" s="39"/>
    </row>
    <row r="20" spans="1:14" s="31" customFormat="1" hidden="1">
      <c r="A20" s="27"/>
      <c r="B20" s="28"/>
      <c r="C20" s="61"/>
      <c r="D20" s="37"/>
      <c r="F20" s="32"/>
      <c r="G20" s="35"/>
      <c r="H20" s="137"/>
      <c r="I20" s="35"/>
      <c r="J20" s="34"/>
      <c r="K20" s="35"/>
      <c r="L20" s="35"/>
      <c r="M20" s="39"/>
    </row>
    <row r="21" spans="1:14" s="31" customFormat="1" hidden="1">
      <c r="A21" s="27"/>
      <c r="B21" s="28"/>
      <c r="C21" s="29"/>
      <c r="D21" s="30"/>
      <c r="F21" s="32"/>
      <c r="G21" s="35"/>
      <c r="H21" s="137"/>
      <c r="I21" s="35"/>
      <c r="J21" s="34"/>
      <c r="K21" s="35"/>
      <c r="L21" s="35"/>
      <c r="M21" s="39"/>
    </row>
    <row r="22" spans="1:14" s="31" customFormat="1" hidden="1">
      <c r="A22" s="175" t="s">
        <v>831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38"/>
      <c r="N22" s="39"/>
    </row>
    <row r="23" spans="1:14" s="31" customFormat="1" hidden="1">
      <c r="A23" s="27"/>
      <c r="B23" s="28"/>
      <c r="C23" s="61"/>
      <c r="D23" s="37"/>
      <c r="F23" s="32">
        <f>VLOOKUP($E23,Atletas!$1:$1048576,7,FALSE)</f>
        <v>0</v>
      </c>
      <c r="G23" s="32" t="str">
        <f>VLOOKUP($E23,Atletas!$1:$1048576,9,FALSE)</f>
        <v>Sénior /vet</v>
      </c>
      <c r="H23" s="137">
        <f>VLOOKUP($E23,Atletas!$1:$1048576,5,FALSE)</f>
        <v>0</v>
      </c>
      <c r="I23" s="35"/>
      <c r="J23" s="34"/>
      <c r="K23" s="35"/>
      <c r="L23" s="35"/>
      <c r="M23" s="39"/>
      <c r="N23" s="38"/>
    </row>
    <row r="24" spans="1:14" s="31" customFormat="1" hidden="1">
      <c r="A24" s="27"/>
      <c r="B24" s="28"/>
      <c r="C24" s="61"/>
      <c r="D24" s="37"/>
      <c r="F24" s="32">
        <f>VLOOKUP($E24,Atletas!$1:$1048576,7,FALSE)</f>
        <v>0</v>
      </c>
      <c r="G24" s="32" t="str">
        <f>VLOOKUP($E24,Atletas!$1:$1048576,9,FALSE)</f>
        <v>Sénior /vet</v>
      </c>
      <c r="H24" s="137">
        <f>VLOOKUP($E24,Atletas!$1:$1048576,5,FALSE)</f>
        <v>0</v>
      </c>
      <c r="I24" s="35"/>
      <c r="J24" s="34"/>
      <c r="K24" s="35"/>
      <c r="L24" s="35"/>
      <c r="M24" s="39"/>
    </row>
    <row r="25" spans="1:14" s="31" customFormat="1" hidden="1">
      <c r="A25" s="27"/>
      <c r="B25" s="28"/>
      <c r="C25" s="61"/>
      <c r="D25" s="37"/>
      <c r="F25" s="32">
        <f>VLOOKUP($E25,Atletas!$1:$1048576,7,FALSE)</f>
        <v>0</v>
      </c>
      <c r="G25" s="32" t="str">
        <f>VLOOKUP($E25,Atletas!$1:$1048576,9,FALSE)</f>
        <v>Sénior /vet</v>
      </c>
      <c r="H25" s="137">
        <f>VLOOKUP($E25,Atletas!$1:$1048576,5,FALSE)</f>
        <v>0</v>
      </c>
      <c r="I25" s="35"/>
      <c r="J25" s="34"/>
      <c r="K25" s="35"/>
      <c r="L25" s="35"/>
      <c r="M25" s="39"/>
    </row>
    <row r="26" spans="1:14" s="31" customFormat="1" hidden="1">
      <c r="A26" s="27"/>
      <c r="B26" s="28"/>
      <c r="C26" s="29"/>
      <c r="D26" s="30"/>
      <c r="F26" s="32"/>
      <c r="G26" s="32"/>
      <c r="H26" s="137"/>
      <c r="I26" s="35"/>
      <c r="J26" s="34"/>
      <c r="K26" s="35"/>
      <c r="L26" s="35"/>
      <c r="M26" s="38"/>
      <c r="N26" s="39"/>
    </row>
    <row r="27" spans="1:14" s="31" customFormat="1" hidden="1">
      <c r="A27" s="27"/>
      <c r="B27" s="28"/>
      <c r="C27" s="29"/>
      <c r="D27" s="30"/>
      <c r="F27" s="32"/>
      <c r="G27" s="32"/>
      <c r="H27" s="137"/>
      <c r="I27" s="35"/>
      <c r="J27" s="34"/>
      <c r="K27" s="35"/>
      <c r="L27" s="35"/>
      <c r="M27" s="38"/>
      <c r="N27" s="38"/>
    </row>
    <row r="28" spans="1:14" s="31" customFormat="1" hidden="1">
      <c r="A28" s="175" t="s">
        <v>815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38"/>
      <c r="N28" s="39"/>
    </row>
    <row r="29" spans="1:14" s="31" customFormat="1" hidden="1">
      <c r="A29" s="27"/>
      <c r="B29" s="28"/>
      <c r="C29" s="61"/>
      <c r="D29" s="37"/>
      <c r="F29" s="32">
        <f>VLOOKUP($E29,Atletas!$1:$1048576,7,FALSE)</f>
        <v>0</v>
      </c>
      <c r="G29" s="32" t="str">
        <f>VLOOKUP($E29,Atletas!$1:$1048576,9,FALSE)</f>
        <v>Sénior /vet</v>
      </c>
      <c r="H29" s="137">
        <f>VLOOKUP($E29,Atletas!$1:$1048576,5,FALSE)</f>
        <v>0</v>
      </c>
      <c r="I29" s="35"/>
      <c r="J29" s="34"/>
      <c r="K29" s="35"/>
      <c r="L29" s="35"/>
      <c r="M29" s="38"/>
    </row>
    <row r="30" spans="1:14" s="31" customFormat="1" hidden="1">
      <c r="A30" s="27"/>
      <c r="B30" s="28"/>
      <c r="C30" s="29"/>
      <c r="D30" s="30"/>
      <c r="F30" s="32"/>
      <c r="G30" s="32"/>
      <c r="H30" s="137"/>
      <c r="I30" s="35"/>
      <c r="J30" s="34"/>
      <c r="K30" s="35"/>
      <c r="L30" s="35"/>
      <c r="M30" s="38"/>
      <c r="N30" s="39"/>
    </row>
    <row r="31" spans="1:14" s="31" customFormat="1">
      <c r="A31" s="27"/>
      <c r="B31" s="28"/>
      <c r="C31" s="29"/>
      <c r="D31" s="30"/>
      <c r="F31" s="32"/>
      <c r="G31" s="32"/>
      <c r="H31" s="137"/>
      <c r="I31" s="35"/>
      <c r="J31" s="34"/>
      <c r="K31" s="35"/>
      <c r="L31" s="35"/>
      <c r="M31" s="38"/>
      <c r="N31" s="38"/>
    </row>
    <row r="32" spans="1:14" s="31" customFormat="1">
      <c r="A32" s="27"/>
      <c r="B32" s="28"/>
      <c r="C32" s="29"/>
      <c r="D32" s="30"/>
      <c r="F32" s="32"/>
      <c r="G32" s="32"/>
      <c r="H32" s="137"/>
      <c r="I32" s="35"/>
      <c r="J32" s="34"/>
      <c r="K32" s="35"/>
      <c r="L32" s="35"/>
      <c r="M32" s="38"/>
      <c r="N32" s="39"/>
    </row>
    <row r="33" spans="1:13">
      <c r="A33" s="175" t="s">
        <v>816</v>
      </c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</row>
    <row r="34" spans="1:13" s="31" customFormat="1">
      <c r="A34" s="27"/>
      <c r="B34" s="28">
        <v>11.58</v>
      </c>
      <c r="C34" s="61">
        <v>3.5</v>
      </c>
      <c r="D34" s="37">
        <v>3</v>
      </c>
      <c r="E34" s="31" t="s">
        <v>1652</v>
      </c>
      <c r="F34" s="32">
        <f>VLOOKUP($E34,Atletas!$1:$1048576,7,FALSE)</f>
        <v>36312</v>
      </c>
      <c r="G34" s="32" t="str">
        <f>VLOOKUP($E34,Atletas!$1:$1048576,9,FALSE)</f>
        <v>Infantil</v>
      </c>
      <c r="H34" s="137" t="str">
        <f>VLOOKUP($E34,Atletas!$1:$1048576,5,FALSE)</f>
        <v>ACDSJ</v>
      </c>
      <c r="I34" s="35" t="s">
        <v>1115</v>
      </c>
      <c r="J34" s="34">
        <v>41027</v>
      </c>
      <c r="K34" s="35"/>
      <c r="L34" s="35"/>
      <c r="M34" s="39"/>
    </row>
    <row r="35" spans="1:13" s="31" customFormat="1">
      <c r="A35" s="27"/>
      <c r="B35" s="28">
        <v>14.13</v>
      </c>
      <c r="C35" s="61">
        <v>3.5</v>
      </c>
      <c r="D35" s="37">
        <v>4</v>
      </c>
      <c r="E35" s="31" t="s">
        <v>1134</v>
      </c>
      <c r="F35" s="32">
        <f>VLOOKUP($E35,Atletas!$1:$1048576,7,FALSE)</f>
        <v>36792</v>
      </c>
      <c r="G35" s="32" t="str">
        <f>VLOOKUP($E35,Atletas!$1:$1048576,9,FALSE)</f>
        <v>Infantil</v>
      </c>
      <c r="H35" s="137" t="str">
        <f>VLOOKUP($E35,Atletas!$1:$1048576,5,FALSE)</f>
        <v>GDE</v>
      </c>
      <c r="I35" s="35" t="s">
        <v>1115</v>
      </c>
      <c r="J35" s="34">
        <v>41027</v>
      </c>
      <c r="K35" s="35"/>
      <c r="L35" s="35"/>
      <c r="M35" s="39"/>
    </row>
    <row r="36" spans="1:13" s="31" customFormat="1">
      <c r="A36" s="27"/>
      <c r="B36" s="28"/>
      <c r="C36" s="61"/>
      <c r="D36" s="37"/>
      <c r="F36" s="32">
        <f>VLOOKUP($E36,Atletas!$1:$1048576,7,FALSE)</f>
        <v>0</v>
      </c>
      <c r="G36" s="32" t="str">
        <f>VLOOKUP($E36,Atletas!$1:$1048576,9,FALSE)</f>
        <v>Sénior /vet</v>
      </c>
      <c r="H36" s="137">
        <f>VLOOKUP($E36,Atletas!$1:$1048576,5,FALSE)</f>
        <v>0</v>
      </c>
      <c r="I36" s="35"/>
      <c r="J36" s="34"/>
      <c r="K36" s="35"/>
      <c r="L36" s="35"/>
      <c r="M36" s="39"/>
    </row>
    <row r="37" spans="1:13" s="31" customFormat="1">
      <c r="A37" s="27"/>
      <c r="B37" s="28"/>
      <c r="C37" s="61"/>
      <c r="D37" s="37"/>
      <c r="F37" s="32">
        <f>VLOOKUP($E37,Atletas!$1:$1048576,7,FALSE)</f>
        <v>0</v>
      </c>
      <c r="G37" s="32" t="str">
        <f>VLOOKUP($E37,Atletas!$1:$1048576,9,FALSE)</f>
        <v>Sénior /vet</v>
      </c>
      <c r="H37" s="137">
        <f>VLOOKUP($E37,Atletas!$1:$1048576,5,FALSE)</f>
        <v>0</v>
      </c>
      <c r="I37" s="35"/>
      <c r="J37" s="34"/>
      <c r="K37" s="35"/>
      <c r="L37" s="35"/>
      <c r="M37" s="39"/>
    </row>
  </sheetData>
  <mergeCells count="7">
    <mergeCell ref="A28:L28"/>
    <mergeCell ref="A33:L33"/>
    <mergeCell ref="A2:L2"/>
    <mergeCell ref="A1:L1"/>
    <mergeCell ref="A3:L3"/>
    <mergeCell ref="A4:K4"/>
    <mergeCell ref="A22:L22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 enableFormatConditionsCalculation="0"/>
  <dimension ref="A1:N72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9.1640625" style="68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998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684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65" t="s">
        <v>829</v>
      </c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  <c r="M4" s="66"/>
    </row>
    <row r="5" spans="1:14" s="60" customFormat="1" ht="15.25" customHeight="1">
      <c r="A5" s="3" t="s">
        <v>975</v>
      </c>
      <c r="B5" s="5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71" t="s">
        <v>830</v>
      </c>
    </row>
    <row r="6" spans="1:14" s="31" customFormat="1">
      <c r="A6" s="27">
        <v>1</v>
      </c>
      <c r="B6" s="28">
        <v>10.58</v>
      </c>
      <c r="C6" s="61">
        <v>-3.2</v>
      </c>
      <c r="D6" s="113" t="s">
        <v>1653</v>
      </c>
      <c r="E6" s="31" t="s">
        <v>574</v>
      </c>
      <c r="F6" s="32">
        <f>VLOOKUP($E6,Atletas!$1:$1048576,7,FALSE)</f>
        <v>35979</v>
      </c>
      <c r="G6" s="32" t="str">
        <f>VLOOKUP($E6,Atletas!$1:$1048576,9,FALSE)</f>
        <v>Iniciado</v>
      </c>
      <c r="H6" s="137" t="str">
        <f>VLOOKUP($E6,Atletas!$1:$1048576,5,FALSE)</f>
        <v>CSM</v>
      </c>
      <c r="I6" s="35" t="s">
        <v>849</v>
      </c>
      <c r="J6" s="34">
        <v>40929</v>
      </c>
      <c r="K6" s="35"/>
      <c r="L6" s="35" t="s">
        <v>855</v>
      </c>
      <c r="M6" s="38"/>
      <c r="N6" s="38"/>
    </row>
    <row r="7" spans="1:14" s="31" customFormat="1">
      <c r="A7" s="27">
        <v>2</v>
      </c>
      <c r="B7" s="28">
        <v>10.82</v>
      </c>
      <c r="C7" s="61">
        <v>1.4</v>
      </c>
      <c r="D7" s="113">
        <v>1</v>
      </c>
      <c r="E7" s="31" t="s">
        <v>615</v>
      </c>
      <c r="F7" s="32">
        <f>VLOOKUP($E7,Atletas!$1:$1048576,7,FALSE)</f>
        <v>35542</v>
      </c>
      <c r="G7" s="32" t="str">
        <f>VLOOKUP($E7,Atletas!$1:$1048576,9,FALSE)</f>
        <v>Iniciado</v>
      </c>
      <c r="H7" s="137" t="str">
        <f>VLOOKUP($E7,Atletas!$1:$1048576,5,FALSE)</f>
        <v>ACDSJ</v>
      </c>
      <c r="I7" s="35" t="s">
        <v>1115</v>
      </c>
      <c r="J7" s="34">
        <v>40916</v>
      </c>
      <c r="K7" s="35"/>
      <c r="L7" s="35" t="s">
        <v>1359</v>
      </c>
      <c r="M7" s="38"/>
      <c r="N7" s="38"/>
    </row>
    <row r="8" spans="1:14" s="31" customFormat="1">
      <c r="A8" s="27">
        <v>3</v>
      </c>
      <c r="B8" s="28">
        <v>11.39</v>
      </c>
      <c r="C8" s="61">
        <v>-3.6</v>
      </c>
      <c r="D8" s="113" t="s">
        <v>1653</v>
      </c>
      <c r="E8" s="31" t="s">
        <v>15</v>
      </c>
      <c r="F8" s="32">
        <f>VLOOKUP($E8,Atletas!$1:$1048576,7,FALSE)</f>
        <v>35568</v>
      </c>
      <c r="G8" s="32" t="str">
        <f>VLOOKUP($E8,Atletas!$1:$1048576,9,FALSE)</f>
        <v>Iniciado</v>
      </c>
      <c r="H8" s="137" t="str">
        <f>VLOOKUP($E8,Atletas!$1:$1048576,5,FALSE)</f>
        <v>CSM</v>
      </c>
      <c r="I8" s="35" t="s">
        <v>849</v>
      </c>
      <c r="J8" s="34">
        <v>40929</v>
      </c>
      <c r="K8" s="35"/>
      <c r="L8" s="35" t="s">
        <v>855</v>
      </c>
      <c r="M8" s="38"/>
      <c r="N8" s="38"/>
    </row>
    <row r="9" spans="1:14" s="31" customFormat="1">
      <c r="A9" s="27">
        <v>4</v>
      </c>
      <c r="B9" s="28">
        <v>11.43</v>
      </c>
      <c r="C9" s="61">
        <v>-3.2</v>
      </c>
      <c r="D9" s="113" t="s">
        <v>1655</v>
      </c>
      <c r="E9" s="31" t="s">
        <v>1660</v>
      </c>
      <c r="F9" s="32">
        <f>VLOOKUP($E9,Atletas!$1:$1048576,7,FALSE)</f>
        <v>35647</v>
      </c>
      <c r="G9" s="32" t="str">
        <f>VLOOKUP($E9,Atletas!$1:$1048576,9,FALSE)</f>
        <v>Iniciado</v>
      </c>
      <c r="H9" s="137" t="str">
        <f>VLOOKUP($E9,Atletas!$1:$1048576,5,FALSE)</f>
        <v>ADRAP</v>
      </c>
      <c r="I9" s="35" t="s">
        <v>849</v>
      </c>
      <c r="J9" s="34">
        <v>40929</v>
      </c>
      <c r="K9" s="35"/>
      <c r="L9" s="35" t="s">
        <v>855</v>
      </c>
      <c r="M9" s="38"/>
      <c r="N9" s="38"/>
    </row>
    <row r="10" spans="1:14" s="31" customFormat="1">
      <c r="A10" s="27">
        <v>5</v>
      </c>
      <c r="B10" s="28">
        <v>11.54</v>
      </c>
      <c r="C10" s="61">
        <v>-3.2</v>
      </c>
      <c r="D10" s="113" t="s">
        <v>1656</v>
      </c>
      <c r="E10" s="31" t="s">
        <v>1070</v>
      </c>
      <c r="F10" s="32">
        <f>VLOOKUP($E10,Atletas!$1:$1048576,7,FALSE)</f>
        <v>35516</v>
      </c>
      <c r="G10" s="32" t="str">
        <f>VLOOKUP($E10,Atletas!$1:$1048576,9,FALSE)</f>
        <v>Iniciado</v>
      </c>
      <c r="H10" s="137" t="str">
        <f>VLOOKUP($E10,Atletas!$1:$1048576,5,FALSE)</f>
        <v>AJS</v>
      </c>
      <c r="I10" s="35" t="s">
        <v>849</v>
      </c>
      <c r="J10" s="34">
        <v>40929</v>
      </c>
      <c r="K10" s="35"/>
      <c r="L10" s="35" t="s">
        <v>855</v>
      </c>
      <c r="M10" s="38"/>
      <c r="N10" s="38"/>
    </row>
    <row r="11" spans="1:14" s="31" customFormat="1">
      <c r="A11" s="27">
        <v>6</v>
      </c>
      <c r="B11" s="28">
        <v>12.16</v>
      </c>
      <c r="C11" s="61">
        <v>-3.2</v>
      </c>
      <c r="D11" s="113" t="s">
        <v>1657</v>
      </c>
      <c r="E11" s="31" t="s">
        <v>683</v>
      </c>
      <c r="F11" s="32">
        <f>VLOOKUP($E11,Atletas!$1:$1048576,7,FALSE)</f>
        <v>35548</v>
      </c>
      <c r="G11" s="32" t="str">
        <f>VLOOKUP($E11,Atletas!$1:$1048576,9,FALSE)</f>
        <v>Iniciado</v>
      </c>
      <c r="H11" s="137" t="str">
        <f>VLOOKUP($E11,Atletas!$1:$1048576,5,FALSE)</f>
        <v>ACDSJ</v>
      </c>
      <c r="I11" s="35" t="s">
        <v>849</v>
      </c>
      <c r="J11" s="34">
        <v>40929</v>
      </c>
      <c r="K11" s="35"/>
      <c r="L11" s="35" t="s">
        <v>1362</v>
      </c>
      <c r="M11" s="38"/>
      <c r="N11" s="38"/>
    </row>
    <row r="12" spans="1:14" s="31" customFormat="1">
      <c r="A12" s="27">
        <v>7</v>
      </c>
      <c r="B12" s="28">
        <v>12.3</v>
      </c>
      <c r="C12" s="61">
        <v>1.4</v>
      </c>
      <c r="D12" s="113">
        <v>5</v>
      </c>
      <c r="E12" s="31" t="s">
        <v>373</v>
      </c>
      <c r="F12" s="32">
        <f>VLOOKUP($E12,Atletas!$1:$1048576,7,FALSE)</f>
        <v>35977</v>
      </c>
      <c r="G12" s="32" t="str">
        <f>VLOOKUP($E12,Atletas!$1:$1048576,9,FALSE)</f>
        <v>Iniciado</v>
      </c>
      <c r="H12" s="137" t="str">
        <f>VLOOKUP($E12,Atletas!$1:$1048576,5,FALSE)</f>
        <v>CSM</v>
      </c>
      <c r="I12" s="35" t="s">
        <v>1115</v>
      </c>
      <c r="J12" s="34">
        <v>40916</v>
      </c>
      <c r="K12" s="35"/>
      <c r="L12" s="35" t="s">
        <v>855</v>
      </c>
      <c r="M12" s="38"/>
      <c r="N12" s="38"/>
    </row>
    <row r="13" spans="1:14" s="31" customFormat="1">
      <c r="A13" s="27">
        <v>8</v>
      </c>
      <c r="B13" s="28">
        <v>12.76</v>
      </c>
      <c r="C13" s="61">
        <v>-3.6</v>
      </c>
      <c r="D13" s="113" t="s">
        <v>1654</v>
      </c>
      <c r="E13" s="31" t="s">
        <v>399</v>
      </c>
      <c r="F13" s="32">
        <f>VLOOKUP($E13,Atletas!$1:$1048576,7,FALSE)</f>
        <v>36124</v>
      </c>
      <c r="G13" s="32" t="str">
        <f>VLOOKUP($E13,Atletas!$1:$1048576,9,FALSE)</f>
        <v>Iniciado</v>
      </c>
      <c r="H13" s="137" t="str">
        <f>VLOOKUP($E13,Atletas!$1:$1048576,5,FALSE)</f>
        <v>AJS</v>
      </c>
      <c r="I13" s="35" t="s">
        <v>849</v>
      </c>
      <c r="J13" s="34">
        <v>40929</v>
      </c>
      <c r="K13" s="35"/>
      <c r="L13" s="35" t="s">
        <v>855</v>
      </c>
      <c r="M13" s="38"/>
      <c r="N13" s="38"/>
    </row>
    <row r="14" spans="1:14" s="31" customFormat="1">
      <c r="A14" s="27">
        <v>9</v>
      </c>
      <c r="B14" s="28">
        <v>12.83</v>
      </c>
      <c r="C14" s="61">
        <v>1.4</v>
      </c>
      <c r="D14" s="113">
        <v>6</v>
      </c>
      <c r="E14" s="31" t="s">
        <v>1148</v>
      </c>
      <c r="F14" s="32">
        <f>VLOOKUP($E14,Atletas!$1:$1048576,7,FALSE)</f>
        <v>35494</v>
      </c>
      <c r="G14" s="32" t="str">
        <f>VLOOKUP($E14,Atletas!$1:$1048576,9,FALSE)</f>
        <v>Iniciado</v>
      </c>
      <c r="H14" s="137" t="str">
        <f>VLOOKUP($E14,Atletas!$1:$1048576,5,FALSE)</f>
        <v>CSM</v>
      </c>
      <c r="I14" s="35" t="s">
        <v>1115</v>
      </c>
      <c r="J14" s="34">
        <v>40916</v>
      </c>
      <c r="K14" s="35"/>
      <c r="L14" s="35" t="s">
        <v>855</v>
      </c>
      <c r="M14" s="38"/>
      <c r="N14" s="38"/>
    </row>
    <row r="15" spans="1:14" s="31" customFormat="1">
      <c r="A15" s="27">
        <v>10</v>
      </c>
      <c r="B15" s="28">
        <v>13.46</v>
      </c>
      <c r="C15" s="61">
        <v>1.4</v>
      </c>
      <c r="D15" s="113">
        <v>7</v>
      </c>
      <c r="E15" s="31" t="s">
        <v>1662</v>
      </c>
      <c r="F15" s="32">
        <f>VLOOKUP($E15,Atletas!$1:$1048576,7,FALSE)</f>
        <v>35793</v>
      </c>
      <c r="G15" s="32" t="str">
        <f>VLOOKUP($E15,Atletas!$1:$1048576,9,FALSE)</f>
        <v>Iniciado</v>
      </c>
      <c r="H15" s="137" t="str">
        <f>VLOOKUP($E15,Atletas!$1:$1048576,5,FALSE)</f>
        <v>CSM</v>
      </c>
      <c r="I15" s="35" t="s">
        <v>1115</v>
      </c>
      <c r="J15" s="34">
        <v>40916</v>
      </c>
      <c r="K15" s="35"/>
      <c r="L15" s="35" t="s">
        <v>855</v>
      </c>
      <c r="M15" s="38"/>
      <c r="N15" s="38"/>
    </row>
    <row r="16" spans="1:14" s="31" customFormat="1">
      <c r="A16" s="27">
        <v>11</v>
      </c>
      <c r="B16" s="28">
        <v>13.63</v>
      </c>
      <c r="C16" s="61">
        <v>-3.3</v>
      </c>
      <c r="D16" s="113" t="s">
        <v>1654</v>
      </c>
      <c r="E16" s="31" t="s">
        <v>317</v>
      </c>
      <c r="F16" s="32">
        <f>VLOOKUP($E16,Atletas!$1:$1048576,7,FALSE)</f>
        <v>35456</v>
      </c>
      <c r="G16" s="32" t="str">
        <f>VLOOKUP($E16,Atletas!$1:$1048576,9,FALSE)</f>
        <v>Iniciado</v>
      </c>
      <c r="H16" s="137" t="str">
        <f>VLOOKUP($E16,Atletas!$1:$1048576,5,FALSE)</f>
        <v>AJS</v>
      </c>
      <c r="I16" s="35" t="s">
        <v>849</v>
      </c>
      <c r="J16" s="34">
        <v>40929</v>
      </c>
      <c r="K16" s="35"/>
      <c r="L16" s="35" t="s">
        <v>855</v>
      </c>
      <c r="M16" s="38"/>
      <c r="N16" s="38"/>
    </row>
    <row r="17" spans="1:14" s="31" customFormat="1">
      <c r="A17" s="27">
        <v>12</v>
      </c>
      <c r="B17" s="28">
        <v>13.77</v>
      </c>
      <c r="C17" s="61">
        <v>-3.6</v>
      </c>
      <c r="D17" s="113" t="s">
        <v>1655</v>
      </c>
      <c r="E17" s="31" t="s">
        <v>1027</v>
      </c>
      <c r="F17" s="32">
        <f>VLOOKUP($E17,Atletas!$1:$1048576,7,FALSE)</f>
        <v>35443</v>
      </c>
      <c r="G17" s="32" t="str">
        <f>VLOOKUP($E17,Atletas!$1:$1048576,9,FALSE)</f>
        <v>Iniciado</v>
      </c>
      <c r="H17" s="137" t="str">
        <f>VLOOKUP($E17,Atletas!$1:$1048576,5,FALSE)</f>
        <v>AJS</v>
      </c>
      <c r="I17" s="35" t="s">
        <v>849</v>
      </c>
      <c r="J17" s="34">
        <v>40929</v>
      </c>
      <c r="K17" s="35"/>
      <c r="L17" s="35" t="s">
        <v>855</v>
      </c>
      <c r="M17" s="38"/>
      <c r="N17" s="38"/>
    </row>
    <row r="18" spans="1:14" s="31" customFormat="1">
      <c r="A18" s="27">
        <v>13</v>
      </c>
      <c r="B18" s="28">
        <v>14.67</v>
      </c>
      <c r="C18" s="61">
        <v>-3.3</v>
      </c>
      <c r="D18" s="113" t="s">
        <v>1655</v>
      </c>
      <c r="E18" s="31" t="s">
        <v>36</v>
      </c>
      <c r="F18" s="32">
        <f>VLOOKUP($E18,Atletas!$1:$1048576,7,FALSE)</f>
        <v>35958</v>
      </c>
      <c r="G18" s="32" t="str">
        <f>VLOOKUP($E18,Atletas!$1:$1048576,9,FALSE)</f>
        <v>Iniciado</v>
      </c>
      <c r="H18" s="137" t="str">
        <f>VLOOKUP($E18,Atletas!$1:$1048576,5,FALSE)</f>
        <v>ADRAP</v>
      </c>
      <c r="I18" s="35" t="s">
        <v>849</v>
      </c>
      <c r="J18" s="34">
        <v>40929</v>
      </c>
      <c r="K18" s="35"/>
      <c r="L18" s="35" t="s">
        <v>855</v>
      </c>
      <c r="M18" s="38"/>
      <c r="N18" s="38"/>
    </row>
    <row r="19" spans="1:14" s="31" customFormat="1" hidden="1">
      <c r="A19" s="27"/>
      <c r="B19" s="28"/>
      <c r="C19" s="61"/>
      <c r="D19" s="113"/>
      <c r="E19" s="31" t="s">
        <v>1034</v>
      </c>
      <c r="F19" s="32">
        <f>VLOOKUP($E19,Atletas!$1:$1048576,7,FALSE)</f>
        <v>35599</v>
      </c>
      <c r="G19" s="32" t="str">
        <f>VLOOKUP($E19,Atletas!$1:$1048576,9,FALSE)</f>
        <v>Iniciado</v>
      </c>
      <c r="H19" s="137" t="str">
        <f>VLOOKUP($E19,Atletas!$1:$1048576,5,FALSE)</f>
        <v>GDE</v>
      </c>
      <c r="I19" s="35"/>
      <c r="J19" s="34"/>
      <c r="K19" s="35"/>
      <c r="L19" s="35" t="s">
        <v>1361</v>
      </c>
      <c r="M19" s="38"/>
      <c r="N19" s="38" t="str">
        <f t="shared" ref="N19" si="0">CONCATENATE(B19," - 11")</f>
        <v xml:space="preserve"> - 11</v>
      </c>
    </row>
    <row r="20" spans="1:14" s="31" customFormat="1" hidden="1">
      <c r="A20" s="27"/>
      <c r="B20" s="28"/>
      <c r="C20" s="61"/>
      <c r="D20" s="113"/>
      <c r="E20" s="31" t="s">
        <v>679</v>
      </c>
      <c r="F20" s="32" t="e">
        <f>VLOOKUP($E20,Atletas!$1:$1048576,7,FALSE)</f>
        <v>#N/A</v>
      </c>
      <c r="G20" s="32" t="e">
        <f>VLOOKUP($E20,Atletas!$1:$1048576,9,FALSE)</f>
        <v>#N/A</v>
      </c>
      <c r="H20" s="137" t="e">
        <f>VLOOKUP($E20,Atletas!$1:$1048576,5,FALSE)</f>
        <v>#N/A</v>
      </c>
      <c r="I20" s="35"/>
      <c r="J20" s="34"/>
      <c r="K20" s="35"/>
      <c r="L20" s="35" t="s">
        <v>1363</v>
      </c>
      <c r="M20" s="38"/>
      <c r="N20" s="38"/>
    </row>
    <row r="21" spans="1:14" s="31" customFormat="1" hidden="1">
      <c r="A21" s="27"/>
      <c r="B21" s="28"/>
      <c r="C21" s="61"/>
      <c r="D21" s="113"/>
      <c r="F21" s="32">
        <f>VLOOKUP($E21,Atletas!$1:$1048576,7,FALSE)</f>
        <v>0</v>
      </c>
      <c r="G21" s="32" t="str">
        <f>VLOOKUP($E21,Atletas!$1:$1048576,9,FALSE)</f>
        <v>Sénior /vet</v>
      </c>
      <c r="H21" s="137">
        <f>VLOOKUP($E21,Atletas!$1:$1048576,5,FALSE)</f>
        <v>0</v>
      </c>
      <c r="I21" s="35"/>
      <c r="J21" s="34"/>
      <c r="K21" s="35"/>
      <c r="L21" s="35" t="s">
        <v>855</v>
      </c>
      <c r="M21" s="38"/>
    </row>
    <row r="22" spans="1:14" s="31" customFormat="1" hidden="1">
      <c r="A22" s="27"/>
      <c r="B22" s="28"/>
      <c r="C22" s="61"/>
      <c r="D22" s="113"/>
      <c r="F22" s="32">
        <f>VLOOKUP($E22,Atletas!$1:$1048576,7,FALSE)</f>
        <v>0</v>
      </c>
      <c r="G22" s="32" t="str">
        <f>VLOOKUP($E22,Atletas!$1:$1048576,9,FALSE)</f>
        <v>Sénior /vet</v>
      </c>
      <c r="H22" s="137">
        <f>VLOOKUP($E22,Atletas!$1:$1048576,5,FALSE)</f>
        <v>0</v>
      </c>
      <c r="I22" s="35"/>
      <c r="J22" s="34"/>
      <c r="K22" s="35"/>
      <c r="L22" s="35" t="s">
        <v>855</v>
      </c>
      <c r="M22" s="38"/>
    </row>
    <row r="23" spans="1:14" s="31" customFormat="1" hidden="1">
      <c r="A23" s="27"/>
      <c r="B23" s="28"/>
      <c r="C23" s="61"/>
      <c r="D23" s="113"/>
      <c r="F23" s="32">
        <f>VLOOKUP($E23,Atletas!$1:$1048576,7,FALSE)</f>
        <v>0</v>
      </c>
      <c r="G23" s="32" t="str">
        <f>VLOOKUP($E23,Atletas!$1:$1048576,9,FALSE)</f>
        <v>Sénior /vet</v>
      </c>
      <c r="H23" s="137">
        <f>VLOOKUP($E23,Atletas!$1:$1048576,5,FALSE)</f>
        <v>0</v>
      </c>
      <c r="I23" s="35"/>
      <c r="J23" s="34"/>
      <c r="K23" s="35"/>
      <c r="L23" s="35" t="s">
        <v>855</v>
      </c>
      <c r="M23" s="38"/>
    </row>
    <row r="24" spans="1:14" s="31" customFormat="1" hidden="1">
      <c r="A24" s="27"/>
      <c r="B24" s="28"/>
      <c r="C24" s="61"/>
      <c r="D24" s="113"/>
      <c r="F24" s="32">
        <f>VLOOKUP($E24,Atletas!$1:$1048576,7,FALSE)</f>
        <v>0</v>
      </c>
      <c r="G24" s="32" t="str">
        <f>VLOOKUP($E24,Atletas!$1:$1048576,9,FALSE)</f>
        <v>Sénior /vet</v>
      </c>
      <c r="H24" s="137">
        <f>VLOOKUP($E24,Atletas!$1:$1048576,5,FALSE)</f>
        <v>0</v>
      </c>
      <c r="I24" s="35"/>
      <c r="J24" s="34"/>
      <c r="K24" s="35"/>
      <c r="L24" s="35" t="s">
        <v>855</v>
      </c>
      <c r="M24" s="38"/>
    </row>
    <row r="25" spans="1:14" s="31" customFormat="1" hidden="1">
      <c r="A25" s="27"/>
      <c r="B25" s="28"/>
      <c r="C25" s="61"/>
      <c r="D25" s="113"/>
      <c r="F25" s="32">
        <f>VLOOKUP($E25,Atletas!$1:$1048576,7,FALSE)</f>
        <v>0</v>
      </c>
      <c r="G25" s="32" t="str">
        <f>VLOOKUP($E25,Atletas!$1:$1048576,9,FALSE)</f>
        <v>Sénior /vet</v>
      </c>
      <c r="H25" s="137">
        <f>VLOOKUP($E25,Atletas!$1:$1048576,5,FALSE)</f>
        <v>0</v>
      </c>
      <c r="I25" s="35"/>
      <c r="J25" s="34"/>
      <c r="K25" s="35"/>
      <c r="L25" s="35" t="s">
        <v>855</v>
      </c>
      <c r="M25" s="38"/>
    </row>
    <row r="26" spans="1:14" s="31" customFormat="1" hidden="1">
      <c r="A26" s="27"/>
      <c r="B26" s="28"/>
      <c r="C26" s="61"/>
      <c r="D26" s="113"/>
      <c r="F26" s="32"/>
      <c r="G26" s="32"/>
      <c r="H26" s="137"/>
      <c r="I26" s="35"/>
      <c r="J26" s="34"/>
      <c r="K26" s="35"/>
      <c r="L26" s="35"/>
      <c r="M26" s="38"/>
    </row>
    <row r="27" spans="1:14" s="31" customFormat="1" hidden="1">
      <c r="A27" s="27"/>
      <c r="B27" s="28"/>
      <c r="C27" s="61"/>
      <c r="D27" s="113"/>
      <c r="F27" s="32"/>
      <c r="G27" s="32"/>
      <c r="H27" s="137"/>
      <c r="I27" s="35"/>
      <c r="J27" s="34"/>
      <c r="K27" s="35"/>
      <c r="L27" s="35"/>
      <c r="M27" s="38"/>
    </row>
    <row r="28" spans="1:14" s="31" customFormat="1" hidden="1">
      <c r="A28" s="175" t="s">
        <v>831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38"/>
      <c r="N28" s="39"/>
    </row>
    <row r="29" spans="1:14" s="31" customFormat="1" hidden="1">
      <c r="A29" s="27"/>
      <c r="B29" s="28"/>
      <c r="C29" s="61"/>
      <c r="D29" s="113"/>
      <c r="F29" s="32">
        <f>VLOOKUP($E29,Atletas!$1:$1048576,7,FALSE)</f>
        <v>0</v>
      </c>
      <c r="G29" s="32" t="str">
        <f>VLOOKUP($E29,Atletas!$1:$1048576,9,FALSE)</f>
        <v>Sénior /vet</v>
      </c>
      <c r="H29" s="137">
        <f>VLOOKUP($E29,Atletas!$1:$1048576,5,FALSE)</f>
        <v>0</v>
      </c>
      <c r="I29" s="35"/>
      <c r="J29" s="34"/>
      <c r="K29" s="35"/>
      <c r="L29" s="35"/>
      <c r="M29" s="38"/>
    </row>
    <row r="30" spans="1:14" s="31" customFormat="1" hidden="1">
      <c r="A30" s="27"/>
      <c r="B30" s="28"/>
      <c r="C30" s="61"/>
      <c r="D30" s="113"/>
      <c r="F30" s="32">
        <f>VLOOKUP($E30,Atletas!$1:$1048576,7,FALSE)</f>
        <v>0</v>
      </c>
      <c r="G30" s="32" t="str">
        <f>VLOOKUP($E30,Atletas!$1:$1048576,9,FALSE)</f>
        <v>Sénior /vet</v>
      </c>
      <c r="H30" s="137">
        <f>VLOOKUP($E30,Atletas!$1:$1048576,5,FALSE)</f>
        <v>0</v>
      </c>
      <c r="I30" s="35"/>
      <c r="J30" s="34"/>
      <c r="K30" s="35"/>
      <c r="L30" s="35"/>
      <c r="M30" s="28"/>
    </row>
    <row r="31" spans="1:14" s="31" customFormat="1" hidden="1">
      <c r="A31" s="27"/>
      <c r="B31" s="28"/>
      <c r="C31" s="61"/>
      <c r="D31" s="113"/>
      <c r="F31" s="32">
        <f>VLOOKUP($E31,Atletas!$1:$1048576,7,FALSE)</f>
        <v>0</v>
      </c>
      <c r="G31" s="32" t="str">
        <f>VLOOKUP($E31,Atletas!$1:$1048576,9,FALSE)</f>
        <v>Sénior /vet</v>
      </c>
      <c r="H31" s="137">
        <f>VLOOKUP($E31,Atletas!$1:$1048576,5,FALSE)</f>
        <v>0</v>
      </c>
      <c r="I31" s="35"/>
      <c r="J31" s="34"/>
      <c r="K31" s="35"/>
      <c r="L31" s="35"/>
      <c r="M31" s="38"/>
      <c r="N31" s="38"/>
    </row>
    <row r="32" spans="1:14" s="31" customFormat="1" hidden="1">
      <c r="A32" s="27"/>
      <c r="B32" s="28"/>
      <c r="C32" s="61"/>
      <c r="D32" s="113"/>
      <c r="F32" s="32">
        <f>VLOOKUP($E32,Atletas!$1:$1048576,7,FALSE)</f>
        <v>0</v>
      </c>
      <c r="G32" s="32" t="str">
        <f>VLOOKUP($E32,Atletas!$1:$1048576,9,FALSE)</f>
        <v>Sénior /vet</v>
      </c>
      <c r="H32" s="137">
        <f>VLOOKUP($E32,Atletas!$1:$1048576,5,FALSE)</f>
        <v>0</v>
      </c>
      <c r="I32" s="35"/>
      <c r="J32" s="34"/>
      <c r="K32" s="35"/>
      <c r="L32" s="35"/>
      <c r="M32" s="38"/>
    </row>
    <row r="33" spans="1:14" s="31" customFormat="1" hidden="1">
      <c r="A33" s="27"/>
      <c r="B33" s="28"/>
      <c r="C33" s="61"/>
      <c r="D33" s="113"/>
      <c r="F33" s="32">
        <f>VLOOKUP($E33,Atletas!$1:$1048576,7,FALSE)</f>
        <v>0</v>
      </c>
      <c r="G33" s="32" t="str">
        <f>VLOOKUP($E33,Atletas!$1:$1048576,9,FALSE)</f>
        <v>Sénior /vet</v>
      </c>
      <c r="H33" s="137">
        <f>VLOOKUP($E33,Atletas!$1:$1048576,5,FALSE)</f>
        <v>0</v>
      </c>
      <c r="I33" s="35"/>
      <c r="J33" s="34"/>
      <c r="K33" s="35"/>
      <c r="L33" s="35"/>
      <c r="M33" s="38"/>
    </row>
    <row r="34" spans="1:14" s="31" customFormat="1" hidden="1">
      <c r="A34" s="27"/>
      <c r="B34" s="28"/>
      <c r="C34" s="61"/>
      <c r="D34" s="113"/>
      <c r="F34" s="32">
        <f>VLOOKUP($E34,Atletas!$1:$1048576,7,FALSE)</f>
        <v>0</v>
      </c>
      <c r="G34" s="32" t="str">
        <f>VLOOKUP($E34,Atletas!$1:$1048576,9,FALSE)</f>
        <v>Sénior /vet</v>
      </c>
      <c r="H34" s="137">
        <f>VLOOKUP($E34,Atletas!$1:$1048576,5,FALSE)</f>
        <v>0</v>
      </c>
      <c r="I34" s="35"/>
      <c r="J34" s="34"/>
      <c r="K34" s="35"/>
      <c r="L34" s="35"/>
      <c r="M34" s="28"/>
    </row>
    <row r="35" spans="1:14" s="31" customFormat="1" hidden="1">
      <c r="A35" s="27"/>
      <c r="B35" s="28"/>
      <c r="C35" s="29"/>
      <c r="D35" s="113"/>
      <c r="F35" s="32"/>
      <c r="G35" s="32"/>
      <c r="H35" s="137"/>
      <c r="I35" s="35"/>
      <c r="J35" s="34"/>
      <c r="K35" s="35"/>
      <c r="L35" s="35"/>
      <c r="M35" s="38"/>
      <c r="N35" s="39"/>
    </row>
    <row r="36" spans="1:14" s="31" customFormat="1" hidden="1">
      <c r="A36" s="27"/>
      <c r="B36" s="28"/>
      <c r="C36" s="29"/>
      <c r="D36" s="113"/>
      <c r="F36" s="32"/>
      <c r="G36" s="32"/>
      <c r="H36" s="137"/>
      <c r="I36" s="35"/>
      <c r="J36" s="34"/>
      <c r="K36" s="35"/>
      <c r="L36" s="35"/>
      <c r="M36" s="38"/>
      <c r="N36" s="38"/>
    </row>
    <row r="37" spans="1:14" s="31" customFormat="1" hidden="1">
      <c r="A37" s="175" t="s">
        <v>815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38"/>
      <c r="N37" s="39"/>
    </row>
    <row r="38" spans="1:14" s="31" customFormat="1" hidden="1">
      <c r="A38" s="27"/>
      <c r="B38" s="28"/>
      <c r="C38" s="61"/>
      <c r="D38" s="113"/>
      <c r="F38" s="32">
        <f>VLOOKUP($E38,Atletas!$1:$1048576,7,FALSE)</f>
        <v>0</v>
      </c>
      <c r="G38" s="32" t="str">
        <f>VLOOKUP($E38,Atletas!$1:$1048576,9,FALSE)</f>
        <v>Sénior /vet</v>
      </c>
      <c r="H38" s="137">
        <f>VLOOKUP($E38,Atletas!$1:$1048576,5,FALSE)</f>
        <v>0</v>
      </c>
      <c r="I38" s="35"/>
      <c r="J38" s="34"/>
      <c r="K38" s="35"/>
      <c r="L38" s="35"/>
      <c r="M38" s="38"/>
    </row>
    <row r="39" spans="1:14" s="31" customFormat="1" hidden="1">
      <c r="A39" s="27"/>
      <c r="B39" s="28"/>
      <c r="C39" s="61"/>
      <c r="D39" s="113"/>
      <c r="F39" s="32">
        <f>VLOOKUP($E39,Atletas!$1:$1048576,7,FALSE)</f>
        <v>0</v>
      </c>
      <c r="G39" s="32" t="str">
        <f>VLOOKUP($E39,Atletas!$1:$1048576,9,FALSE)</f>
        <v>Sénior /vet</v>
      </c>
      <c r="H39" s="137">
        <f>VLOOKUP($E39,Atletas!$1:$1048576,5,FALSE)</f>
        <v>0</v>
      </c>
      <c r="I39" s="35"/>
      <c r="J39" s="34"/>
      <c r="K39" s="35"/>
      <c r="L39" s="35"/>
      <c r="M39" s="38"/>
    </row>
    <row r="40" spans="1:14" s="31" customFormat="1" hidden="1">
      <c r="A40" s="27"/>
      <c r="B40" s="28"/>
      <c r="C40" s="29"/>
      <c r="D40" s="113"/>
      <c r="F40" s="32"/>
      <c r="G40" s="32"/>
      <c r="H40" s="137"/>
      <c r="I40" s="35"/>
      <c r="J40" s="34"/>
      <c r="K40" s="35"/>
      <c r="L40" s="35"/>
      <c r="M40" s="38"/>
      <c r="N40" s="38"/>
    </row>
    <row r="41" spans="1:14" s="31" customFormat="1" hidden="1">
      <c r="A41" s="27"/>
      <c r="B41" s="28"/>
      <c r="C41" s="29"/>
      <c r="D41" s="113"/>
      <c r="F41" s="32"/>
      <c r="G41" s="32"/>
      <c r="H41" s="137"/>
      <c r="I41" s="35"/>
      <c r="J41" s="34"/>
      <c r="K41" s="35"/>
      <c r="L41" s="35"/>
      <c r="M41" s="38"/>
      <c r="N41" s="39"/>
    </row>
    <row r="42" spans="1:14" hidden="1">
      <c r="A42" s="175" t="s">
        <v>816</v>
      </c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</row>
    <row r="43" spans="1:14" s="31" customFormat="1" hidden="1">
      <c r="A43" s="27"/>
      <c r="B43" s="28"/>
      <c r="C43" s="61"/>
      <c r="D43" s="113"/>
      <c r="F43" s="32">
        <f>VLOOKUP($E43,Atletas!$1:$1048576,7,FALSE)</f>
        <v>0</v>
      </c>
      <c r="G43" s="32" t="str">
        <f>VLOOKUP($E43,Atletas!$1:$1048576,9,FALSE)</f>
        <v>Sénior /vet</v>
      </c>
      <c r="H43" s="137">
        <f>VLOOKUP($E43,Atletas!$1:$1048576,5,FALSE)</f>
        <v>0</v>
      </c>
      <c r="I43" s="35"/>
      <c r="J43" s="34"/>
      <c r="K43" s="35"/>
      <c r="L43" s="35"/>
      <c r="M43" s="38"/>
    </row>
    <row r="44" spans="1:14" s="31" customFormat="1" hidden="1">
      <c r="A44" s="27"/>
      <c r="B44" s="28"/>
      <c r="C44" s="61"/>
      <c r="D44" s="113"/>
      <c r="F44" s="32">
        <f>VLOOKUP($E44,Atletas!$1:$1048576,7,FALSE)</f>
        <v>0</v>
      </c>
      <c r="G44" s="32" t="str">
        <f>VLOOKUP($E44,Atletas!$1:$1048576,9,FALSE)</f>
        <v>Sénior /vet</v>
      </c>
      <c r="H44" s="137">
        <f>VLOOKUP($E44,Atletas!$1:$1048576,5,FALSE)</f>
        <v>0</v>
      </c>
      <c r="I44" s="35"/>
      <c r="J44" s="34"/>
      <c r="K44" s="35"/>
      <c r="L44" s="35"/>
      <c r="M44" s="38"/>
    </row>
    <row r="45" spans="1:14" s="31" customFormat="1" hidden="1">
      <c r="A45" s="27"/>
      <c r="B45" s="28"/>
      <c r="C45" s="61"/>
      <c r="D45" s="113"/>
      <c r="F45" s="32">
        <f>VLOOKUP($E45,Atletas!$1:$1048576,7,FALSE)</f>
        <v>0</v>
      </c>
      <c r="G45" s="32" t="str">
        <f>VLOOKUP($E45,Atletas!$1:$1048576,9,FALSE)</f>
        <v>Sénior /vet</v>
      </c>
      <c r="H45" s="137">
        <f>VLOOKUP($E45,Atletas!$1:$1048576,5,FALSE)</f>
        <v>0</v>
      </c>
      <c r="I45" s="35"/>
      <c r="J45" s="34"/>
      <c r="K45" s="35"/>
      <c r="L45" s="35"/>
      <c r="M45" s="38"/>
    </row>
    <row r="46" spans="1:14" s="31" customFormat="1" hidden="1">
      <c r="A46" s="27"/>
      <c r="B46" s="28"/>
      <c r="C46" s="61"/>
      <c r="D46" s="113"/>
      <c r="F46" s="32">
        <f>VLOOKUP($E46,Atletas!$1:$1048576,7,FALSE)</f>
        <v>0</v>
      </c>
      <c r="G46" s="32" t="str">
        <f>VLOOKUP($E46,Atletas!$1:$1048576,9,FALSE)</f>
        <v>Sénior /vet</v>
      </c>
      <c r="H46" s="137">
        <f>VLOOKUP($E46,Atletas!$1:$1048576,5,FALSE)</f>
        <v>0</v>
      </c>
      <c r="I46" s="35"/>
      <c r="J46" s="34"/>
      <c r="K46" s="35"/>
      <c r="L46" s="35"/>
      <c r="M46" s="28"/>
    </row>
    <row r="47" spans="1:14" s="31" customFormat="1" hidden="1">
      <c r="A47" s="27"/>
      <c r="B47" s="28"/>
      <c r="C47" s="61"/>
      <c r="D47" s="113"/>
      <c r="F47" s="32">
        <f>VLOOKUP($E47,Atletas!$1:$1048576,7,FALSE)</f>
        <v>0</v>
      </c>
      <c r="G47" s="32" t="str">
        <f>VLOOKUP($E47,Atletas!$1:$1048576,9,FALSE)</f>
        <v>Sénior /vet</v>
      </c>
      <c r="H47" s="137">
        <f>VLOOKUP($E47,Atletas!$1:$1048576,5,FALSE)</f>
        <v>0</v>
      </c>
      <c r="I47" s="35"/>
      <c r="J47" s="34"/>
      <c r="K47" s="35"/>
      <c r="L47" s="35"/>
      <c r="M47" s="38"/>
    </row>
    <row r="48" spans="1:14" s="31" customFormat="1" hidden="1">
      <c r="A48" s="27"/>
      <c r="B48" s="28"/>
      <c r="C48" s="61"/>
      <c r="D48" s="113"/>
      <c r="F48" s="32">
        <f>VLOOKUP($E48,Atletas!$1:$1048576,7,FALSE)</f>
        <v>0</v>
      </c>
      <c r="G48" s="32" t="str">
        <f>VLOOKUP($E48,Atletas!$1:$1048576,9,FALSE)</f>
        <v>Sénior /vet</v>
      </c>
      <c r="H48" s="137">
        <f>VLOOKUP($E48,Atletas!$1:$1048576,5,FALSE)</f>
        <v>0</v>
      </c>
      <c r="I48" s="35"/>
      <c r="J48" s="34"/>
      <c r="K48" s="35"/>
      <c r="L48" s="35"/>
      <c r="M48" s="28"/>
    </row>
    <row r="49" spans="1:13" s="31" customFormat="1" hidden="1">
      <c r="A49" s="27"/>
      <c r="B49" s="28"/>
      <c r="C49" s="61"/>
      <c r="D49" s="113"/>
      <c r="F49" s="32">
        <f>VLOOKUP($E49,Atletas!$1:$1048576,7,FALSE)</f>
        <v>0</v>
      </c>
      <c r="G49" s="32" t="str">
        <f>VLOOKUP($E49,Atletas!$1:$1048576,9,FALSE)</f>
        <v>Sénior /vet</v>
      </c>
      <c r="H49" s="137">
        <f>VLOOKUP($E49,Atletas!$1:$1048576,5,FALSE)</f>
        <v>0</v>
      </c>
      <c r="I49" s="35"/>
      <c r="J49" s="34"/>
      <c r="K49" s="35"/>
      <c r="L49" s="35"/>
      <c r="M49" s="38"/>
    </row>
    <row r="50" spans="1:13" s="31" customFormat="1" hidden="1">
      <c r="A50" s="27"/>
      <c r="B50" s="28"/>
      <c r="C50" s="61"/>
      <c r="D50" s="113"/>
      <c r="F50" s="32">
        <f>VLOOKUP($E50,Atletas!$1:$1048576,7,FALSE)</f>
        <v>0</v>
      </c>
      <c r="G50" s="32" t="str">
        <f>VLOOKUP($E50,Atletas!$1:$1048576,9,FALSE)</f>
        <v>Sénior /vet</v>
      </c>
      <c r="H50" s="137">
        <f>VLOOKUP($E50,Atletas!$1:$1048576,5,FALSE)</f>
        <v>0</v>
      </c>
      <c r="I50" s="35"/>
      <c r="J50" s="34"/>
      <c r="K50" s="35"/>
      <c r="L50" s="35"/>
      <c r="M50" s="38"/>
    </row>
    <row r="51" spans="1:13" s="31" customFormat="1" hidden="1">
      <c r="A51" s="27"/>
      <c r="B51" s="28"/>
      <c r="C51" s="61"/>
      <c r="D51" s="113"/>
      <c r="F51" s="32">
        <f>VLOOKUP($E51,Atletas!$1:$1048576,7,FALSE)</f>
        <v>0</v>
      </c>
      <c r="G51" s="32" t="str">
        <f>VLOOKUP($E51,Atletas!$1:$1048576,9,FALSE)</f>
        <v>Sénior /vet</v>
      </c>
      <c r="H51" s="137">
        <f>VLOOKUP($E51,Atletas!$1:$1048576,5,FALSE)</f>
        <v>0</v>
      </c>
      <c r="I51" s="35"/>
      <c r="J51" s="34"/>
      <c r="K51" s="35"/>
      <c r="L51" s="35"/>
      <c r="M51" s="38"/>
    </row>
    <row r="52" spans="1:13" s="31" customFormat="1" hidden="1">
      <c r="A52" s="27"/>
      <c r="B52" s="28"/>
      <c r="C52" s="61"/>
      <c r="D52" s="113"/>
      <c r="F52" s="32">
        <f>VLOOKUP($E52,Atletas!$1:$1048576,7,FALSE)</f>
        <v>0</v>
      </c>
      <c r="G52" s="32" t="str">
        <f>VLOOKUP($E52,Atletas!$1:$1048576,9,FALSE)</f>
        <v>Sénior /vet</v>
      </c>
      <c r="H52" s="137">
        <f>VLOOKUP($E52,Atletas!$1:$1048576,5,FALSE)</f>
        <v>0</v>
      </c>
      <c r="I52" s="35"/>
      <c r="J52" s="34"/>
      <c r="K52" s="35"/>
      <c r="L52" s="35"/>
      <c r="M52" s="38"/>
    </row>
    <row r="53" spans="1:13" s="31" customFormat="1" hidden="1">
      <c r="A53" s="27"/>
      <c r="B53" s="28"/>
      <c r="C53" s="61"/>
      <c r="D53" s="113"/>
      <c r="F53" s="32">
        <f>VLOOKUP($E53,Atletas!$1:$1048576,7,FALSE)</f>
        <v>0</v>
      </c>
      <c r="G53" s="32" t="str">
        <f>VLOOKUP($E53,Atletas!$1:$1048576,9,FALSE)</f>
        <v>Sénior /vet</v>
      </c>
      <c r="H53" s="137">
        <f>VLOOKUP($E53,Atletas!$1:$1048576,5,FALSE)</f>
        <v>0</v>
      </c>
      <c r="I53" s="35"/>
      <c r="J53" s="34"/>
      <c r="K53" s="35"/>
      <c r="L53" s="35"/>
      <c r="M53" s="38"/>
    </row>
    <row r="54" spans="1:13" s="31" customFormat="1" hidden="1">
      <c r="A54" s="27"/>
      <c r="B54" s="28"/>
      <c r="C54" s="61"/>
      <c r="D54" s="113"/>
      <c r="F54" s="32">
        <f>VLOOKUP($E54,Atletas!$1:$1048576,7,FALSE)</f>
        <v>0</v>
      </c>
      <c r="G54" s="32" t="str">
        <f>VLOOKUP($E54,Atletas!$1:$1048576,9,FALSE)</f>
        <v>Sénior /vet</v>
      </c>
      <c r="H54" s="137">
        <f>VLOOKUP($E54,Atletas!$1:$1048576,5,FALSE)</f>
        <v>0</v>
      </c>
      <c r="I54" s="35"/>
      <c r="J54" s="34"/>
      <c r="K54" s="35"/>
      <c r="L54" s="35"/>
      <c r="M54" s="38"/>
    </row>
    <row r="55" spans="1:13" s="55" customFormat="1">
      <c r="A55" s="53"/>
      <c r="B55" s="54"/>
      <c r="C55" s="62"/>
      <c r="D55" s="42"/>
      <c r="F55" s="9"/>
      <c r="G55" s="7"/>
      <c r="H55" s="143"/>
      <c r="I55" s="7"/>
      <c r="J55" s="19"/>
      <c r="K55" s="7"/>
      <c r="L55" s="7"/>
      <c r="M55" s="38"/>
    </row>
    <row r="56" spans="1:13" s="55" customFormat="1">
      <c r="A56" s="53"/>
      <c r="B56" s="54"/>
      <c r="C56" s="62"/>
      <c r="D56" s="42"/>
      <c r="F56" s="9"/>
      <c r="G56" s="7"/>
      <c r="H56" s="143"/>
      <c r="I56" s="7"/>
      <c r="J56" s="19"/>
      <c r="K56" s="7"/>
      <c r="L56" s="7"/>
      <c r="M56" s="38"/>
    </row>
    <row r="57" spans="1:13" s="55" customFormat="1">
      <c r="A57" s="53"/>
      <c r="B57" s="54"/>
      <c r="C57" s="62"/>
      <c r="D57" s="42"/>
      <c r="F57" s="9"/>
      <c r="G57" s="7"/>
      <c r="H57" s="143"/>
      <c r="I57" s="7"/>
      <c r="J57" s="19"/>
      <c r="K57" s="7"/>
      <c r="L57" s="7"/>
      <c r="M57" s="38"/>
    </row>
    <row r="58" spans="1:13" s="55" customFormat="1">
      <c r="A58" s="53"/>
      <c r="B58" s="54"/>
      <c r="C58" s="62"/>
      <c r="D58" s="42"/>
      <c r="F58" s="9"/>
      <c r="G58" s="7"/>
      <c r="H58" s="143"/>
      <c r="I58" s="7"/>
      <c r="J58" s="19"/>
      <c r="K58" s="7"/>
      <c r="L58" s="7"/>
      <c r="M58" s="68"/>
    </row>
    <row r="59" spans="1:13" s="55" customFormat="1">
      <c r="A59" s="53"/>
      <c r="B59" s="54"/>
      <c r="C59" s="62"/>
      <c r="D59" s="42"/>
      <c r="F59" s="9"/>
      <c r="G59" s="7"/>
      <c r="H59" s="143"/>
      <c r="I59" s="7"/>
      <c r="J59" s="19"/>
      <c r="K59" s="7"/>
      <c r="L59" s="7"/>
      <c r="M59" s="38"/>
    </row>
    <row r="60" spans="1:13" s="55" customFormat="1">
      <c r="A60" s="53"/>
      <c r="B60" s="54"/>
      <c r="C60" s="62"/>
      <c r="D60" s="42"/>
      <c r="F60" s="9"/>
      <c r="G60" s="7"/>
      <c r="H60" s="143"/>
      <c r="I60" s="7"/>
      <c r="J60" s="19"/>
      <c r="K60" s="7"/>
      <c r="L60" s="7"/>
      <c r="M60" s="38"/>
    </row>
    <row r="61" spans="1:13" s="55" customFormat="1">
      <c r="A61" s="53"/>
      <c r="B61" s="54"/>
      <c r="C61" s="62"/>
      <c r="D61" s="42"/>
      <c r="F61" s="9"/>
      <c r="G61" s="7"/>
      <c r="H61" s="143"/>
      <c r="I61" s="7"/>
      <c r="J61" s="19"/>
      <c r="K61" s="7"/>
      <c r="L61" s="7"/>
      <c r="M61" s="38"/>
    </row>
    <row r="62" spans="1:13" s="55" customFormat="1">
      <c r="A62" s="53"/>
      <c r="B62" s="54"/>
      <c r="C62" s="62"/>
      <c r="D62" s="42"/>
      <c r="F62" s="9"/>
      <c r="G62" s="7"/>
      <c r="H62" s="143"/>
      <c r="I62" s="7"/>
      <c r="J62" s="19"/>
      <c r="K62" s="7"/>
      <c r="L62" s="7"/>
      <c r="M62" s="38"/>
    </row>
    <row r="63" spans="1:13" s="55" customFormat="1">
      <c r="A63" s="53"/>
      <c r="B63" s="54"/>
      <c r="C63" s="62"/>
      <c r="D63" s="42"/>
      <c r="F63" s="9"/>
      <c r="G63" s="7"/>
      <c r="H63" s="143"/>
      <c r="I63" s="7"/>
      <c r="J63" s="19"/>
      <c r="K63" s="7"/>
      <c r="L63" s="7"/>
      <c r="M63" s="38"/>
    </row>
    <row r="64" spans="1:13" s="1" customFormat="1">
      <c r="A64" s="2"/>
      <c r="B64" s="6"/>
      <c r="C64" s="62"/>
      <c r="D64" s="42"/>
      <c r="F64" s="9"/>
      <c r="G64" s="7"/>
      <c r="H64" s="138"/>
      <c r="I64" s="7"/>
      <c r="J64" s="19"/>
      <c r="K64" s="7"/>
      <c r="L64" s="7"/>
      <c r="M64" s="38"/>
    </row>
    <row r="65" spans="1:13" s="1" customFormat="1">
      <c r="A65" s="2"/>
      <c r="B65" s="6"/>
      <c r="C65" s="62"/>
      <c r="D65" s="42"/>
      <c r="F65" s="9"/>
      <c r="G65" s="7"/>
      <c r="H65" s="138"/>
      <c r="I65" s="7"/>
      <c r="J65" s="19"/>
      <c r="K65" s="7"/>
      <c r="L65" s="7"/>
      <c r="M65" s="38"/>
    </row>
    <row r="66" spans="1:13" s="1" customFormat="1">
      <c r="A66" s="2"/>
      <c r="B66" s="6"/>
      <c r="C66" s="62"/>
      <c r="D66" s="42"/>
      <c r="F66" s="9"/>
      <c r="G66" s="7"/>
      <c r="H66" s="138"/>
      <c r="I66" s="7"/>
      <c r="J66" s="19"/>
      <c r="K66" s="7"/>
      <c r="L66" s="7"/>
      <c r="M66" s="38"/>
    </row>
    <row r="67" spans="1:13" s="1" customFormat="1">
      <c r="A67" s="2"/>
      <c r="B67" s="6"/>
      <c r="C67" s="62"/>
      <c r="D67" s="42"/>
      <c r="F67" s="9"/>
      <c r="G67" s="7"/>
      <c r="H67" s="138"/>
      <c r="I67" s="7"/>
      <c r="J67" s="19"/>
      <c r="K67" s="7"/>
      <c r="L67" s="7"/>
      <c r="M67" s="68"/>
    </row>
    <row r="68" spans="1:13" s="1" customFormat="1">
      <c r="A68" s="2"/>
      <c r="B68" s="6"/>
      <c r="C68" s="62"/>
      <c r="D68" s="42"/>
      <c r="F68" s="9"/>
      <c r="G68" s="7"/>
      <c r="H68" s="138"/>
      <c r="I68" s="7"/>
      <c r="J68" s="19"/>
      <c r="K68" s="7"/>
      <c r="L68" s="7"/>
      <c r="M68" s="68"/>
    </row>
    <row r="69" spans="1:13" s="1" customFormat="1">
      <c r="A69" s="2"/>
      <c r="B69" s="6"/>
      <c r="C69" s="62"/>
      <c r="D69" s="42"/>
      <c r="F69" s="9"/>
      <c r="G69" s="7"/>
      <c r="H69" s="138"/>
      <c r="I69" s="7"/>
      <c r="J69" s="19"/>
      <c r="K69" s="7"/>
      <c r="L69" s="7"/>
      <c r="M69" s="68"/>
    </row>
    <row r="70" spans="1:13" s="1" customFormat="1">
      <c r="A70" s="2"/>
      <c r="B70" s="6"/>
      <c r="C70" s="62"/>
      <c r="D70" s="42"/>
      <c r="F70" s="9"/>
      <c r="G70" s="7"/>
      <c r="H70" s="138"/>
      <c r="I70" s="7"/>
      <c r="J70" s="19"/>
      <c r="K70" s="7"/>
      <c r="L70" s="7"/>
      <c r="M70" s="68"/>
    </row>
    <row r="71" spans="1:13" s="1" customFormat="1">
      <c r="A71" s="2"/>
      <c r="B71" s="6"/>
      <c r="C71" s="62"/>
      <c r="D71" s="42"/>
      <c r="F71" s="9"/>
      <c r="G71" s="7"/>
      <c r="H71" s="138"/>
      <c r="I71" s="7"/>
      <c r="J71" s="19"/>
      <c r="K71" s="7"/>
      <c r="L71" s="7"/>
      <c r="M71" s="68"/>
    </row>
    <row r="72" spans="1:13" s="1" customFormat="1">
      <c r="A72" s="2"/>
      <c r="B72" s="6"/>
      <c r="C72" s="62"/>
      <c r="D72" s="42"/>
      <c r="F72" s="9"/>
      <c r="G72" s="7"/>
      <c r="H72" s="138"/>
      <c r="I72" s="7"/>
      <c r="J72" s="19"/>
      <c r="K72" s="7"/>
      <c r="L72" s="7"/>
      <c r="M72" s="68"/>
    </row>
  </sheetData>
  <mergeCells count="7">
    <mergeCell ref="A37:L37"/>
    <mergeCell ref="A42:L42"/>
    <mergeCell ref="A2:L2"/>
    <mergeCell ref="A1:L1"/>
    <mergeCell ref="A3:L3"/>
    <mergeCell ref="A4:K4"/>
    <mergeCell ref="A28:L28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 enableFormatConditionsCalculation="0"/>
  <dimension ref="A1:N184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68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998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685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65" t="s">
        <v>829</v>
      </c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  <c r="M4" s="66"/>
    </row>
    <row r="5" spans="1:14" s="60" customFormat="1" ht="15.25" customHeight="1">
      <c r="A5" s="3" t="s">
        <v>975</v>
      </c>
      <c r="B5" s="5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71" t="s">
        <v>830</v>
      </c>
    </row>
    <row r="6" spans="1:14" s="31" customFormat="1">
      <c r="A6" s="27">
        <v>1</v>
      </c>
      <c r="B6" s="28">
        <v>10.63</v>
      </c>
      <c r="C6" s="61">
        <v>-1.4</v>
      </c>
      <c r="D6" s="37">
        <v>1</v>
      </c>
      <c r="E6" s="31" t="s">
        <v>615</v>
      </c>
      <c r="F6" s="32">
        <f>VLOOKUP($E6,Atletas!$1:$1048576,7,FALSE)</f>
        <v>35542</v>
      </c>
      <c r="G6" s="32" t="str">
        <f>VLOOKUP($E6,Atletas!$1:$1048576,9,FALSE)</f>
        <v>Iniciado</v>
      </c>
      <c r="H6" s="137" t="str">
        <f>VLOOKUP($E6,Atletas!$1:$1048576,5,FALSE)</f>
        <v>ACDSJ</v>
      </c>
      <c r="I6" s="35" t="s">
        <v>1115</v>
      </c>
      <c r="J6" s="34">
        <v>40950</v>
      </c>
      <c r="K6" s="35"/>
      <c r="L6" s="35" t="s">
        <v>855</v>
      </c>
      <c r="M6" s="38"/>
      <c r="N6" s="38"/>
    </row>
    <row r="7" spans="1:14" s="31" customFormat="1">
      <c r="A7" s="27">
        <v>2</v>
      </c>
      <c r="B7" s="28">
        <v>10.87</v>
      </c>
      <c r="C7" s="61">
        <v>-1.4</v>
      </c>
      <c r="D7" s="37">
        <v>2</v>
      </c>
      <c r="E7" s="31" t="s">
        <v>599</v>
      </c>
      <c r="F7" s="32">
        <f>VLOOKUP($E7,Atletas!$1:$1048576,7,FALSE)</f>
        <v>35368</v>
      </c>
      <c r="G7" s="32" t="str">
        <f>VLOOKUP($E7,Atletas!$1:$1048576,9,FALSE)</f>
        <v>Juvenil</v>
      </c>
      <c r="H7" s="137" t="str">
        <f>VLOOKUP($E7,Atletas!$1:$1048576,5,FALSE)</f>
        <v>CSM</v>
      </c>
      <c r="I7" s="35" t="s">
        <v>1115</v>
      </c>
      <c r="J7" s="34">
        <v>40950</v>
      </c>
      <c r="K7" s="35"/>
      <c r="L7" s="35" t="s">
        <v>855</v>
      </c>
      <c r="M7" s="38"/>
      <c r="N7" s="38"/>
    </row>
    <row r="8" spans="1:14" s="31" customFormat="1">
      <c r="A8" s="27">
        <v>3</v>
      </c>
      <c r="B8" s="28">
        <v>11.22</v>
      </c>
      <c r="C8" s="61">
        <v>1.4</v>
      </c>
      <c r="D8" s="37">
        <v>1</v>
      </c>
      <c r="E8" s="31" t="s">
        <v>1045</v>
      </c>
      <c r="F8" s="32">
        <f>VLOOKUP($E8,Atletas!$1:$1048576,7,FALSE)</f>
        <v>34758</v>
      </c>
      <c r="G8" s="32" t="str">
        <f>VLOOKUP($E8,Atletas!$1:$1048576,9,FALSE)</f>
        <v>Juvenil</v>
      </c>
      <c r="H8" s="137" t="str">
        <f>VLOOKUP($E8,Atletas!$1:$1048576,5,FALSE)</f>
        <v>GDE</v>
      </c>
      <c r="I8" s="35" t="s">
        <v>1115</v>
      </c>
      <c r="J8" s="34">
        <v>40916</v>
      </c>
      <c r="K8" s="35"/>
      <c r="L8" s="35" t="s">
        <v>855</v>
      </c>
      <c r="M8" s="38"/>
      <c r="N8" s="38"/>
    </row>
    <row r="9" spans="1:14" s="31" customFormat="1">
      <c r="A9" s="27">
        <v>4</v>
      </c>
      <c r="B9" s="28">
        <v>11.94</v>
      </c>
      <c r="C9" s="61">
        <v>-3.3</v>
      </c>
      <c r="D9" s="37" t="s">
        <v>1653</v>
      </c>
      <c r="E9" s="31" t="s">
        <v>29</v>
      </c>
      <c r="F9" s="32">
        <f>VLOOKUP($E9,Atletas!$1:$1048576,7,FALSE)</f>
        <v>35023</v>
      </c>
      <c r="G9" s="32" t="str">
        <f>VLOOKUP($E9,Atletas!$1:$1048576,9,FALSE)</f>
        <v>Juvenil</v>
      </c>
      <c r="H9" s="137" t="str">
        <f>VLOOKUP($E9,Atletas!$1:$1048576,5,FALSE)</f>
        <v>ADRAP</v>
      </c>
      <c r="I9" s="35" t="s">
        <v>849</v>
      </c>
      <c r="J9" s="34">
        <v>40929</v>
      </c>
      <c r="K9" s="35"/>
      <c r="L9" s="35" t="s">
        <v>855</v>
      </c>
      <c r="M9" s="38"/>
      <c r="N9" s="38"/>
    </row>
    <row r="10" spans="1:14" s="31" customFormat="1">
      <c r="A10" s="27">
        <v>5</v>
      </c>
      <c r="B10" s="28">
        <v>11.98</v>
      </c>
      <c r="C10" s="61">
        <v>-4.3</v>
      </c>
      <c r="D10" s="37" t="s">
        <v>1655</v>
      </c>
      <c r="E10" s="31" t="s">
        <v>588</v>
      </c>
      <c r="F10" s="32">
        <f>VLOOKUP($E10,Atletas!$1:$1048576,7,FALSE)</f>
        <v>35428</v>
      </c>
      <c r="G10" s="32" t="str">
        <f>VLOOKUP($E10,Atletas!$1:$1048576,9,FALSE)</f>
        <v>Juvenil</v>
      </c>
      <c r="H10" s="137" t="str">
        <f>VLOOKUP($E10,Atletas!$1:$1048576,5,FALSE)</f>
        <v>AJS</v>
      </c>
      <c r="I10" s="35" t="s">
        <v>849</v>
      </c>
      <c r="J10" s="34">
        <v>40929</v>
      </c>
      <c r="K10" s="35"/>
      <c r="L10" s="35" t="s">
        <v>1365</v>
      </c>
      <c r="M10" s="38"/>
      <c r="N10" s="38"/>
    </row>
    <row r="11" spans="1:14" s="31" customFormat="1">
      <c r="A11" s="27">
        <v>6</v>
      </c>
      <c r="B11" s="28">
        <v>11.99</v>
      </c>
      <c r="C11" s="61">
        <v>1.4</v>
      </c>
      <c r="D11" s="37">
        <v>3</v>
      </c>
      <c r="E11" s="31" t="s">
        <v>414</v>
      </c>
      <c r="F11" s="32">
        <f>VLOOKUP($E11,Atletas!$1:$1048576,7,FALSE)</f>
        <v>34753</v>
      </c>
      <c r="G11" s="32" t="str">
        <f>VLOOKUP($E11,Atletas!$1:$1048576,9,FALSE)</f>
        <v>Juvenil</v>
      </c>
      <c r="H11" s="137" t="str">
        <f>VLOOKUP($E11,Atletas!$1:$1048576,5,FALSE)</f>
        <v>AJS</v>
      </c>
      <c r="I11" s="35" t="s">
        <v>1115</v>
      </c>
      <c r="J11" s="34">
        <v>40916</v>
      </c>
      <c r="K11" s="35"/>
      <c r="L11" s="35" t="s">
        <v>855</v>
      </c>
      <c r="M11" s="38"/>
      <c r="N11" s="38"/>
    </row>
    <row r="12" spans="1:14" s="31" customFormat="1">
      <c r="A12" s="27">
        <v>7</v>
      </c>
      <c r="B12" s="28">
        <v>13.11</v>
      </c>
      <c r="C12" s="61">
        <v>-3.3</v>
      </c>
      <c r="D12" s="37" t="s">
        <v>1654</v>
      </c>
      <c r="E12" s="31" t="s">
        <v>581</v>
      </c>
      <c r="F12" s="32">
        <f>VLOOKUP($E12,Atletas!$1:$1048576,7,FALSE)</f>
        <v>35001</v>
      </c>
      <c r="G12" s="32" t="str">
        <f>VLOOKUP($E12,Atletas!$1:$1048576,9,FALSE)</f>
        <v>Juvenil</v>
      </c>
      <c r="H12" s="137" t="str">
        <f>VLOOKUP($E12,Atletas!$1:$1048576,5,FALSE)</f>
        <v>AJS</v>
      </c>
      <c r="I12" s="35" t="s">
        <v>849</v>
      </c>
      <c r="J12" s="34">
        <v>40929</v>
      </c>
      <c r="K12" s="35"/>
      <c r="L12" s="35" t="s">
        <v>1367</v>
      </c>
      <c r="M12" s="38"/>
      <c r="N12" s="38"/>
    </row>
    <row r="13" spans="1:14" s="31" customFormat="1" hidden="1">
      <c r="A13" s="27"/>
      <c r="B13" s="28"/>
      <c r="C13" s="61"/>
      <c r="D13" s="37"/>
      <c r="E13" s="31" t="s">
        <v>739</v>
      </c>
      <c r="F13" s="32">
        <f>VLOOKUP($E13,Atletas!$1:$1048576,7,FALSE)</f>
        <v>34929</v>
      </c>
      <c r="G13" s="32" t="str">
        <f>VLOOKUP($E13,Atletas!$1:$1048576,9,FALSE)</f>
        <v>Juvenil</v>
      </c>
      <c r="H13" s="137" t="str">
        <f>VLOOKUP($E13,Atletas!$1:$1048576,5,FALSE)</f>
        <v>CSM</v>
      </c>
      <c r="I13" s="35"/>
      <c r="J13" s="34"/>
      <c r="K13" s="35"/>
      <c r="L13" s="35" t="s">
        <v>1155</v>
      </c>
      <c r="M13" s="38"/>
      <c r="N13" s="38"/>
    </row>
    <row r="14" spans="1:14" s="31" customFormat="1" hidden="1">
      <c r="A14" s="27"/>
      <c r="B14" s="28"/>
      <c r="C14" s="61"/>
      <c r="D14" s="37"/>
      <c r="E14" s="31" t="s">
        <v>398</v>
      </c>
      <c r="F14" s="32" t="e">
        <f>VLOOKUP($E14,Atletas!$1:$1048576,7,FALSE)</f>
        <v>#N/A</v>
      </c>
      <c r="G14" s="32" t="e">
        <f>VLOOKUP($E14,Atletas!$1:$1048576,9,FALSE)</f>
        <v>#N/A</v>
      </c>
      <c r="H14" s="137" t="e">
        <f>VLOOKUP($E14,Atletas!$1:$1048576,5,FALSE)</f>
        <v>#N/A</v>
      </c>
      <c r="I14" s="35"/>
      <c r="J14" s="34"/>
      <c r="K14" s="35"/>
      <c r="L14" s="35" t="s">
        <v>1364</v>
      </c>
      <c r="M14" s="38"/>
      <c r="N14" s="38"/>
    </row>
    <row r="15" spans="1:14" s="31" customFormat="1" hidden="1">
      <c r="A15" s="27"/>
      <c r="B15" s="28"/>
      <c r="C15" s="61"/>
      <c r="D15" s="37"/>
      <c r="E15" s="31" t="s">
        <v>421</v>
      </c>
      <c r="F15" s="32" t="e">
        <f>VLOOKUP($E15,Atletas!$1:$1048576,7,FALSE)</f>
        <v>#N/A</v>
      </c>
      <c r="G15" s="32" t="e">
        <f>VLOOKUP($E15,Atletas!$1:$1048576,9,FALSE)</f>
        <v>#N/A</v>
      </c>
      <c r="H15" s="137" t="e">
        <f>VLOOKUP($E15,Atletas!$1:$1048576,5,FALSE)</f>
        <v>#N/A</v>
      </c>
      <c r="I15" s="35"/>
      <c r="J15" s="34"/>
      <c r="K15" s="35"/>
      <c r="L15" s="35" t="s">
        <v>1366</v>
      </c>
      <c r="M15" s="38"/>
      <c r="N15" s="38"/>
    </row>
    <row r="16" spans="1:14" s="31" customFormat="1" hidden="1">
      <c r="A16" s="27"/>
      <c r="B16" s="28"/>
      <c r="C16" s="61"/>
      <c r="D16" s="37"/>
      <c r="E16" s="31" t="s">
        <v>423</v>
      </c>
      <c r="F16" s="32">
        <f>VLOOKUP($E16,Atletas!$1:$1048576,7,FALSE)</f>
        <v>34798</v>
      </c>
      <c r="G16" s="32" t="str">
        <f>VLOOKUP($E16,Atletas!$1:$1048576,9,FALSE)</f>
        <v>Juvenil</v>
      </c>
      <c r="H16" s="137" t="str">
        <f>VLOOKUP($E16,Atletas!$1:$1048576,5,FALSE)</f>
        <v>AJS</v>
      </c>
      <c r="I16" s="35"/>
      <c r="J16" s="34"/>
      <c r="K16" s="35"/>
      <c r="L16" s="35" t="s">
        <v>1184</v>
      </c>
      <c r="M16" s="38"/>
      <c r="N16" s="38"/>
    </row>
    <row r="17" spans="1:14" s="31" customFormat="1" hidden="1">
      <c r="A17" s="27"/>
      <c r="B17" s="28"/>
      <c r="C17" s="61"/>
      <c r="D17" s="37"/>
      <c r="F17" s="32">
        <f>VLOOKUP($E17,Atletas!$1:$1048576,7,FALSE)</f>
        <v>0</v>
      </c>
      <c r="G17" s="32" t="str">
        <f>VLOOKUP($E17,Atletas!$1:$1048576,9,FALSE)</f>
        <v>Sénior /vet</v>
      </c>
      <c r="H17" s="137">
        <f>VLOOKUP($E17,Atletas!$1:$1048576,5,FALSE)</f>
        <v>0</v>
      </c>
      <c r="I17" s="35"/>
      <c r="J17" s="34"/>
      <c r="K17" s="35"/>
      <c r="L17" s="35" t="s">
        <v>855</v>
      </c>
      <c r="M17" s="38"/>
      <c r="N17" s="38"/>
    </row>
    <row r="18" spans="1:14" s="31" customFormat="1" hidden="1">
      <c r="A18" s="27"/>
      <c r="B18" s="28"/>
      <c r="C18" s="61"/>
      <c r="D18" s="37"/>
      <c r="F18" s="32">
        <f>VLOOKUP($E18,Atletas!$1:$1048576,7,FALSE)</f>
        <v>0</v>
      </c>
      <c r="G18" s="32" t="str">
        <f>VLOOKUP($E18,Atletas!$1:$1048576,9,FALSE)</f>
        <v>Sénior /vet</v>
      </c>
      <c r="H18" s="137">
        <f>VLOOKUP($E18,Atletas!$1:$1048576,5,FALSE)</f>
        <v>0</v>
      </c>
      <c r="I18" s="35"/>
      <c r="J18" s="34"/>
      <c r="K18" s="35"/>
      <c r="L18" s="35" t="s">
        <v>855</v>
      </c>
      <c r="M18" s="38"/>
      <c r="N18" s="38"/>
    </row>
    <row r="19" spans="1:14" s="31" customFormat="1" hidden="1">
      <c r="A19" s="27"/>
      <c r="B19" s="28"/>
      <c r="C19" s="61"/>
      <c r="D19" s="37"/>
      <c r="F19" s="32">
        <f>VLOOKUP($E19,Atletas!$1:$1048576,7,FALSE)</f>
        <v>0</v>
      </c>
      <c r="G19" s="32" t="str">
        <f>VLOOKUP($E19,Atletas!$1:$1048576,9,FALSE)</f>
        <v>Sénior /vet</v>
      </c>
      <c r="H19" s="137">
        <f>VLOOKUP($E19,Atletas!$1:$1048576,5,FALSE)</f>
        <v>0</v>
      </c>
      <c r="I19" s="35"/>
      <c r="J19" s="34"/>
      <c r="K19" s="35"/>
      <c r="L19" s="35" t="s">
        <v>855</v>
      </c>
      <c r="M19" s="38"/>
      <c r="N19" s="38"/>
    </row>
    <row r="20" spans="1:14" s="31" customFormat="1" hidden="1">
      <c r="A20" s="27"/>
      <c r="B20" s="28"/>
      <c r="C20" s="61"/>
      <c r="D20" s="37"/>
      <c r="F20" s="32">
        <f>VLOOKUP($E20,Atletas!$1:$1048576,7,FALSE)</f>
        <v>0</v>
      </c>
      <c r="G20" s="32" t="str">
        <f>VLOOKUP($E20,Atletas!$1:$1048576,9,FALSE)</f>
        <v>Sénior /vet</v>
      </c>
      <c r="H20" s="137">
        <f>VLOOKUP($E20,Atletas!$1:$1048576,5,FALSE)</f>
        <v>0</v>
      </c>
      <c r="I20" s="35"/>
      <c r="J20" s="34"/>
      <c r="K20" s="35"/>
      <c r="L20" s="35" t="s">
        <v>855</v>
      </c>
      <c r="M20" s="38"/>
      <c r="N20" s="38"/>
    </row>
    <row r="21" spans="1:14" s="31" customFormat="1" hidden="1">
      <c r="A21" s="27"/>
      <c r="B21" s="28"/>
      <c r="C21" s="61"/>
      <c r="D21" s="37"/>
      <c r="F21" s="32">
        <f>VLOOKUP($E21,Atletas!$1:$1048576,7,FALSE)</f>
        <v>0</v>
      </c>
      <c r="G21" s="32" t="str">
        <f>VLOOKUP($E21,Atletas!$1:$1048576,9,FALSE)</f>
        <v>Sénior /vet</v>
      </c>
      <c r="H21" s="137">
        <f>VLOOKUP($E21,Atletas!$1:$1048576,5,FALSE)</f>
        <v>0</v>
      </c>
      <c r="I21" s="35"/>
      <c r="J21" s="34"/>
      <c r="K21" s="35"/>
      <c r="L21" s="35" t="s">
        <v>855</v>
      </c>
      <c r="M21" s="38"/>
      <c r="N21" s="38"/>
    </row>
    <row r="22" spans="1:14" s="31" customFormat="1" hidden="1">
      <c r="A22" s="27"/>
      <c r="B22" s="28"/>
      <c r="C22" s="61"/>
      <c r="D22" s="37"/>
      <c r="F22" s="32">
        <f>VLOOKUP($E22,Atletas!$1:$1048576,7,FALSE)</f>
        <v>0</v>
      </c>
      <c r="G22" s="32" t="str">
        <f>VLOOKUP($E22,Atletas!$1:$1048576,9,FALSE)</f>
        <v>Sénior /vet</v>
      </c>
      <c r="H22" s="137">
        <f>VLOOKUP($E22,Atletas!$1:$1048576,5,FALSE)</f>
        <v>0</v>
      </c>
      <c r="I22" s="35"/>
      <c r="J22" s="34"/>
      <c r="K22" s="35"/>
      <c r="L22" s="35" t="s">
        <v>855</v>
      </c>
      <c r="M22" s="38"/>
      <c r="N22" s="38"/>
    </row>
    <row r="23" spans="1:14" s="31" customFormat="1" hidden="1">
      <c r="A23" s="27"/>
      <c r="B23" s="28"/>
      <c r="C23" s="61"/>
      <c r="D23" s="37"/>
      <c r="F23" s="32">
        <f>VLOOKUP($E23,Atletas!$1:$1048576,7,FALSE)</f>
        <v>0</v>
      </c>
      <c r="G23" s="32" t="str">
        <f>VLOOKUP($E23,Atletas!$1:$1048576,9,FALSE)</f>
        <v>Sénior /vet</v>
      </c>
      <c r="H23" s="137">
        <f>VLOOKUP($E23,Atletas!$1:$1048576,5,FALSE)</f>
        <v>0</v>
      </c>
      <c r="I23" s="35"/>
      <c r="J23" s="34"/>
      <c r="K23" s="35"/>
      <c r="L23" s="35" t="s">
        <v>855</v>
      </c>
      <c r="M23" s="38"/>
    </row>
    <row r="24" spans="1:14" s="31" customFormat="1" hidden="1">
      <c r="A24" s="27"/>
      <c r="B24" s="28"/>
      <c r="C24" s="61"/>
      <c r="D24" s="37"/>
      <c r="F24" s="32">
        <f>VLOOKUP($E24,Atletas!$1:$1048576,7,FALSE)</f>
        <v>0</v>
      </c>
      <c r="G24" s="32" t="str">
        <f>VLOOKUP($E24,Atletas!$1:$1048576,9,FALSE)</f>
        <v>Sénior /vet</v>
      </c>
      <c r="H24" s="137">
        <f>VLOOKUP($E24,Atletas!$1:$1048576,5,FALSE)</f>
        <v>0</v>
      </c>
      <c r="I24" s="35"/>
      <c r="J24" s="34"/>
      <c r="K24" s="35"/>
      <c r="L24" s="35" t="s">
        <v>855</v>
      </c>
      <c r="M24" s="38"/>
    </row>
    <row r="25" spans="1:14" s="31" customFormat="1" hidden="1">
      <c r="A25" s="27"/>
      <c r="B25" s="28"/>
      <c r="C25" s="61"/>
      <c r="D25" s="37"/>
      <c r="F25" s="32">
        <f>VLOOKUP($E25,Atletas!$1:$1048576,7,FALSE)</f>
        <v>0</v>
      </c>
      <c r="G25" s="32" t="str">
        <f>VLOOKUP($E25,Atletas!$1:$1048576,9,FALSE)</f>
        <v>Sénior /vet</v>
      </c>
      <c r="H25" s="137">
        <f>VLOOKUP($E25,Atletas!$1:$1048576,5,FALSE)</f>
        <v>0</v>
      </c>
      <c r="I25" s="35"/>
      <c r="J25" s="34"/>
      <c r="K25" s="35"/>
      <c r="L25" s="35" t="s">
        <v>855</v>
      </c>
      <c r="M25" s="38"/>
    </row>
    <row r="26" spans="1:14" s="31" customFormat="1" hidden="1">
      <c r="A26" s="27"/>
      <c r="B26" s="28"/>
      <c r="C26" s="61"/>
      <c r="D26" s="37"/>
      <c r="F26" s="32"/>
      <c r="G26" s="32"/>
      <c r="H26" s="137"/>
      <c r="I26" s="35"/>
      <c r="J26" s="34"/>
      <c r="K26" s="35"/>
      <c r="L26" s="35"/>
      <c r="M26" s="38"/>
    </row>
    <row r="27" spans="1:14" s="31" customFormat="1" hidden="1">
      <c r="A27" s="27"/>
      <c r="B27" s="28"/>
      <c r="C27" s="29"/>
      <c r="D27" s="30"/>
      <c r="F27" s="32"/>
      <c r="G27" s="32"/>
      <c r="H27" s="137"/>
      <c r="I27" s="35"/>
      <c r="J27" s="34"/>
      <c r="K27" s="35"/>
      <c r="L27" s="35"/>
      <c r="M27" s="38"/>
    </row>
    <row r="28" spans="1:14" s="31" customFormat="1" hidden="1">
      <c r="A28" s="175" t="s">
        <v>831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38"/>
      <c r="N28" s="39"/>
    </row>
    <row r="29" spans="1:14" s="31" customFormat="1" hidden="1">
      <c r="A29" s="27"/>
      <c r="B29" s="28"/>
      <c r="C29" s="61"/>
      <c r="D29" s="37"/>
      <c r="F29" s="32">
        <f>VLOOKUP($E29,Atletas!$1:$1048576,7,FALSE)</f>
        <v>0</v>
      </c>
      <c r="G29" s="32" t="str">
        <f>VLOOKUP($E29,Atletas!$1:$1048576,9,FALSE)</f>
        <v>Sénior /vet</v>
      </c>
      <c r="H29" s="137">
        <f>VLOOKUP($E29,Atletas!$1:$1048576,5,FALSE)</f>
        <v>0</v>
      </c>
      <c r="I29" s="35"/>
      <c r="J29" s="34"/>
      <c r="K29" s="35"/>
      <c r="L29" s="35"/>
      <c r="M29" s="38"/>
    </row>
    <row r="30" spans="1:14" s="31" customFormat="1" hidden="1">
      <c r="A30" s="27"/>
      <c r="B30" s="28"/>
      <c r="C30" s="61"/>
      <c r="D30" s="37"/>
      <c r="F30" s="32">
        <f>VLOOKUP($E30,Atletas!$1:$1048576,7,FALSE)</f>
        <v>0</v>
      </c>
      <c r="G30" s="32" t="str">
        <f>VLOOKUP($E30,Atletas!$1:$1048576,9,FALSE)</f>
        <v>Sénior /vet</v>
      </c>
      <c r="H30" s="137">
        <f>VLOOKUP($E30,Atletas!$1:$1048576,5,FALSE)</f>
        <v>0</v>
      </c>
      <c r="I30" s="35"/>
      <c r="J30" s="34"/>
      <c r="K30" s="35"/>
      <c r="L30" s="35"/>
      <c r="M30" s="38"/>
      <c r="N30" s="38"/>
    </row>
    <row r="31" spans="1:14" s="31" customFormat="1" hidden="1">
      <c r="A31" s="27"/>
      <c r="B31" s="28"/>
      <c r="C31" s="61"/>
      <c r="D31" s="37"/>
      <c r="F31" s="32">
        <f>VLOOKUP($E31,Atletas!$1:$1048576,7,FALSE)</f>
        <v>0</v>
      </c>
      <c r="G31" s="32" t="str">
        <f>VLOOKUP($E31,Atletas!$1:$1048576,9,FALSE)</f>
        <v>Sénior /vet</v>
      </c>
      <c r="H31" s="137">
        <f>VLOOKUP($E31,Atletas!$1:$1048576,5,FALSE)</f>
        <v>0</v>
      </c>
      <c r="I31" s="35"/>
      <c r="J31" s="34"/>
      <c r="K31" s="35"/>
      <c r="L31" s="35"/>
      <c r="M31" s="38"/>
    </row>
    <row r="32" spans="1:14" s="31" customFormat="1" hidden="1">
      <c r="A32" s="27"/>
      <c r="B32" s="28"/>
      <c r="C32" s="61"/>
      <c r="D32" s="37"/>
      <c r="F32" s="32">
        <f>VLOOKUP($E32,Atletas!$1:$1048576,7,FALSE)</f>
        <v>0</v>
      </c>
      <c r="G32" s="32" t="str">
        <f>VLOOKUP($E32,Atletas!$1:$1048576,9,FALSE)</f>
        <v>Sénior /vet</v>
      </c>
      <c r="H32" s="137">
        <f>VLOOKUP($E32,Atletas!$1:$1048576,5,FALSE)</f>
        <v>0</v>
      </c>
      <c r="I32" s="35"/>
      <c r="J32" s="34"/>
      <c r="K32" s="35"/>
      <c r="L32" s="35"/>
      <c r="M32" s="38"/>
    </row>
    <row r="33" spans="1:14" s="31" customFormat="1" hidden="1">
      <c r="A33" s="27"/>
      <c r="B33" s="28"/>
      <c r="C33" s="29"/>
      <c r="D33" s="30"/>
      <c r="F33" s="32"/>
      <c r="G33" s="32"/>
      <c r="H33" s="137"/>
      <c r="I33" s="35"/>
      <c r="J33" s="34"/>
      <c r="K33" s="35"/>
      <c r="L33" s="35"/>
      <c r="M33" s="38"/>
      <c r="N33" s="38"/>
    </row>
    <row r="34" spans="1:14" s="31" customFormat="1" hidden="1">
      <c r="A34" s="27"/>
      <c r="B34" s="28"/>
      <c r="C34" s="29"/>
      <c r="D34" s="30"/>
      <c r="F34" s="32"/>
      <c r="G34" s="32"/>
      <c r="H34" s="137"/>
      <c r="I34" s="35"/>
      <c r="J34" s="34"/>
      <c r="K34" s="35"/>
      <c r="L34" s="35"/>
      <c r="M34" s="38"/>
      <c r="N34" s="39"/>
    </row>
    <row r="35" spans="1:14" s="31" customFormat="1" hidden="1">
      <c r="A35" s="27"/>
      <c r="B35" s="28"/>
      <c r="C35" s="29"/>
      <c r="D35" s="30"/>
      <c r="F35" s="32"/>
      <c r="G35" s="32"/>
      <c r="H35" s="137"/>
      <c r="I35" s="35"/>
      <c r="J35" s="34"/>
      <c r="K35" s="35"/>
      <c r="L35" s="35"/>
      <c r="M35" s="38"/>
      <c r="N35" s="38"/>
    </row>
    <row r="36" spans="1:14" s="31" customFormat="1" hidden="1">
      <c r="A36" s="175" t="s">
        <v>815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38"/>
      <c r="N36" s="39"/>
    </row>
    <row r="37" spans="1:14" s="31" customFormat="1" hidden="1">
      <c r="A37" s="27"/>
      <c r="B37" s="28"/>
      <c r="C37" s="61"/>
      <c r="D37" s="37"/>
      <c r="F37" s="32">
        <f>VLOOKUP($E37,Atletas!$1:$1048576,7,FALSE)</f>
        <v>0</v>
      </c>
      <c r="G37" s="32" t="str">
        <f>VLOOKUP($E37,Atletas!$1:$1048576,9,FALSE)</f>
        <v>Sénior /vet</v>
      </c>
      <c r="H37" s="137">
        <f>VLOOKUP($E37,Atletas!$1:$1048576,5,FALSE)</f>
        <v>0</v>
      </c>
      <c r="I37" s="35"/>
      <c r="J37" s="34"/>
      <c r="K37" s="35"/>
      <c r="L37" s="35"/>
      <c r="M37" s="38"/>
    </row>
    <row r="38" spans="1:14" s="31" customFormat="1" hidden="1">
      <c r="A38" s="27"/>
      <c r="B38" s="28"/>
      <c r="C38" s="61"/>
      <c r="D38" s="37"/>
      <c r="F38" s="32">
        <f>VLOOKUP($E38,Atletas!$1:$1048576,7,FALSE)</f>
        <v>0</v>
      </c>
      <c r="G38" s="32" t="str">
        <f>VLOOKUP($E38,Atletas!$1:$1048576,9,FALSE)</f>
        <v>Sénior /vet</v>
      </c>
      <c r="H38" s="137">
        <f>VLOOKUP($E38,Atletas!$1:$1048576,5,FALSE)</f>
        <v>0</v>
      </c>
      <c r="I38" s="35"/>
      <c r="J38" s="34"/>
      <c r="K38" s="35"/>
      <c r="L38" s="35"/>
      <c r="M38" s="38"/>
    </row>
    <row r="39" spans="1:14" s="31" customFormat="1" hidden="1">
      <c r="A39" s="27"/>
      <c r="B39" s="28"/>
      <c r="C39" s="29"/>
      <c r="D39" s="30"/>
      <c r="F39" s="32"/>
      <c r="G39" s="32"/>
      <c r="H39" s="137"/>
      <c r="I39" s="35"/>
      <c r="J39" s="34"/>
      <c r="K39" s="35"/>
      <c r="L39" s="35"/>
      <c r="M39" s="38"/>
      <c r="N39" s="38"/>
    </row>
    <row r="40" spans="1:14" s="31" customFormat="1" hidden="1">
      <c r="A40" s="27"/>
      <c r="B40" s="28"/>
      <c r="C40" s="29"/>
      <c r="D40" s="30"/>
      <c r="F40" s="32"/>
      <c r="G40" s="32"/>
      <c r="H40" s="137"/>
      <c r="I40" s="35"/>
      <c r="J40" s="34"/>
      <c r="K40" s="35"/>
      <c r="L40" s="35"/>
      <c r="M40" s="38"/>
      <c r="N40" s="39"/>
    </row>
    <row r="41" spans="1:14" hidden="1">
      <c r="A41" s="175" t="s">
        <v>816</v>
      </c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38"/>
    </row>
    <row r="42" spans="1:14" s="31" customFormat="1" hidden="1">
      <c r="A42" s="27"/>
      <c r="B42" s="28"/>
      <c r="C42" s="61"/>
      <c r="D42" s="37"/>
      <c r="F42" s="32">
        <f>VLOOKUP($E42,Atletas!$1:$1048576,7,FALSE)</f>
        <v>0</v>
      </c>
      <c r="G42" s="32" t="str">
        <f>VLOOKUP($E42,Atletas!$1:$1048576,9,FALSE)</f>
        <v>Sénior /vet</v>
      </c>
      <c r="H42" s="137">
        <f>VLOOKUP($E42,Atletas!$1:$1048576,5,FALSE)</f>
        <v>0</v>
      </c>
      <c r="I42" s="35"/>
      <c r="J42" s="34"/>
      <c r="K42" s="35"/>
      <c r="L42" s="35"/>
      <c r="M42" s="38"/>
    </row>
    <row r="43" spans="1:14" s="31" customFormat="1" hidden="1">
      <c r="A43" s="27"/>
      <c r="B43" s="28"/>
      <c r="C43" s="61"/>
      <c r="D43" s="37"/>
      <c r="F43" s="32">
        <f>VLOOKUP($E43,Atletas!$1:$1048576,7,FALSE)</f>
        <v>0</v>
      </c>
      <c r="G43" s="32" t="str">
        <f>VLOOKUP($E43,Atletas!$1:$1048576,9,FALSE)</f>
        <v>Sénior /vet</v>
      </c>
      <c r="H43" s="137">
        <f>VLOOKUP($E43,Atletas!$1:$1048576,5,FALSE)</f>
        <v>0</v>
      </c>
      <c r="I43" s="35"/>
      <c r="J43" s="34"/>
      <c r="K43" s="35"/>
      <c r="L43" s="35"/>
      <c r="M43" s="38"/>
    </row>
    <row r="44" spans="1:14" s="31" customFormat="1" hidden="1">
      <c r="A44" s="27"/>
      <c r="B44" s="28"/>
      <c r="C44" s="61"/>
      <c r="D44" s="37"/>
      <c r="F44" s="32">
        <f>VLOOKUP($E44,Atletas!$1:$1048576,7,FALSE)</f>
        <v>0</v>
      </c>
      <c r="G44" s="32" t="str">
        <f>VLOOKUP($E44,Atletas!$1:$1048576,9,FALSE)</f>
        <v>Sénior /vet</v>
      </c>
      <c r="H44" s="137">
        <f>VLOOKUP($E44,Atletas!$1:$1048576,5,FALSE)</f>
        <v>0</v>
      </c>
      <c r="I44" s="35"/>
      <c r="J44" s="34"/>
      <c r="K44" s="35"/>
      <c r="L44" s="35"/>
      <c r="M44" s="38"/>
    </row>
    <row r="45" spans="1:14" s="31" customFormat="1" hidden="1">
      <c r="A45" s="27"/>
      <c r="B45" s="28"/>
      <c r="C45" s="61"/>
      <c r="D45" s="37"/>
      <c r="F45" s="32">
        <f>VLOOKUP($E45,Atletas!$1:$1048576,7,FALSE)</f>
        <v>0</v>
      </c>
      <c r="G45" s="32" t="str">
        <f>VLOOKUP($E45,Atletas!$1:$1048576,9,FALSE)</f>
        <v>Sénior /vet</v>
      </c>
      <c r="H45" s="137">
        <f>VLOOKUP($E45,Atletas!$1:$1048576,5,FALSE)</f>
        <v>0</v>
      </c>
      <c r="I45" s="35"/>
      <c r="J45" s="34"/>
      <c r="K45" s="35"/>
      <c r="L45" s="35"/>
      <c r="M45" s="38"/>
    </row>
    <row r="46" spans="1:14" s="31" customFormat="1" hidden="1">
      <c r="A46" s="27"/>
      <c r="B46" s="28"/>
      <c r="C46" s="61"/>
      <c r="D46" s="37"/>
      <c r="F46" s="32">
        <f>VLOOKUP($E46,Atletas!$1:$1048576,7,FALSE)</f>
        <v>0</v>
      </c>
      <c r="G46" s="32" t="str">
        <f>VLOOKUP($E46,Atletas!$1:$1048576,9,FALSE)</f>
        <v>Sénior /vet</v>
      </c>
      <c r="H46" s="137">
        <f>VLOOKUP($E46,Atletas!$1:$1048576,5,FALSE)</f>
        <v>0</v>
      </c>
      <c r="I46" s="35"/>
      <c r="J46" s="34"/>
      <c r="K46" s="35"/>
      <c r="L46" s="35"/>
      <c r="M46" s="38"/>
    </row>
    <row r="47" spans="1:14" s="31" customFormat="1" hidden="1">
      <c r="A47" s="27"/>
      <c r="B47" s="28"/>
      <c r="C47" s="61"/>
      <c r="D47" s="37"/>
      <c r="F47" s="32">
        <f>VLOOKUP($E47,Atletas!$1:$1048576,7,FALSE)</f>
        <v>0</v>
      </c>
      <c r="G47" s="32" t="str">
        <f>VLOOKUP($E47,Atletas!$1:$1048576,9,FALSE)</f>
        <v>Sénior /vet</v>
      </c>
      <c r="H47" s="137">
        <f>VLOOKUP($E47,Atletas!$1:$1048576,5,FALSE)</f>
        <v>0</v>
      </c>
      <c r="I47" s="35"/>
      <c r="J47" s="34"/>
      <c r="K47" s="35"/>
      <c r="L47" s="35"/>
      <c r="M47" s="38"/>
    </row>
    <row r="48" spans="1:14" s="45" customFormat="1" ht="11" hidden="1">
      <c r="A48" s="42"/>
      <c r="B48" s="43"/>
      <c r="C48" s="62"/>
      <c r="D48" s="42"/>
      <c r="E48" s="44"/>
      <c r="F48" s="9"/>
      <c r="G48" s="7"/>
      <c r="H48" s="140"/>
      <c r="I48" s="18"/>
      <c r="J48" s="19"/>
      <c r="K48" s="18"/>
      <c r="L48" s="7"/>
      <c r="M48" s="38"/>
    </row>
    <row r="49" spans="1:13" s="45" customFormat="1" ht="11">
      <c r="A49" s="42"/>
      <c r="B49" s="43"/>
      <c r="C49" s="62"/>
      <c r="D49" s="42"/>
      <c r="E49" s="44"/>
      <c r="F49" s="9"/>
      <c r="G49" s="7"/>
      <c r="H49" s="140"/>
      <c r="I49" s="18"/>
      <c r="J49" s="19"/>
      <c r="K49" s="18"/>
      <c r="L49" s="7"/>
      <c r="M49" s="68"/>
    </row>
    <row r="50" spans="1:13" s="45" customFormat="1" ht="11">
      <c r="A50" s="42"/>
      <c r="B50" s="43"/>
      <c r="C50" s="62"/>
      <c r="D50" s="42"/>
      <c r="E50" s="44"/>
      <c r="F50" s="9"/>
      <c r="G50" s="7"/>
      <c r="H50" s="140"/>
      <c r="I50" s="18"/>
      <c r="J50" s="19"/>
      <c r="K50" s="18"/>
      <c r="L50" s="7"/>
      <c r="M50" s="38"/>
    </row>
    <row r="51" spans="1:13" s="45" customFormat="1" ht="11">
      <c r="A51" s="42"/>
      <c r="B51" s="43"/>
      <c r="C51" s="62"/>
      <c r="D51" s="42"/>
      <c r="E51" s="44"/>
      <c r="F51" s="9"/>
      <c r="G51" s="7"/>
      <c r="H51" s="140"/>
      <c r="I51" s="18"/>
      <c r="J51" s="19"/>
      <c r="K51" s="18"/>
      <c r="L51" s="7"/>
      <c r="M51" s="38"/>
    </row>
    <row r="52" spans="1:13" s="45" customFormat="1" ht="11">
      <c r="A52" s="42"/>
      <c r="B52" s="43"/>
      <c r="C52" s="62"/>
      <c r="D52" s="42"/>
      <c r="E52" s="44"/>
      <c r="F52" s="9"/>
      <c r="G52" s="7"/>
      <c r="H52" s="140"/>
      <c r="I52" s="18"/>
      <c r="J52" s="19"/>
      <c r="K52" s="18"/>
      <c r="L52" s="7"/>
      <c r="M52" s="38"/>
    </row>
    <row r="53" spans="1:13" s="45" customFormat="1" ht="11">
      <c r="A53" s="42"/>
      <c r="B53" s="43"/>
      <c r="C53" s="62"/>
      <c r="D53" s="42"/>
      <c r="E53" s="44"/>
      <c r="F53" s="9"/>
      <c r="G53" s="7"/>
      <c r="H53" s="140"/>
      <c r="I53" s="18"/>
      <c r="J53" s="19"/>
      <c r="K53" s="18"/>
      <c r="L53" s="7"/>
      <c r="M53" s="38"/>
    </row>
    <row r="54" spans="1:13" s="45" customFormat="1" ht="11">
      <c r="A54" s="42"/>
      <c r="B54" s="43"/>
      <c r="C54" s="62"/>
      <c r="D54" s="42"/>
      <c r="E54" s="44"/>
      <c r="F54" s="9"/>
      <c r="G54" s="7"/>
      <c r="H54" s="140"/>
      <c r="I54" s="18"/>
      <c r="J54" s="19"/>
      <c r="K54" s="18"/>
      <c r="L54" s="7"/>
      <c r="M54" s="38"/>
    </row>
    <row r="55" spans="1:13" s="45" customFormat="1" ht="11">
      <c r="A55" s="42"/>
      <c r="B55" s="43"/>
      <c r="C55" s="62"/>
      <c r="D55" s="42"/>
      <c r="E55" s="44"/>
      <c r="F55" s="9"/>
      <c r="G55" s="7"/>
      <c r="H55" s="140"/>
      <c r="I55" s="18"/>
      <c r="J55" s="19"/>
      <c r="K55" s="18"/>
      <c r="L55" s="7"/>
      <c r="M55" s="38"/>
    </row>
    <row r="56" spans="1:13" s="45" customFormat="1" ht="11">
      <c r="A56" s="42"/>
      <c r="B56" s="43"/>
      <c r="C56" s="62"/>
      <c r="D56" s="42"/>
      <c r="E56" s="44"/>
      <c r="F56" s="9"/>
      <c r="G56" s="7"/>
      <c r="H56" s="140"/>
      <c r="I56" s="18"/>
      <c r="J56" s="19"/>
      <c r="K56" s="18"/>
      <c r="L56" s="7"/>
      <c r="M56" s="38"/>
    </row>
    <row r="57" spans="1:13" s="45" customFormat="1" ht="11">
      <c r="A57" s="42"/>
      <c r="B57" s="43"/>
      <c r="C57" s="62"/>
      <c r="D57" s="42"/>
      <c r="E57" s="44"/>
      <c r="F57" s="9"/>
      <c r="G57" s="7"/>
      <c r="H57" s="140"/>
      <c r="I57" s="18"/>
      <c r="J57" s="19"/>
      <c r="K57" s="18"/>
      <c r="L57" s="7"/>
      <c r="M57" s="38"/>
    </row>
    <row r="58" spans="1:13" s="45" customFormat="1" ht="11">
      <c r="A58" s="42"/>
      <c r="B58" s="43"/>
      <c r="C58" s="62"/>
      <c r="D58" s="42"/>
      <c r="E58" s="44"/>
      <c r="F58" s="9"/>
      <c r="G58" s="7"/>
      <c r="H58" s="140"/>
      <c r="I58" s="18"/>
      <c r="J58" s="19"/>
      <c r="K58" s="18"/>
      <c r="L58" s="7"/>
      <c r="M58" s="38"/>
    </row>
    <row r="59" spans="1:13" s="45" customFormat="1" ht="11">
      <c r="A59" s="42"/>
      <c r="B59" s="43"/>
      <c r="C59" s="62"/>
      <c r="D59" s="42"/>
      <c r="E59" s="44"/>
      <c r="F59" s="9"/>
      <c r="G59" s="7"/>
      <c r="H59" s="140"/>
      <c r="I59" s="18"/>
      <c r="J59" s="19"/>
      <c r="K59" s="18"/>
      <c r="L59" s="7"/>
      <c r="M59" s="38"/>
    </row>
    <row r="60" spans="1:13" s="45" customFormat="1" ht="11">
      <c r="A60" s="42"/>
      <c r="B60" s="43"/>
      <c r="C60" s="62"/>
      <c r="D60" s="42"/>
      <c r="E60" s="44"/>
      <c r="F60" s="9"/>
      <c r="G60" s="7"/>
      <c r="H60" s="140"/>
      <c r="I60" s="18"/>
      <c r="J60" s="19"/>
      <c r="K60" s="18"/>
      <c r="L60" s="7"/>
      <c r="M60" s="68"/>
    </row>
    <row r="61" spans="1:13" s="45" customFormat="1" ht="11">
      <c r="A61" s="42"/>
      <c r="B61" s="43"/>
      <c r="C61" s="62"/>
      <c r="D61" s="42"/>
      <c r="E61" s="44"/>
      <c r="F61" s="9"/>
      <c r="G61" s="7"/>
      <c r="H61" s="140"/>
      <c r="I61" s="18"/>
      <c r="J61" s="19"/>
      <c r="K61" s="18"/>
      <c r="L61" s="7"/>
      <c r="M61" s="38"/>
    </row>
    <row r="62" spans="1:13" s="45" customFormat="1" ht="11">
      <c r="A62" s="42"/>
      <c r="B62" s="43"/>
      <c r="C62" s="62"/>
      <c r="D62" s="42"/>
      <c r="E62" s="44"/>
      <c r="F62" s="9"/>
      <c r="G62" s="7"/>
      <c r="H62" s="140"/>
      <c r="I62" s="18"/>
      <c r="J62" s="19"/>
      <c r="K62" s="18"/>
      <c r="L62" s="7"/>
      <c r="M62" s="38"/>
    </row>
    <row r="63" spans="1:13" s="45" customFormat="1" ht="11">
      <c r="A63" s="42"/>
      <c r="B63" s="43"/>
      <c r="C63" s="62"/>
      <c r="D63" s="42"/>
      <c r="E63" s="44"/>
      <c r="F63" s="9"/>
      <c r="G63" s="7"/>
      <c r="H63" s="140"/>
      <c r="I63" s="18"/>
      <c r="J63" s="19"/>
      <c r="K63" s="18"/>
      <c r="L63" s="7"/>
      <c r="M63" s="38"/>
    </row>
    <row r="64" spans="1:13" s="45" customFormat="1" ht="11">
      <c r="A64" s="42"/>
      <c r="B64" s="43"/>
      <c r="C64" s="62"/>
      <c r="D64" s="42"/>
      <c r="E64" s="44"/>
      <c r="F64" s="9"/>
      <c r="G64" s="7"/>
      <c r="H64" s="140"/>
      <c r="I64" s="18"/>
      <c r="J64" s="19"/>
      <c r="K64" s="18"/>
      <c r="L64" s="7"/>
      <c r="M64" s="38"/>
    </row>
    <row r="65" spans="1:13" s="45" customFormat="1" ht="11">
      <c r="A65" s="42"/>
      <c r="B65" s="43"/>
      <c r="C65" s="62"/>
      <c r="D65" s="42"/>
      <c r="E65" s="44"/>
      <c r="F65" s="9"/>
      <c r="G65" s="7"/>
      <c r="H65" s="140"/>
      <c r="I65" s="18"/>
      <c r="J65" s="19"/>
      <c r="K65" s="18"/>
      <c r="L65" s="7"/>
      <c r="M65" s="38"/>
    </row>
    <row r="66" spans="1:13" s="45" customFormat="1" ht="11">
      <c r="A66" s="42"/>
      <c r="B66" s="43"/>
      <c r="C66" s="62"/>
      <c r="D66" s="42"/>
      <c r="E66" s="44"/>
      <c r="F66" s="9"/>
      <c r="G66" s="7"/>
      <c r="H66" s="140"/>
      <c r="I66" s="18"/>
      <c r="J66" s="19"/>
      <c r="K66" s="18"/>
      <c r="L66" s="7"/>
      <c r="M66" s="38"/>
    </row>
    <row r="67" spans="1:13" s="45" customFormat="1" ht="11">
      <c r="A67" s="42"/>
      <c r="B67" s="43"/>
      <c r="C67" s="62"/>
      <c r="D67" s="42"/>
      <c r="E67" s="44"/>
      <c r="F67" s="9"/>
      <c r="G67" s="7"/>
      <c r="H67" s="140"/>
      <c r="I67" s="18"/>
      <c r="J67" s="19"/>
      <c r="K67" s="18"/>
      <c r="L67" s="7"/>
      <c r="M67" s="38"/>
    </row>
    <row r="68" spans="1:13" s="45" customFormat="1" ht="11">
      <c r="A68" s="42"/>
      <c r="B68" s="43"/>
      <c r="C68" s="62"/>
      <c r="D68" s="42"/>
      <c r="E68" s="44"/>
      <c r="F68" s="9"/>
      <c r="G68" s="7"/>
      <c r="H68" s="140"/>
      <c r="I68" s="18"/>
      <c r="J68" s="19"/>
      <c r="K68" s="18"/>
      <c r="L68" s="7"/>
      <c r="M68" s="38"/>
    </row>
    <row r="69" spans="1:13" s="45" customFormat="1" ht="11">
      <c r="A69" s="42"/>
      <c r="B69" s="43"/>
      <c r="C69" s="62"/>
      <c r="D69" s="42"/>
      <c r="E69" s="44"/>
      <c r="F69" s="9"/>
      <c r="G69" s="7"/>
      <c r="H69" s="140"/>
      <c r="I69" s="18"/>
      <c r="J69" s="19"/>
      <c r="K69" s="18"/>
      <c r="L69" s="7"/>
      <c r="M69" s="68"/>
    </row>
    <row r="70" spans="1:13" s="45" customFormat="1" ht="11">
      <c r="A70" s="42"/>
      <c r="B70" s="43"/>
      <c r="C70" s="62"/>
      <c r="D70" s="42"/>
      <c r="E70" s="44"/>
      <c r="F70" s="9"/>
      <c r="G70" s="7"/>
      <c r="H70" s="140"/>
      <c r="I70" s="18"/>
      <c r="J70" s="19"/>
      <c r="K70" s="18"/>
      <c r="L70" s="7"/>
      <c r="M70" s="68"/>
    </row>
    <row r="71" spans="1:13" s="45" customFormat="1" ht="11">
      <c r="A71" s="42"/>
      <c r="B71" s="43"/>
      <c r="C71" s="62"/>
      <c r="D71" s="42"/>
      <c r="E71" s="44"/>
      <c r="F71" s="9"/>
      <c r="G71" s="7"/>
      <c r="H71" s="140"/>
      <c r="I71" s="18"/>
      <c r="J71" s="19"/>
      <c r="K71" s="18"/>
      <c r="L71" s="7"/>
      <c r="M71" s="68"/>
    </row>
    <row r="72" spans="1:13" s="45" customFormat="1" ht="11">
      <c r="A72" s="42"/>
      <c r="B72" s="43"/>
      <c r="C72" s="62"/>
      <c r="D72" s="42"/>
      <c r="E72" s="44"/>
      <c r="F72" s="9"/>
      <c r="G72" s="7"/>
      <c r="H72" s="140"/>
      <c r="I72" s="18"/>
      <c r="J72" s="19"/>
      <c r="K72" s="18"/>
      <c r="L72" s="7"/>
      <c r="M72" s="68"/>
    </row>
    <row r="73" spans="1:13" s="45" customFormat="1" ht="11">
      <c r="A73" s="42"/>
      <c r="B73" s="43"/>
      <c r="C73" s="62"/>
      <c r="D73" s="42"/>
      <c r="E73" s="44"/>
      <c r="F73" s="9"/>
      <c r="G73" s="7"/>
      <c r="H73" s="140"/>
      <c r="I73" s="18"/>
      <c r="J73" s="19"/>
      <c r="K73" s="18"/>
      <c r="L73" s="7"/>
      <c r="M73" s="68"/>
    </row>
    <row r="74" spans="1:13" s="45" customFormat="1" ht="11">
      <c r="A74" s="42"/>
      <c r="B74" s="43"/>
      <c r="C74" s="62"/>
      <c r="D74" s="42"/>
      <c r="E74" s="44"/>
      <c r="F74" s="9"/>
      <c r="G74" s="7"/>
      <c r="H74" s="140"/>
      <c r="I74" s="18"/>
      <c r="J74" s="19"/>
      <c r="K74" s="18"/>
      <c r="L74" s="7"/>
      <c r="M74" s="68"/>
    </row>
    <row r="75" spans="1:13" s="45" customFormat="1" ht="11">
      <c r="A75" s="42"/>
      <c r="B75" s="43"/>
      <c r="C75" s="62"/>
      <c r="D75" s="42"/>
      <c r="E75" s="44"/>
      <c r="F75" s="9"/>
      <c r="G75" s="7"/>
      <c r="H75" s="140"/>
      <c r="I75" s="18"/>
      <c r="J75" s="19"/>
      <c r="K75" s="18"/>
      <c r="L75" s="7"/>
      <c r="M75" s="68"/>
    </row>
    <row r="76" spans="1:13" s="45" customFormat="1" ht="11">
      <c r="A76" s="42"/>
      <c r="B76" s="43"/>
      <c r="C76" s="62"/>
      <c r="D76" s="42"/>
      <c r="E76" s="44"/>
      <c r="F76" s="9"/>
      <c r="G76" s="7"/>
      <c r="H76" s="140"/>
      <c r="I76" s="18"/>
      <c r="J76" s="19"/>
      <c r="K76" s="18"/>
      <c r="L76" s="7"/>
      <c r="M76" s="68"/>
    </row>
    <row r="77" spans="1:13" s="45" customFormat="1" ht="11">
      <c r="A77" s="42"/>
      <c r="B77" s="43"/>
      <c r="C77" s="62"/>
      <c r="D77" s="42"/>
      <c r="E77" s="44"/>
      <c r="F77" s="9"/>
      <c r="G77" s="7"/>
      <c r="H77" s="140"/>
      <c r="I77" s="18"/>
      <c r="J77" s="19"/>
      <c r="K77" s="18"/>
      <c r="L77" s="7"/>
      <c r="M77" s="68"/>
    </row>
    <row r="78" spans="1:13" s="45" customFormat="1" ht="11">
      <c r="A78" s="42"/>
      <c r="B78" s="43"/>
      <c r="C78" s="62"/>
      <c r="D78" s="42"/>
      <c r="E78" s="44"/>
      <c r="F78" s="9"/>
      <c r="G78" s="7"/>
      <c r="H78" s="140"/>
      <c r="I78" s="18"/>
      <c r="J78" s="19"/>
      <c r="K78" s="18"/>
      <c r="L78" s="7"/>
      <c r="M78" s="68"/>
    </row>
    <row r="79" spans="1:13" s="45" customFormat="1" ht="11">
      <c r="A79" s="42"/>
      <c r="B79" s="43"/>
      <c r="C79" s="62"/>
      <c r="D79" s="42"/>
      <c r="E79" s="44"/>
      <c r="F79" s="9"/>
      <c r="G79" s="7"/>
      <c r="H79" s="140"/>
      <c r="I79" s="18"/>
      <c r="J79" s="19"/>
      <c r="K79" s="18"/>
      <c r="L79" s="7"/>
      <c r="M79" s="68"/>
    </row>
    <row r="80" spans="1:13" s="45" customFormat="1" ht="11">
      <c r="A80" s="42"/>
      <c r="B80" s="43"/>
      <c r="C80" s="62"/>
      <c r="D80" s="42"/>
      <c r="E80" s="44"/>
      <c r="F80" s="9"/>
      <c r="G80" s="7"/>
      <c r="H80" s="140"/>
      <c r="I80" s="18"/>
      <c r="J80" s="19"/>
      <c r="K80" s="18"/>
      <c r="L80" s="7"/>
      <c r="M80" s="68"/>
    </row>
    <row r="81" spans="1:13" s="45" customFormat="1" ht="11">
      <c r="A81" s="42"/>
      <c r="B81" s="43"/>
      <c r="C81" s="62"/>
      <c r="D81" s="42"/>
      <c r="E81" s="44"/>
      <c r="F81" s="9"/>
      <c r="G81" s="7"/>
      <c r="H81" s="140"/>
      <c r="I81" s="18"/>
      <c r="J81" s="19"/>
      <c r="K81" s="18"/>
      <c r="L81" s="7"/>
      <c r="M81" s="68"/>
    </row>
    <row r="82" spans="1:13" s="45" customFormat="1" ht="11">
      <c r="A82" s="42"/>
      <c r="B82" s="43"/>
      <c r="C82" s="62"/>
      <c r="D82" s="42"/>
      <c r="E82" s="44"/>
      <c r="F82" s="9"/>
      <c r="G82" s="7"/>
      <c r="H82" s="140"/>
      <c r="I82" s="18"/>
      <c r="J82" s="19"/>
      <c r="K82" s="18"/>
      <c r="L82" s="7"/>
      <c r="M82" s="68"/>
    </row>
    <row r="83" spans="1:13" s="45" customFormat="1" ht="11">
      <c r="A83" s="42"/>
      <c r="B83" s="43"/>
      <c r="C83" s="62"/>
      <c r="D83" s="42"/>
      <c r="E83" s="44"/>
      <c r="F83" s="9"/>
      <c r="G83" s="7"/>
      <c r="H83" s="140"/>
      <c r="I83" s="18"/>
      <c r="J83" s="19"/>
      <c r="K83" s="18"/>
      <c r="L83" s="7"/>
      <c r="M83" s="68"/>
    </row>
    <row r="84" spans="1:13" s="45" customFormat="1" ht="11">
      <c r="A84" s="42"/>
      <c r="B84" s="43"/>
      <c r="C84" s="62"/>
      <c r="D84" s="42"/>
      <c r="E84" s="44"/>
      <c r="F84" s="9"/>
      <c r="G84" s="7"/>
      <c r="H84" s="140"/>
      <c r="I84" s="18"/>
      <c r="J84" s="19"/>
      <c r="K84" s="18"/>
      <c r="L84" s="7"/>
      <c r="M84" s="68"/>
    </row>
    <row r="85" spans="1:13" s="45" customFormat="1" ht="11">
      <c r="A85" s="42"/>
      <c r="B85" s="43"/>
      <c r="C85" s="62"/>
      <c r="D85" s="42"/>
      <c r="E85" s="44"/>
      <c r="F85" s="9"/>
      <c r="G85" s="7"/>
      <c r="H85" s="140"/>
      <c r="I85" s="18"/>
      <c r="J85" s="19"/>
      <c r="K85" s="18"/>
      <c r="L85" s="7"/>
      <c r="M85" s="68"/>
    </row>
    <row r="86" spans="1:13" s="45" customFormat="1" ht="11">
      <c r="A86" s="42"/>
      <c r="B86" s="43"/>
      <c r="C86" s="62"/>
      <c r="D86" s="42"/>
      <c r="E86" s="44"/>
      <c r="F86" s="9"/>
      <c r="G86" s="7"/>
      <c r="H86" s="140"/>
      <c r="I86" s="18"/>
      <c r="J86" s="19"/>
      <c r="K86" s="18"/>
      <c r="L86" s="7"/>
      <c r="M86" s="68"/>
    </row>
    <row r="87" spans="1:13" s="45" customFormat="1" ht="11">
      <c r="A87" s="42"/>
      <c r="B87" s="43"/>
      <c r="C87" s="62"/>
      <c r="D87" s="42"/>
      <c r="E87" s="44"/>
      <c r="F87" s="9"/>
      <c r="G87" s="7"/>
      <c r="H87" s="140"/>
      <c r="I87" s="18"/>
      <c r="J87" s="19"/>
      <c r="K87" s="18"/>
      <c r="L87" s="7"/>
      <c r="M87" s="68"/>
    </row>
    <row r="88" spans="1:13" s="45" customFormat="1" ht="11">
      <c r="A88" s="42"/>
      <c r="B88" s="43"/>
      <c r="C88" s="62"/>
      <c r="D88" s="42"/>
      <c r="E88" s="44"/>
      <c r="F88" s="9"/>
      <c r="G88" s="7"/>
      <c r="H88" s="140"/>
      <c r="I88" s="18"/>
      <c r="J88" s="19"/>
      <c r="K88" s="18"/>
      <c r="L88" s="7"/>
      <c r="M88" s="68"/>
    </row>
    <row r="89" spans="1:13" s="45" customFormat="1" ht="11">
      <c r="A89" s="42"/>
      <c r="B89" s="43"/>
      <c r="C89" s="62"/>
      <c r="D89" s="42"/>
      <c r="E89" s="44"/>
      <c r="F89" s="9"/>
      <c r="G89" s="7"/>
      <c r="H89" s="140"/>
      <c r="I89" s="18"/>
      <c r="J89" s="19"/>
      <c r="K89" s="18"/>
      <c r="L89" s="7"/>
      <c r="M89" s="68"/>
    </row>
    <row r="90" spans="1:13" s="45" customFormat="1" ht="11">
      <c r="A90" s="42"/>
      <c r="B90" s="43"/>
      <c r="C90" s="62"/>
      <c r="D90" s="42"/>
      <c r="E90" s="44"/>
      <c r="F90" s="9"/>
      <c r="G90" s="7"/>
      <c r="H90" s="140"/>
      <c r="I90" s="18"/>
      <c r="J90" s="19"/>
      <c r="K90" s="18"/>
      <c r="L90" s="7"/>
      <c r="M90" s="68"/>
    </row>
    <row r="91" spans="1:13" s="45" customFormat="1" ht="11">
      <c r="A91" s="42"/>
      <c r="B91" s="43"/>
      <c r="C91" s="62"/>
      <c r="D91" s="42"/>
      <c r="E91" s="44"/>
      <c r="F91" s="9"/>
      <c r="G91" s="7"/>
      <c r="H91" s="140"/>
      <c r="I91" s="18"/>
      <c r="J91" s="19"/>
      <c r="K91" s="18"/>
      <c r="L91" s="7"/>
      <c r="M91" s="68"/>
    </row>
    <row r="92" spans="1:13" s="45" customFormat="1" ht="11">
      <c r="A92" s="42"/>
      <c r="B92" s="43"/>
      <c r="C92" s="62"/>
      <c r="D92" s="42"/>
      <c r="E92" s="44"/>
      <c r="F92" s="9"/>
      <c r="G92" s="7"/>
      <c r="H92" s="140"/>
      <c r="I92" s="18"/>
      <c r="J92" s="19"/>
      <c r="K92" s="18"/>
      <c r="L92" s="7"/>
      <c r="M92" s="68"/>
    </row>
    <row r="93" spans="1:13" s="45" customFormat="1" ht="11">
      <c r="A93" s="42"/>
      <c r="B93" s="43"/>
      <c r="C93" s="62"/>
      <c r="D93" s="42"/>
      <c r="E93" s="44"/>
      <c r="F93" s="9"/>
      <c r="G93" s="7"/>
      <c r="H93" s="140"/>
      <c r="I93" s="18"/>
      <c r="J93" s="19"/>
      <c r="K93" s="18"/>
      <c r="L93" s="7"/>
      <c r="M93" s="68"/>
    </row>
    <row r="94" spans="1:13" s="45" customFormat="1" ht="11">
      <c r="A94" s="42"/>
      <c r="B94" s="43"/>
      <c r="C94" s="62"/>
      <c r="D94" s="42"/>
      <c r="E94" s="44"/>
      <c r="F94" s="9"/>
      <c r="G94" s="7"/>
      <c r="H94" s="140"/>
      <c r="I94" s="18"/>
      <c r="J94" s="19"/>
      <c r="K94" s="18"/>
      <c r="L94" s="7"/>
      <c r="M94" s="68"/>
    </row>
    <row r="95" spans="1:13" s="45" customFormat="1" ht="11">
      <c r="A95" s="42"/>
      <c r="B95" s="43"/>
      <c r="C95" s="62"/>
      <c r="D95" s="42"/>
      <c r="E95" s="44"/>
      <c r="F95" s="9"/>
      <c r="G95" s="7"/>
      <c r="H95" s="140"/>
      <c r="I95" s="18"/>
      <c r="J95" s="19"/>
      <c r="K95" s="18"/>
      <c r="L95" s="7"/>
      <c r="M95" s="68"/>
    </row>
    <row r="96" spans="1:13" s="45" customFormat="1" ht="11">
      <c r="A96" s="42"/>
      <c r="B96" s="43"/>
      <c r="C96" s="62"/>
      <c r="D96" s="42"/>
      <c r="E96" s="44"/>
      <c r="F96" s="9"/>
      <c r="G96" s="7"/>
      <c r="H96" s="140"/>
      <c r="I96" s="18"/>
      <c r="J96" s="19"/>
      <c r="K96" s="18"/>
      <c r="L96" s="7"/>
      <c r="M96" s="68"/>
    </row>
    <row r="97" spans="1:13" s="45" customFormat="1" ht="11">
      <c r="A97" s="42"/>
      <c r="B97" s="43"/>
      <c r="C97" s="62"/>
      <c r="D97" s="42"/>
      <c r="E97" s="44"/>
      <c r="F97" s="9"/>
      <c r="G97" s="7"/>
      <c r="H97" s="140"/>
      <c r="I97" s="18"/>
      <c r="J97" s="19"/>
      <c r="K97" s="18"/>
      <c r="L97" s="7"/>
      <c r="M97" s="68"/>
    </row>
    <row r="98" spans="1:13" s="45" customFormat="1" ht="11">
      <c r="A98" s="42"/>
      <c r="B98" s="43"/>
      <c r="C98" s="62"/>
      <c r="D98" s="42"/>
      <c r="E98" s="44"/>
      <c r="F98" s="9"/>
      <c r="G98" s="7"/>
      <c r="H98" s="140"/>
      <c r="I98" s="18"/>
      <c r="J98" s="19"/>
      <c r="K98" s="18"/>
      <c r="L98" s="7"/>
      <c r="M98" s="68"/>
    </row>
    <row r="99" spans="1:13" s="45" customFormat="1" ht="11">
      <c r="A99" s="42"/>
      <c r="B99" s="43"/>
      <c r="C99" s="62"/>
      <c r="D99" s="42"/>
      <c r="E99" s="44"/>
      <c r="F99" s="9"/>
      <c r="G99" s="7"/>
      <c r="H99" s="140"/>
      <c r="I99" s="18"/>
      <c r="J99" s="19"/>
      <c r="K99" s="18"/>
      <c r="L99" s="7"/>
      <c r="M99" s="68"/>
    </row>
    <row r="100" spans="1:13" s="45" customFormat="1" ht="11">
      <c r="A100" s="42"/>
      <c r="B100" s="43"/>
      <c r="C100" s="62"/>
      <c r="D100" s="42"/>
      <c r="E100" s="44"/>
      <c r="F100" s="9"/>
      <c r="G100" s="7"/>
      <c r="H100" s="140"/>
      <c r="I100" s="18"/>
      <c r="J100" s="19"/>
      <c r="K100" s="18"/>
      <c r="L100" s="7"/>
      <c r="M100" s="68"/>
    </row>
    <row r="101" spans="1:13" s="45" customFormat="1" ht="11">
      <c r="A101" s="42"/>
      <c r="B101" s="43"/>
      <c r="C101" s="62"/>
      <c r="D101" s="42"/>
      <c r="E101" s="44"/>
      <c r="F101" s="9"/>
      <c r="G101" s="7"/>
      <c r="H101" s="140"/>
      <c r="I101" s="18"/>
      <c r="J101" s="19"/>
      <c r="K101" s="18"/>
      <c r="L101" s="7"/>
      <c r="M101" s="68"/>
    </row>
    <row r="102" spans="1:13" s="45" customFormat="1" ht="11">
      <c r="A102" s="42"/>
      <c r="B102" s="43"/>
      <c r="C102" s="62"/>
      <c r="D102" s="42"/>
      <c r="E102" s="44"/>
      <c r="F102" s="9"/>
      <c r="G102" s="7"/>
      <c r="H102" s="140"/>
      <c r="I102" s="18"/>
      <c r="J102" s="19"/>
      <c r="K102" s="18"/>
      <c r="L102" s="7"/>
      <c r="M102" s="68"/>
    </row>
    <row r="103" spans="1:13" s="45" customFormat="1" ht="11">
      <c r="A103" s="42"/>
      <c r="B103" s="43"/>
      <c r="C103" s="62"/>
      <c r="D103" s="42"/>
      <c r="E103" s="44"/>
      <c r="F103" s="9"/>
      <c r="G103" s="7"/>
      <c r="H103" s="140"/>
      <c r="I103" s="18"/>
      <c r="J103" s="19"/>
      <c r="K103" s="18"/>
      <c r="L103" s="7"/>
      <c r="M103" s="68"/>
    </row>
    <row r="104" spans="1:13" s="45" customFormat="1" ht="11">
      <c r="A104" s="42"/>
      <c r="B104" s="43"/>
      <c r="C104" s="62"/>
      <c r="D104" s="42"/>
      <c r="E104" s="44"/>
      <c r="F104" s="9"/>
      <c r="G104" s="7"/>
      <c r="H104" s="140"/>
      <c r="I104" s="18"/>
      <c r="J104" s="19"/>
      <c r="K104" s="18"/>
      <c r="L104" s="7"/>
      <c r="M104" s="68"/>
    </row>
    <row r="105" spans="1:13" s="45" customFormat="1" ht="11">
      <c r="A105" s="42"/>
      <c r="B105" s="43"/>
      <c r="C105" s="62"/>
      <c r="D105" s="42"/>
      <c r="E105" s="44"/>
      <c r="F105" s="9"/>
      <c r="G105" s="7"/>
      <c r="H105" s="140"/>
      <c r="I105" s="18"/>
      <c r="J105" s="19"/>
      <c r="K105" s="18"/>
      <c r="L105" s="7"/>
      <c r="M105" s="68"/>
    </row>
    <row r="106" spans="1:13" s="45" customFormat="1" ht="11">
      <c r="A106" s="42"/>
      <c r="B106" s="43"/>
      <c r="C106" s="62"/>
      <c r="D106" s="42"/>
      <c r="E106" s="44"/>
      <c r="F106" s="9"/>
      <c r="G106" s="7"/>
      <c r="H106" s="140"/>
      <c r="I106" s="18"/>
      <c r="J106" s="19"/>
      <c r="K106" s="18"/>
      <c r="L106" s="7"/>
      <c r="M106" s="68"/>
    </row>
    <row r="107" spans="1:13" s="45" customFormat="1" ht="11">
      <c r="A107" s="42"/>
      <c r="B107" s="43"/>
      <c r="C107" s="62"/>
      <c r="D107" s="42"/>
      <c r="E107" s="44"/>
      <c r="F107" s="9"/>
      <c r="G107" s="7"/>
      <c r="H107" s="140"/>
      <c r="I107" s="18"/>
      <c r="J107" s="19"/>
      <c r="K107" s="18"/>
      <c r="L107" s="7"/>
      <c r="M107" s="68"/>
    </row>
    <row r="108" spans="1:13" s="45" customFormat="1" ht="11">
      <c r="A108" s="42"/>
      <c r="B108" s="43"/>
      <c r="C108" s="62"/>
      <c r="D108" s="42"/>
      <c r="E108" s="44"/>
      <c r="F108" s="9"/>
      <c r="G108" s="7"/>
      <c r="H108" s="140"/>
      <c r="I108" s="18"/>
      <c r="J108" s="19"/>
      <c r="K108" s="18"/>
      <c r="L108" s="7"/>
      <c r="M108" s="68"/>
    </row>
    <row r="109" spans="1:13" s="45" customFormat="1" ht="11">
      <c r="A109" s="42"/>
      <c r="B109" s="43"/>
      <c r="C109" s="62"/>
      <c r="D109" s="42"/>
      <c r="E109" s="44"/>
      <c r="F109" s="9"/>
      <c r="G109" s="7"/>
      <c r="H109" s="140"/>
      <c r="I109" s="18"/>
      <c r="J109" s="19"/>
      <c r="K109" s="18"/>
      <c r="L109" s="7"/>
      <c r="M109" s="68"/>
    </row>
    <row r="110" spans="1:13" s="45" customFormat="1" ht="11">
      <c r="A110" s="42"/>
      <c r="B110" s="43"/>
      <c r="C110" s="62"/>
      <c r="D110" s="42"/>
      <c r="E110" s="44"/>
      <c r="F110" s="9"/>
      <c r="G110" s="7"/>
      <c r="H110" s="140"/>
      <c r="I110" s="18"/>
      <c r="J110" s="19"/>
      <c r="K110" s="18"/>
      <c r="L110" s="7"/>
      <c r="M110" s="68"/>
    </row>
    <row r="111" spans="1:13" s="45" customFormat="1" ht="11">
      <c r="A111" s="42"/>
      <c r="B111" s="43"/>
      <c r="C111" s="62"/>
      <c r="D111" s="42"/>
      <c r="E111" s="44"/>
      <c r="F111" s="9"/>
      <c r="G111" s="7"/>
      <c r="H111" s="140"/>
      <c r="I111" s="18"/>
      <c r="J111" s="19"/>
      <c r="K111" s="18"/>
      <c r="L111" s="7"/>
      <c r="M111" s="68"/>
    </row>
    <row r="112" spans="1:13" s="45" customFormat="1" ht="11">
      <c r="A112" s="42"/>
      <c r="B112" s="43"/>
      <c r="C112" s="62"/>
      <c r="D112" s="42"/>
      <c r="E112" s="44"/>
      <c r="F112" s="9"/>
      <c r="G112" s="7"/>
      <c r="H112" s="140"/>
      <c r="I112" s="18"/>
      <c r="J112" s="19"/>
      <c r="K112" s="18"/>
      <c r="L112" s="7"/>
      <c r="M112" s="68"/>
    </row>
    <row r="113" spans="1:13" s="45" customFormat="1" ht="11">
      <c r="A113" s="42"/>
      <c r="B113" s="43"/>
      <c r="C113" s="62"/>
      <c r="D113" s="42"/>
      <c r="E113" s="44"/>
      <c r="F113" s="9"/>
      <c r="G113" s="7"/>
      <c r="H113" s="140"/>
      <c r="I113" s="18"/>
      <c r="J113" s="19"/>
      <c r="K113" s="18"/>
      <c r="L113" s="7"/>
      <c r="M113" s="68"/>
    </row>
    <row r="114" spans="1:13" s="45" customFormat="1" ht="11">
      <c r="A114" s="42"/>
      <c r="B114" s="43"/>
      <c r="C114" s="62"/>
      <c r="D114" s="42"/>
      <c r="E114" s="44"/>
      <c r="F114" s="9"/>
      <c r="G114" s="7"/>
      <c r="H114" s="140"/>
      <c r="I114" s="18"/>
      <c r="J114" s="19"/>
      <c r="K114" s="18"/>
      <c r="L114" s="7"/>
      <c r="M114" s="68"/>
    </row>
    <row r="115" spans="1:13" s="45" customFormat="1" ht="11">
      <c r="A115" s="42"/>
      <c r="B115" s="43"/>
      <c r="C115" s="62"/>
      <c r="D115" s="42"/>
      <c r="E115" s="44"/>
      <c r="F115" s="9"/>
      <c r="G115" s="7"/>
      <c r="H115" s="140"/>
      <c r="I115" s="18"/>
      <c r="J115" s="19"/>
      <c r="K115" s="18"/>
      <c r="L115" s="7"/>
      <c r="M115" s="68"/>
    </row>
    <row r="116" spans="1:13" s="45" customFormat="1" ht="11">
      <c r="A116" s="42"/>
      <c r="B116" s="43"/>
      <c r="C116" s="62"/>
      <c r="D116" s="42"/>
      <c r="E116" s="44"/>
      <c r="F116" s="9"/>
      <c r="G116" s="7"/>
      <c r="H116" s="140"/>
      <c r="I116" s="18"/>
      <c r="J116" s="19"/>
      <c r="K116" s="18"/>
      <c r="L116" s="7"/>
      <c r="M116" s="68"/>
    </row>
    <row r="117" spans="1:13" s="45" customFormat="1" ht="11">
      <c r="A117" s="42"/>
      <c r="B117" s="43"/>
      <c r="C117" s="62"/>
      <c r="D117" s="42"/>
      <c r="E117" s="44"/>
      <c r="F117" s="9"/>
      <c r="G117" s="7"/>
      <c r="H117" s="140"/>
      <c r="I117" s="18"/>
      <c r="J117" s="19"/>
      <c r="K117" s="18"/>
      <c r="L117" s="7"/>
      <c r="M117" s="68"/>
    </row>
    <row r="118" spans="1:13" s="45" customFormat="1" ht="11">
      <c r="A118" s="42"/>
      <c r="B118" s="43"/>
      <c r="C118" s="62"/>
      <c r="D118" s="42"/>
      <c r="E118" s="44"/>
      <c r="F118" s="9"/>
      <c r="G118" s="7"/>
      <c r="H118" s="140"/>
      <c r="I118" s="18"/>
      <c r="J118" s="19"/>
      <c r="K118" s="18"/>
      <c r="L118" s="7"/>
      <c r="M118" s="68"/>
    </row>
    <row r="119" spans="1:13" s="45" customFormat="1" ht="11">
      <c r="A119" s="42"/>
      <c r="B119" s="43"/>
      <c r="C119" s="62"/>
      <c r="D119" s="42"/>
      <c r="E119" s="44"/>
      <c r="F119" s="9"/>
      <c r="G119" s="7"/>
      <c r="H119" s="140"/>
      <c r="I119" s="18"/>
      <c r="J119" s="19"/>
      <c r="K119" s="18"/>
      <c r="L119" s="7"/>
      <c r="M119" s="68"/>
    </row>
    <row r="120" spans="1:13" s="45" customFormat="1" ht="11">
      <c r="A120" s="42"/>
      <c r="B120" s="43"/>
      <c r="C120" s="62"/>
      <c r="D120" s="42"/>
      <c r="E120" s="44"/>
      <c r="F120" s="9"/>
      <c r="G120" s="7"/>
      <c r="H120" s="140"/>
      <c r="I120" s="18"/>
      <c r="J120" s="19"/>
      <c r="K120" s="18"/>
      <c r="L120" s="7"/>
      <c r="M120" s="68"/>
    </row>
    <row r="121" spans="1:13" s="45" customFormat="1" ht="11">
      <c r="A121" s="42"/>
      <c r="B121" s="43"/>
      <c r="C121" s="62"/>
      <c r="D121" s="42"/>
      <c r="E121" s="44"/>
      <c r="F121" s="9"/>
      <c r="G121" s="7"/>
      <c r="H121" s="140"/>
      <c r="I121" s="18"/>
      <c r="J121" s="19"/>
      <c r="K121" s="18"/>
      <c r="L121" s="7"/>
      <c r="M121" s="68"/>
    </row>
    <row r="122" spans="1:13" s="45" customFormat="1" ht="11">
      <c r="A122" s="42"/>
      <c r="B122" s="43"/>
      <c r="C122" s="62"/>
      <c r="D122" s="42"/>
      <c r="E122" s="44"/>
      <c r="F122" s="9"/>
      <c r="G122" s="7"/>
      <c r="H122" s="140"/>
      <c r="I122" s="18"/>
      <c r="J122" s="19"/>
      <c r="K122" s="18"/>
      <c r="L122" s="7"/>
      <c r="M122" s="68"/>
    </row>
    <row r="123" spans="1:13" s="45" customFormat="1" ht="11">
      <c r="A123" s="42"/>
      <c r="B123" s="43"/>
      <c r="C123" s="62"/>
      <c r="D123" s="42"/>
      <c r="E123" s="44"/>
      <c r="F123" s="9"/>
      <c r="G123" s="7"/>
      <c r="H123" s="140"/>
      <c r="I123" s="18"/>
      <c r="J123" s="19"/>
      <c r="K123" s="18"/>
      <c r="L123" s="7"/>
      <c r="M123" s="68"/>
    </row>
    <row r="124" spans="1:13" s="45" customFormat="1" ht="11">
      <c r="A124" s="42"/>
      <c r="B124" s="43"/>
      <c r="C124" s="62"/>
      <c r="D124" s="42"/>
      <c r="E124" s="44"/>
      <c r="F124" s="9"/>
      <c r="G124" s="7"/>
      <c r="H124" s="140"/>
      <c r="I124" s="18"/>
      <c r="J124" s="19"/>
      <c r="K124" s="18"/>
      <c r="L124" s="7"/>
      <c r="M124" s="68"/>
    </row>
    <row r="125" spans="1:13" s="45" customFormat="1" ht="11">
      <c r="A125" s="42"/>
      <c r="B125" s="43"/>
      <c r="C125" s="62"/>
      <c r="D125" s="42"/>
      <c r="E125" s="44"/>
      <c r="F125" s="9"/>
      <c r="G125" s="7"/>
      <c r="H125" s="140"/>
      <c r="I125" s="18"/>
      <c r="J125" s="19"/>
      <c r="K125" s="18"/>
      <c r="L125" s="7"/>
      <c r="M125" s="68"/>
    </row>
    <row r="126" spans="1:13" s="45" customFormat="1" ht="11">
      <c r="A126" s="42"/>
      <c r="B126" s="43"/>
      <c r="C126" s="62"/>
      <c r="D126" s="42"/>
      <c r="E126" s="44"/>
      <c r="F126" s="9"/>
      <c r="G126" s="7"/>
      <c r="H126" s="140"/>
      <c r="I126" s="18"/>
      <c r="J126" s="19"/>
      <c r="K126" s="18"/>
      <c r="L126" s="7"/>
      <c r="M126" s="68"/>
    </row>
    <row r="127" spans="1:13" s="45" customFormat="1" ht="11">
      <c r="A127" s="42"/>
      <c r="B127" s="43"/>
      <c r="C127" s="62"/>
      <c r="D127" s="42"/>
      <c r="E127" s="44"/>
      <c r="F127" s="9"/>
      <c r="G127" s="7"/>
      <c r="H127" s="140"/>
      <c r="I127" s="18"/>
      <c r="J127" s="19"/>
      <c r="K127" s="18"/>
      <c r="L127" s="7"/>
      <c r="M127" s="68"/>
    </row>
    <row r="128" spans="1:13" s="45" customFormat="1" ht="11">
      <c r="A128" s="42"/>
      <c r="B128" s="43"/>
      <c r="C128" s="62"/>
      <c r="D128" s="42"/>
      <c r="E128" s="44"/>
      <c r="F128" s="9"/>
      <c r="G128" s="7"/>
      <c r="H128" s="140"/>
      <c r="I128" s="18"/>
      <c r="J128" s="19"/>
      <c r="K128" s="18"/>
      <c r="L128" s="7"/>
      <c r="M128" s="68"/>
    </row>
    <row r="129" spans="1:13" s="45" customFormat="1" ht="11">
      <c r="A129" s="42"/>
      <c r="B129" s="43"/>
      <c r="C129" s="62"/>
      <c r="D129" s="42"/>
      <c r="E129" s="44"/>
      <c r="F129" s="9"/>
      <c r="G129" s="7"/>
      <c r="H129" s="140"/>
      <c r="I129" s="18"/>
      <c r="J129" s="19"/>
      <c r="K129" s="18"/>
      <c r="L129" s="7"/>
      <c r="M129" s="68"/>
    </row>
    <row r="130" spans="1:13" s="45" customFormat="1" ht="11">
      <c r="A130" s="42"/>
      <c r="B130" s="43"/>
      <c r="C130" s="62"/>
      <c r="D130" s="42"/>
      <c r="E130" s="44"/>
      <c r="F130" s="9"/>
      <c r="G130" s="7"/>
      <c r="H130" s="140"/>
      <c r="I130" s="18"/>
      <c r="J130" s="19"/>
      <c r="K130" s="18"/>
      <c r="L130" s="7"/>
      <c r="M130" s="68"/>
    </row>
    <row r="131" spans="1:13" s="45" customFormat="1" ht="11">
      <c r="A131" s="42"/>
      <c r="B131" s="43"/>
      <c r="C131" s="62"/>
      <c r="D131" s="42"/>
      <c r="E131" s="44"/>
      <c r="F131" s="9"/>
      <c r="G131" s="7"/>
      <c r="H131" s="140"/>
      <c r="I131" s="18"/>
      <c r="J131" s="19"/>
      <c r="K131" s="18"/>
      <c r="L131" s="7"/>
      <c r="M131" s="68"/>
    </row>
    <row r="132" spans="1:13" s="45" customFormat="1" ht="11">
      <c r="A132" s="42"/>
      <c r="B132" s="43"/>
      <c r="C132" s="62"/>
      <c r="D132" s="42"/>
      <c r="E132" s="44"/>
      <c r="F132" s="9"/>
      <c r="G132" s="7"/>
      <c r="H132" s="140"/>
      <c r="I132" s="18"/>
      <c r="J132" s="19"/>
      <c r="K132" s="18"/>
      <c r="L132" s="7"/>
      <c r="M132" s="68"/>
    </row>
    <row r="133" spans="1:13" s="45" customFormat="1" ht="11">
      <c r="A133" s="42"/>
      <c r="B133" s="43"/>
      <c r="C133" s="62"/>
      <c r="D133" s="42"/>
      <c r="E133" s="44"/>
      <c r="F133" s="9"/>
      <c r="G133" s="7"/>
      <c r="H133" s="140"/>
      <c r="I133" s="18"/>
      <c r="J133" s="19"/>
      <c r="K133" s="18"/>
      <c r="L133" s="7"/>
      <c r="M133" s="68"/>
    </row>
    <row r="134" spans="1:13" s="45" customFormat="1" ht="11">
      <c r="A134" s="42"/>
      <c r="B134" s="43"/>
      <c r="C134" s="62"/>
      <c r="D134" s="42"/>
      <c r="E134" s="44"/>
      <c r="F134" s="9"/>
      <c r="G134" s="7"/>
      <c r="H134" s="140"/>
      <c r="I134" s="18"/>
      <c r="J134" s="19"/>
      <c r="K134" s="18"/>
      <c r="L134" s="7"/>
      <c r="M134" s="68"/>
    </row>
    <row r="135" spans="1:13" s="45" customFormat="1" ht="11">
      <c r="A135" s="42"/>
      <c r="B135" s="43"/>
      <c r="C135" s="62"/>
      <c r="D135" s="42"/>
      <c r="E135" s="44"/>
      <c r="F135" s="9"/>
      <c r="G135" s="7"/>
      <c r="H135" s="140"/>
      <c r="I135" s="18"/>
      <c r="J135" s="19"/>
      <c r="K135" s="18"/>
      <c r="L135" s="7"/>
      <c r="M135" s="68"/>
    </row>
    <row r="136" spans="1:13" s="45" customFormat="1" ht="11">
      <c r="A136" s="42"/>
      <c r="B136" s="43"/>
      <c r="C136" s="62"/>
      <c r="D136" s="42"/>
      <c r="E136" s="44"/>
      <c r="F136" s="9"/>
      <c r="G136" s="7"/>
      <c r="H136" s="140"/>
      <c r="I136" s="18"/>
      <c r="J136" s="19"/>
      <c r="K136" s="18"/>
      <c r="L136" s="7"/>
      <c r="M136" s="68"/>
    </row>
    <row r="137" spans="1:13" s="45" customFormat="1" ht="11">
      <c r="A137" s="42"/>
      <c r="B137" s="43"/>
      <c r="C137" s="62"/>
      <c r="D137" s="42"/>
      <c r="E137" s="44"/>
      <c r="F137" s="9"/>
      <c r="G137" s="7"/>
      <c r="H137" s="140"/>
      <c r="I137" s="18"/>
      <c r="J137" s="19"/>
      <c r="K137" s="18"/>
      <c r="L137" s="7"/>
      <c r="M137" s="68"/>
    </row>
    <row r="138" spans="1:13" s="45" customFormat="1" ht="11">
      <c r="A138" s="42"/>
      <c r="B138" s="43"/>
      <c r="C138" s="62"/>
      <c r="D138" s="42"/>
      <c r="E138" s="44"/>
      <c r="F138" s="9"/>
      <c r="G138" s="7"/>
      <c r="H138" s="140"/>
      <c r="I138" s="18"/>
      <c r="J138" s="19"/>
      <c r="K138" s="18"/>
      <c r="L138" s="7"/>
      <c r="M138" s="68"/>
    </row>
    <row r="139" spans="1:13" s="45" customFormat="1" ht="11">
      <c r="A139" s="42"/>
      <c r="B139" s="43"/>
      <c r="C139" s="62"/>
      <c r="D139" s="42"/>
      <c r="E139" s="44"/>
      <c r="F139" s="9"/>
      <c r="G139" s="7"/>
      <c r="H139" s="140"/>
      <c r="I139" s="18"/>
      <c r="J139" s="19"/>
      <c r="K139" s="18"/>
      <c r="L139" s="7"/>
      <c r="M139" s="68"/>
    </row>
    <row r="140" spans="1:13" s="45" customFormat="1" ht="11">
      <c r="A140" s="42"/>
      <c r="B140" s="43"/>
      <c r="C140" s="62"/>
      <c r="D140" s="42"/>
      <c r="E140" s="44"/>
      <c r="F140" s="9"/>
      <c r="G140" s="7"/>
      <c r="H140" s="140"/>
      <c r="I140" s="18"/>
      <c r="J140" s="19"/>
      <c r="K140" s="18"/>
      <c r="L140" s="7"/>
      <c r="M140" s="68"/>
    </row>
    <row r="141" spans="1:13" s="45" customFormat="1" ht="11">
      <c r="A141" s="42"/>
      <c r="B141" s="43"/>
      <c r="C141" s="62"/>
      <c r="D141" s="42"/>
      <c r="E141" s="44"/>
      <c r="F141" s="9"/>
      <c r="G141" s="7"/>
      <c r="H141" s="140"/>
      <c r="I141" s="18"/>
      <c r="J141" s="19"/>
      <c r="K141" s="18"/>
      <c r="L141" s="7"/>
      <c r="M141" s="68"/>
    </row>
    <row r="142" spans="1:13" s="45" customFormat="1" ht="11">
      <c r="A142" s="42"/>
      <c r="B142" s="43"/>
      <c r="C142" s="62"/>
      <c r="D142" s="42"/>
      <c r="E142" s="44"/>
      <c r="F142" s="9"/>
      <c r="G142" s="7"/>
      <c r="H142" s="140"/>
      <c r="I142" s="18"/>
      <c r="J142" s="19"/>
      <c r="K142" s="18"/>
      <c r="L142" s="7"/>
      <c r="M142" s="68"/>
    </row>
    <row r="143" spans="1:13" s="45" customFormat="1" ht="11">
      <c r="A143" s="42"/>
      <c r="B143" s="43"/>
      <c r="C143" s="62"/>
      <c r="D143" s="42"/>
      <c r="E143" s="44"/>
      <c r="F143" s="9"/>
      <c r="G143" s="7"/>
      <c r="H143" s="140"/>
      <c r="I143" s="18"/>
      <c r="J143" s="19"/>
      <c r="K143" s="18"/>
      <c r="L143" s="7"/>
      <c r="M143" s="68"/>
    </row>
    <row r="144" spans="1:13" s="45" customFormat="1" ht="11">
      <c r="A144" s="42"/>
      <c r="B144" s="43"/>
      <c r="C144" s="62"/>
      <c r="D144" s="42"/>
      <c r="E144" s="44"/>
      <c r="F144" s="9"/>
      <c r="G144" s="7"/>
      <c r="H144" s="140"/>
      <c r="I144" s="18"/>
      <c r="J144" s="19"/>
      <c r="K144" s="18"/>
      <c r="L144" s="7"/>
      <c r="M144" s="68"/>
    </row>
    <row r="145" spans="1:13" s="45" customFormat="1" ht="11">
      <c r="A145" s="42"/>
      <c r="B145" s="43"/>
      <c r="C145" s="62"/>
      <c r="D145" s="42"/>
      <c r="E145" s="44"/>
      <c r="F145" s="9"/>
      <c r="G145" s="7"/>
      <c r="H145" s="140"/>
      <c r="I145" s="18"/>
      <c r="J145" s="19"/>
      <c r="K145" s="18"/>
      <c r="L145" s="7"/>
      <c r="M145" s="68"/>
    </row>
    <row r="146" spans="1:13" s="45" customFormat="1" ht="11">
      <c r="A146" s="42"/>
      <c r="B146" s="43"/>
      <c r="C146" s="62"/>
      <c r="D146" s="42"/>
      <c r="E146" s="44"/>
      <c r="F146" s="9"/>
      <c r="G146" s="7"/>
      <c r="H146" s="140"/>
      <c r="I146" s="18"/>
      <c r="J146" s="19"/>
      <c r="K146" s="18"/>
      <c r="L146" s="7"/>
      <c r="M146" s="68"/>
    </row>
    <row r="147" spans="1:13" s="45" customFormat="1" ht="11">
      <c r="A147" s="42"/>
      <c r="B147" s="43"/>
      <c r="C147" s="62"/>
      <c r="D147" s="42"/>
      <c r="E147" s="44"/>
      <c r="F147" s="9"/>
      <c r="G147" s="7"/>
      <c r="H147" s="140"/>
      <c r="I147" s="18"/>
      <c r="J147" s="19"/>
      <c r="K147" s="18"/>
      <c r="L147" s="7"/>
      <c r="M147" s="68"/>
    </row>
    <row r="148" spans="1:13" s="45" customFormat="1" ht="11">
      <c r="A148" s="42"/>
      <c r="B148" s="43"/>
      <c r="C148" s="62"/>
      <c r="D148" s="42"/>
      <c r="E148" s="44"/>
      <c r="F148" s="9"/>
      <c r="G148" s="7"/>
      <c r="H148" s="140"/>
      <c r="I148" s="18"/>
      <c r="J148" s="19"/>
      <c r="K148" s="18"/>
      <c r="L148" s="7"/>
      <c r="M148" s="68"/>
    </row>
    <row r="149" spans="1:13" s="45" customFormat="1" ht="11">
      <c r="A149" s="42"/>
      <c r="B149" s="43"/>
      <c r="C149" s="62"/>
      <c r="D149" s="42"/>
      <c r="E149" s="44"/>
      <c r="F149" s="9"/>
      <c r="G149" s="7"/>
      <c r="H149" s="140"/>
      <c r="I149" s="18"/>
      <c r="J149" s="19"/>
      <c r="K149" s="18"/>
      <c r="L149" s="7"/>
      <c r="M149" s="68"/>
    </row>
    <row r="150" spans="1:13" s="45" customFormat="1" ht="11">
      <c r="A150" s="42"/>
      <c r="B150" s="43"/>
      <c r="C150" s="62"/>
      <c r="D150" s="42"/>
      <c r="E150" s="44"/>
      <c r="F150" s="9"/>
      <c r="G150" s="7"/>
      <c r="H150" s="140"/>
      <c r="I150" s="18"/>
      <c r="J150" s="19"/>
      <c r="K150" s="18"/>
      <c r="L150" s="7"/>
      <c r="M150" s="68"/>
    </row>
    <row r="151" spans="1:13" s="45" customFormat="1" ht="11">
      <c r="A151" s="42"/>
      <c r="B151" s="43"/>
      <c r="C151" s="62"/>
      <c r="D151" s="42"/>
      <c r="E151" s="44"/>
      <c r="F151" s="9"/>
      <c r="G151" s="7"/>
      <c r="H151" s="140"/>
      <c r="I151" s="18"/>
      <c r="J151" s="19"/>
      <c r="K151" s="18"/>
      <c r="L151" s="7"/>
      <c r="M151" s="68"/>
    </row>
    <row r="152" spans="1:13" s="45" customFormat="1" ht="11">
      <c r="A152" s="42"/>
      <c r="B152" s="43"/>
      <c r="C152" s="62"/>
      <c r="D152" s="42"/>
      <c r="E152" s="44"/>
      <c r="F152" s="9"/>
      <c r="G152" s="7"/>
      <c r="H152" s="140"/>
      <c r="I152" s="18"/>
      <c r="J152" s="19"/>
      <c r="K152" s="18"/>
      <c r="L152" s="7"/>
      <c r="M152" s="68"/>
    </row>
    <row r="153" spans="1:13" s="45" customFormat="1" ht="11">
      <c r="A153" s="42"/>
      <c r="B153" s="43"/>
      <c r="C153" s="62"/>
      <c r="D153" s="42"/>
      <c r="E153" s="44"/>
      <c r="F153" s="9"/>
      <c r="G153" s="7"/>
      <c r="H153" s="140"/>
      <c r="I153" s="18"/>
      <c r="J153" s="19"/>
      <c r="K153" s="18"/>
      <c r="L153" s="7"/>
      <c r="M153" s="68"/>
    </row>
    <row r="154" spans="1:13" s="45" customFormat="1" ht="11">
      <c r="A154" s="42"/>
      <c r="B154" s="43"/>
      <c r="C154" s="62"/>
      <c r="D154" s="42"/>
      <c r="E154" s="44"/>
      <c r="F154" s="9"/>
      <c r="G154" s="7"/>
      <c r="H154" s="140"/>
      <c r="I154" s="18"/>
      <c r="J154" s="19"/>
      <c r="K154" s="18"/>
      <c r="L154" s="7"/>
      <c r="M154" s="68"/>
    </row>
    <row r="155" spans="1:13" s="45" customFormat="1" ht="11">
      <c r="A155" s="42"/>
      <c r="B155" s="43"/>
      <c r="C155" s="62"/>
      <c r="D155" s="42"/>
      <c r="E155" s="44"/>
      <c r="F155" s="9"/>
      <c r="G155" s="7"/>
      <c r="H155" s="140"/>
      <c r="I155" s="18"/>
      <c r="J155" s="19"/>
      <c r="K155" s="18"/>
      <c r="L155" s="7"/>
      <c r="M155" s="68"/>
    </row>
    <row r="156" spans="1:13" s="45" customFormat="1" ht="11">
      <c r="A156" s="42"/>
      <c r="B156" s="43"/>
      <c r="C156" s="62"/>
      <c r="D156" s="42"/>
      <c r="E156" s="44"/>
      <c r="F156" s="9"/>
      <c r="G156" s="7"/>
      <c r="H156" s="140"/>
      <c r="I156" s="18"/>
      <c r="J156" s="19"/>
      <c r="K156" s="18"/>
      <c r="L156" s="7"/>
      <c r="M156" s="68"/>
    </row>
    <row r="157" spans="1:13" s="45" customFormat="1" ht="11">
      <c r="A157" s="42"/>
      <c r="B157" s="43"/>
      <c r="C157" s="62"/>
      <c r="D157" s="42"/>
      <c r="E157" s="44"/>
      <c r="F157" s="9"/>
      <c r="G157" s="7"/>
      <c r="H157" s="140"/>
      <c r="I157" s="18"/>
      <c r="J157" s="19"/>
      <c r="K157" s="18"/>
      <c r="L157" s="7"/>
      <c r="M157" s="68"/>
    </row>
    <row r="158" spans="1:13" s="45" customFormat="1" ht="11">
      <c r="A158" s="42"/>
      <c r="B158" s="43"/>
      <c r="C158" s="62"/>
      <c r="D158" s="42"/>
      <c r="E158" s="44"/>
      <c r="F158" s="9"/>
      <c r="G158" s="7"/>
      <c r="H158" s="140"/>
      <c r="I158" s="18"/>
      <c r="J158" s="19"/>
      <c r="K158" s="18"/>
      <c r="L158" s="7"/>
      <c r="M158" s="68"/>
    </row>
    <row r="159" spans="1:13" s="45" customFormat="1" ht="11">
      <c r="A159" s="42"/>
      <c r="B159" s="43"/>
      <c r="C159" s="62"/>
      <c r="D159" s="42"/>
      <c r="E159" s="44"/>
      <c r="F159" s="9"/>
      <c r="G159" s="7"/>
      <c r="H159" s="140"/>
      <c r="I159" s="18"/>
      <c r="J159" s="19"/>
      <c r="K159" s="18"/>
      <c r="L159" s="7"/>
      <c r="M159" s="68"/>
    </row>
    <row r="160" spans="1:13" s="45" customFormat="1" ht="11">
      <c r="A160" s="42"/>
      <c r="B160" s="43"/>
      <c r="C160" s="62"/>
      <c r="D160" s="42"/>
      <c r="E160" s="44"/>
      <c r="F160" s="9"/>
      <c r="G160" s="7"/>
      <c r="H160" s="140"/>
      <c r="I160" s="18"/>
      <c r="J160" s="19"/>
      <c r="K160" s="18"/>
      <c r="L160" s="7"/>
      <c r="M160" s="68"/>
    </row>
    <row r="161" spans="1:13" s="45" customFormat="1" ht="11">
      <c r="A161" s="42"/>
      <c r="B161" s="43"/>
      <c r="C161" s="62"/>
      <c r="D161" s="42"/>
      <c r="E161" s="44"/>
      <c r="F161" s="9"/>
      <c r="G161" s="7"/>
      <c r="H161" s="140"/>
      <c r="I161" s="18"/>
      <c r="J161" s="19"/>
      <c r="K161" s="18"/>
      <c r="L161" s="7"/>
      <c r="M161" s="68"/>
    </row>
    <row r="162" spans="1:13" s="45" customFormat="1" ht="11">
      <c r="A162" s="42"/>
      <c r="B162" s="43"/>
      <c r="C162" s="62"/>
      <c r="D162" s="42"/>
      <c r="E162" s="44"/>
      <c r="F162" s="9"/>
      <c r="G162" s="7"/>
      <c r="H162" s="140"/>
      <c r="I162" s="18"/>
      <c r="J162" s="19"/>
      <c r="K162" s="18"/>
      <c r="L162" s="7"/>
      <c r="M162" s="68"/>
    </row>
    <row r="163" spans="1:13" s="45" customFormat="1" ht="11">
      <c r="A163" s="42"/>
      <c r="B163" s="43"/>
      <c r="C163" s="62"/>
      <c r="D163" s="42"/>
      <c r="E163" s="44"/>
      <c r="F163" s="9"/>
      <c r="G163" s="7"/>
      <c r="H163" s="140"/>
      <c r="I163" s="18"/>
      <c r="J163" s="19"/>
      <c r="K163" s="18"/>
      <c r="L163" s="7"/>
      <c r="M163" s="68"/>
    </row>
    <row r="164" spans="1:13" s="45" customFormat="1" ht="11">
      <c r="A164" s="42"/>
      <c r="B164" s="43"/>
      <c r="C164" s="62"/>
      <c r="D164" s="42"/>
      <c r="E164" s="44"/>
      <c r="F164" s="9"/>
      <c r="G164" s="7"/>
      <c r="H164" s="140"/>
      <c r="I164" s="18"/>
      <c r="J164" s="19"/>
      <c r="K164" s="18"/>
      <c r="L164" s="7"/>
      <c r="M164" s="68"/>
    </row>
    <row r="165" spans="1:13" s="45" customFormat="1" ht="11">
      <c r="A165" s="42"/>
      <c r="B165" s="43"/>
      <c r="C165" s="62"/>
      <c r="D165" s="42"/>
      <c r="E165" s="44"/>
      <c r="F165" s="9"/>
      <c r="G165" s="7"/>
      <c r="H165" s="140"/>
      <c r="I165" s="18"/>
      <c r="J165" s="19"/>
      <c r="K165" s="18"/>
      <c r="L165" s="7"/>
      <c r="M165" s="68"/>
    </row>
    <row r="166" spans="1:13" s="45" customFormat="1" ht="11">
      <c r="A166" s="42"/>
      <c r="B166" s="43"/>
      <c r="C166" s="62"/>
      <c r="D166" s="42"/>
      <c r="E166" s="44"/>
      <c r="F166" s="9"/>
      <c r="G166" s="7"/>
      <c r="H166" s="140"/>
      <c r="I166" s="18"/>
      <c r="J166" s="19"/>
      <c r="K166" s="18"/>
      <c r="L166" s="7"/>
      <c r="M166" s="68"/>
    </row>
    <row r="167" spans="1:13" s="45" customFormat="1" ht="11">
      <c r="A167" s="42"/>
      <c r="B167" s="43"/>
      <c r="C167" s="62"/>
      <c r="D167" s="42"/>
      <c r="E167" s="44"/>
      <c r="F167" s="9"/>
      <c r="G167" s="7"/>
      <c r="H167" s="140"/>
      <c r="I167" s="18"/>
      <c r="J167" s="19"/>
      <c r="K167" s="18"/>
      <c r="L167" s="7"/>
      <c r="M167" s="68"/>
    </row>
    <row r="168" spans="1:13" s="45" customFormat="1" ht="11">
      <c r="A168" s="42"/>
      <c r="B168" s="43"/>
      <c r="C168" s="62"/>
      <c r="D168" s="42"/>
      <c r="E168" s="44"/>
      <c r="F168" s="9"/>
      <c r="G168" s="7"/>
      <c r="H168" s="140"/>
      <c r="I168" s="18"/>
      <c r="J168" s="19"/>
      <c r="K168" s="18"/>
      <c r="L168" s="7"/>
      <c r="M168" s="68"/>
    </row>
    <row r="169" spans="1:13" s="45" customFormat="1" ht="11">
      <c r="A169" s="42"/>
      <c r="B169" s="43"/>
      <c r="C169" s="62"/>
      <c r="D169" s="42"/>
      <c r="E169" s="44"/>
      <c r="F169" s="9"/>
      <c r="G169" s="7"/>
      <c r="H169" s="140"/>
      <c r="I169" s="18"/>
      <c r="J169" s="19"/>
      <c r="K169" s="18"/>
      <c r="L169" s="7"/>
      <c r="M169" s="68"/>
    </row>
    <row r="170" spans="1:13" s="45" customFormat="1" ht="11">
      <c r="A170" s="42"/>
      <c r="B170" s="43"/>
      <c r="C170" s="62"/>
      <c r="D170" s="42"/>
      <c r="E170" s="44"/>
      <c r="F170" s="9"/>
      <c r="G170" s="7"/>
      <c r="H170" s="140"/>
      <c r="I170" s="18"/>
      <c r="J170" s="19"/>
      <c r="K170" s="18"/>
      <c r="L170" s="7"/>
      <c r="M170" s="68"/>
    </row>
    <row r="171" spans="1:13" s="45" customFormat="1" ht="11">
      <c r="A171" s="42"/>
      <c r="B171" s="43"/>
      <c r="C171" s="62"/>
      <c r="D171" s="42"/>
      <c r="E171" s="44"/>
      <c r="F171" s="9"/>
      <c r="G171" s="7"/>
      <c r="H171" s="140"/>
      <c r="I171" s="18"/>
      <c r="J171" s="19"/>
      <c r="K171" s="18"/>
      <c r="L171" s="7"/>
      <c r="M171" s="68"/>
    </row>
    <row r="172" spans="1:13" s="45" customFormat="1" ht="11">
      <c r="A172" s="42"/>
      <c r="B172" s="43"/>
      <c r="C172" s="62"/>
      <c r="D172" s="42"/>
      <c r="E172" s="44"/>
      <c r="F172" s="9"/>
      <c r="G172" s="7"/>
      <c r="H172" s="140"/>
      <c r="I172" s="18"/>
      <c r="J172" s="19"/>
      <c r="K172" s="18"/>
      <c r="L172" s="7"/>
      <c r="M172" s="68"/>
    </row>
    <row r="173" spans="1:13" s="45" customFormat="1" ht="11">
      <c r="A173" s="42"/>
      <c r="B173" s="43"/>
      <c r="C173" s="62"/>
      <c r="D173" s="42"/>
      <c r="E173" s="44"/>
      <c r="F173" s="9"/>
      <c r="G173" s="7"/>
      <c r="H173" s="140"/>
      <c r="I173" s="18"/>
      <c r="J173" s="19"/>
      <c r="K173" s="18"/>
      <c r="L173" s="7"/>
      <c r="M173" s="68"/>
    </row>
    <row r="174" spans="1:13" s="45" customFormat="1" ht="11">
      <c r="A174" s="42"/>
      <c r="B174" s="43"/>
      <c r="C174" s="62"/>
      <c r="D174" s="42"/>
      <c r="E174" s="44"/>
      <c r="F174" s="9"/>
      <c r="G174" s="7"/>
      <c r="H174" s="140"/>
      <c r="I174" s="18"/>
      <c r="J174" s="19"/>
      <c r="K174" s="18"/>
      <c r="L174" s="7"/>
      <c r="M174" s="68"/>
    </row>
    <row r="175" spans="1:13" s="45" customFormat="1" ht="11">
      <c r="A175" s="42"/>
      <c r="B175" s="43"/>
      <c r="C175" s="62"/>
      <c r="D175" s="42"/>
      <c r="E175" s="44"/>
      <c r="F175" s="9"/>
      <c r="G175" s="7"/>
      <c r="H175" s="140"/>
      <c r="I175" s="18"/>
      <c r="J175" s="19"/>
      <c r="K175" s="18"/>
      <c r="L175" s="7"/>
      <c r="M175" s="68"/>
    </row>
    <row r="176" spans="1:13" s="45" customFormat="1" ht="11">
      <c r="A176" s="42"/>
      <c r="B176" s="43"/>
      <c r="C176" s="62"/>
      <c r="D176" s="42"/>
      <c r="E176" s="44"/>
      <c r="F176" s="9"/>
      <c r="G176" s="7"/>
      <c r="H176" s="140"/>
      <c r="I176" s="18"/>
      <c r="J176" s="19"/>
      <c r="K176" s="18"/>
      <c r="L176" s="7"/>
      <c r="M176" s="68"/>
    </row>
    <row r="177" spans="1:13" s="45" customFormat="1" ht="11">
      <c r="A177" s="42"/>
      <c r="B177" s="43"/>
      <c r="C177" s="62"/>
      <c r="D177" s="42"/>
      <c r="E177" s="44"/>
      <c r="F177" s="9"/>
      <c r="G177" s="7"/>
      <c r="H177" s="140"/>
      <c r="I177" s="18"/>
      <c r="J177" s="19"/>
      <c r="K177" s="18"/>
      <c r="L177" s="7"/>
      <c r="M177" s="68"/>
    </row>
    <row r="178" spans="1:13" s="45" customFormat="1" ht="11">
      <c r="A178" s="42"/>
      <c r="B178" s="43"/>
      <c r="C178" s="62"/>
      <c r="D178" s="42"/>
      <c r="E178" s="44"/>
      <c r="F178" s="9"/>
      <c r="G178" s="7"/>
      <c r="H178" s="140"/>
      <c r="I178" s="18"/>
      <c r="J178" s="19"/>
      <c r="K178" s="18"/>
      <c r="L178" s="7"/>
      <c r="M178" s="68"/>
    </row>
    <row r="179" spans="1:13" s="45" customFormat="1" ht="11">
      <c r="A179" s="42"/>
      <c r="B179" s="43"/>
      <c r="C179" s="62"/>
      <c r="D179" s="42"/>
      <c r="E179" s="44"/>
      <c r="F179" s="9"/>
      <c r="G179" s="7"/>
      <c r="H179" s="140"/>
      <c r="I179" s="18"/>
      <c r="J179" s="19"/>
      <c r="K179" s="18"/>
      <c r="L179" s="7"/>
      <c r="M179" s="68"/>
    </row>
    <row r="180" spans="1:13" s="45" customFormat="1" ht="11">
      <c r="A180" s="42"/>
      <c r="B180" s="43"/>
      <c r="C180" s="62"/>
      <c r="D180" s="42"/>
      <c r="E180" s="44"/>
      <c r="F180" s="9"/>
      <c r="G180" s="7"/>
      <c r="H180" s="140"/>
      <c r="I180" s="18"/>
      <c r="J180" s="19"/>
      <c r="K180" s="18"/>
      <c r="L180" s="7"/>
      <c r="M180" s="68"/>
    </row>
    <row r="181" spans="1:13" s="45" customFormat="1" ht="11">
      <c r="A181" s="42"/>
      <c r="B181" s="43"/>
      <c r="C181" s="62"/>
      <c r="D181" s="42"/>
      <c r="E181" s="44"/>
      <c r="F181" s="9"/>
      <c r="G181" s="7"/>
      <c r="H181" s="140"/>
      <c r="I181" s="18"/>
      <c r="J181" s="19"/>
      <c r="K181" s="18"/>
      <c r="L181" s="7"/>
      <c r="M181" s="68"/>
    </row>
    <row r="182" spans="1:13" s="45" customFormat="1" ht="11">
      <c r="A182" s="42"/>
      <c r="B182" s="43"/>
      <c r="C182" s="62"/>
      <c r="D182" s="42"/>
      <c r="E182" s="44"/>
      <c r="F182" s="9"/>
      <c r="G182" s="7"/>
      <c r="H182" s="140"/>
      <c r="I182" s="18"/>
      <c r="J182" s="19"/>
      <c r="K182" s="18"/>
      <c r="L182" s="7"/>
      <c r="M182" s="68"/>
    </row>
    <row r="183" spans="1:13" s="45" customFormat="1" ht="11">
      <c r="A183" s="42"/>
      <c r="B183" s="43"/>
      <c r="C183" s="62"/>
      <c r="D183" s="42"/>
      <c r="E183" s="44"/>
      <c r="F183" s="9"/>
      <c r="G183" s="7"/>
      <c r="H183" s="140"/>
      <c r="I183" s="18"/>
      <c r="J183" s="19"/>
      <c r="K183" s="18"/>
      <c r="L183" s="7"/>
      <c r="M183" s="68"/>
    </row>
    <row r="184" spans="1:13" s="45" customFormat="1" ht="11">
      <c r="A184" s="42"/>
      <c r="B184" s="43"/>
      <c r="C184" s="62"/>
      <c r="D184" s="42"/>
      <c r="E184" s="44"/>
      <c r="F184" s="9"/>
      <c r="G184" s="7"/>
      <c r="H184" s="140"/>
      <c r="I184" s="18"/>
      <c r="J184" s="19"/>
      <c r="K184" s="18"/>
      <c r="L184" s="7"/>
      <c r="M184" s="68"/>
    </row>
  </sheetData>
  <mergeCells count="7">
    <mergeCell ref="A36:L36"/>
    <mergeCell ref="A41:L41"/>
    <mergeCell ref="A2:L2"/>
    <mergeCell ref="A1:L1"/>
    <mergeCell ref="A3:L3"/>
    <mergeCell ref="A4:K4"/>
    <mergeCell ref="A28:L28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 enableFormatConditionsCalculation="0"/>
  <dimension ref="A1:N74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68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998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686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65" t="s">
        <v>829</v>
      </c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  <c r="M4" s="66"/>
    </row>
    <row r="5" spans="1:14" s="60" customFormat="1" ht="15.25" customHeight="1">
      <c r="A5" s="3" t="s">
        <v>975</v>
      </c>
      <c r="B5" s="5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71" t="s">
        <v>830</v>
      </c>
    </row>
    <row r="6" spans="1:14" s="31" customFormat="1">
      <c r="A6" s="27">
        <v>1</v>
      </c>
      <c r="B6" s="28">
        <v>9.57</v>
      </c>
      <c r="C6" s="61">
        <v>-1.4</v>
      </c>
      <c r="D6" s="37">
        <v>1</v>
      </c>
      <c r="E6" s="31" t="s">
        <v>1077</v>
      </c>
      <c r="F6" s="32">
        <f>VLOOKUP($E6,Atletas!$1:$1048576,7,FALSE)</f>
        <v>34487</v>
      </c>
      <c r="G6" s="32" t="str">
        <f>VLOOKUP($E6,Atletas!$1:$1048576,9,FALSE)</f>
        <v>Júnior</v>
      </c>
      <c r="H6" s="137" t="str">
        <f>VLOOKUP($E6,Atletas!$1:$1048576,5,FALSE)</f>
        <v>ADRAP</v>
      </c>
      <c r="I6" s="35" t="s">
        <v>1115</v>
      </c>
      <c r="J6" s="34">
        <v>40950</v>
      </c>
      <c r="K6" s="35"/>
      <c r="L6" s="35" t="s">
        <v>855</v>
      </c>
      <c r="M6" s="38"/>
    </row>
    <row r="7" spans="1:14" s="31" customFormat="1">
      <c r="A7" s="27">
        <v>2</v>
      </c>
      <c r="B7" s="28">
        <v>9.58</v>
      </c>
      <c r="C7" s="61">
        <v>-1.4</v>
      </c>
      <c r="D7" s="37">
        <v>2</v>
      </c>
      <c r="E7" s="31" t="s">
        <v>923</v>
      </c>
      <c r="F7" s="32">
        <f>VLOOKUP($E7,Atletas!$1:$1048576,7,FALSE)</f>
        <v>32114</v>
      </c>
      <c r="G7" s="32" t="str">
        <f>VLOOKUP($E7,Atletas!$1:$1048576,9,FALSE)</f>
        <v>Sénior</v>
      </c>
      <c r="H7" s="137" t="str">
        <f>VLOOKUP($E7,Atletas!$1:$1048576,5,FALSE)</f>
        <v>CSM</v>
      </c>
      <c r="I7" s="35" t="s">
        <v>1115</v>
      </c>
      <c r="J7" s="34">
        <v>40950</v>
      </c>
      <c r="K7" s="35"/>
      <c r="L7" s="35" t="s">
        <v>518</v>
      </c>
      <c r="M7" s="38"/>
      <c r="N7" s="38"/>
    </row>
    <row r="8" spans="1:14" s="31" customFormat="1">
      <c r="A8" s="27">
        <v>3</v>
      </c>
      <c r="B8" s="28">
        <v>10.47</v>
      </c>
      <c r="C8" s="61">
        <v>0.3</v>
      </c>
      <c r="D8" s="37">
        <v>1</v>
      </c>
      <c r="E8" s="31" t="s">
        <v>752</v>
      </c>
      <c r="F8" s="32">
        <f>VLOOKUP($E8,Atletas!$1:$1048576,7,FALSE)</f>
        <v>33168</v>
      </c>
      <c r="G8" s="32" t="str">
        <f>VLOOKUP($E8,Atletas!$1:$1048576,9,FALSE)</f>
        <v>Sénior /s23</v>
      </c>
      <c r="H8" s="137" t="str">
        <f>VLOOKUP($E8,Atletas!$1:$1048576,5,FALSE)</f>
        <v>ADRAP</v>
      </c>
      <c r="I8" s="35" t="s">
        <v>1115</v>
      </c>
      <c r="J8" s="34">
        <v>40916</v>
      </c>
      <c r="K8" s="35"/>
      <c r="L8" s="35" t="s">
        <v>855</v>
      </c>
      <c r="M8" s="38"/>
      <c r="N8" s="38"/>
    </row>
    <row r="9" spans="1:14" s="31" customFormat="1">
      <c r="A9" s="27">
        <v>4</v>
      </c>
      <c r="B9" s="28">
        <v>10.78</v>
      </c>
      <c r="C9" s="61">
        <v>0.3</v>
      </c>
      <c r="D9" s="37">
        <v>2</v>
      </c>
      <c r="E9" s="31" t="s">
        <v>368</v>
      </c>
      <c r="F9" s="32">
        <f>VLOOKUP($E9,Atletas!$1:$1048576,7,FALSE)</f>
        <v>34197</v>
      </c>
      <c r="G9" s="32" t="str">
        <f>VLOOKUP($E9,Atletas!$1:$1048576,9,FALSE)</f>
        <v>Júnior</v>
      </c>
      <c r="H9" s="137" t="str">
        <f>VLOOKUP($E9,Atletas!$1:$1048576,5,FALSE)</f>
        <v>ADRAP</v>
      </c>
      <c r="I9" s="35" t="s">
        <v>1115</v>
      </c>
      <c r="J9" s="34">
        <v>40916</v>
      </c>
      <c r="K9" s="35"/>
      <c r="L9" s="35" t="s">
        <v>855</v>
      </c>
      <c r="M9" s="38"/>
      <c r="N9" s="38"/>
    </row>
    <row r="10" spans="1:14" s="31" customFormat="1">
      <c r="A10" s="27">
        <v>5</v>
      </c>
      <c r="B10" s="28">
        <v>11.24</v>
      </c>
      <c r="C10" s="61">
        <v>-0.7</v>
      </c>
      <c r="D10" s="37">
        <v>3</v>
      </c>
      <c r="E10" s="31" t="s">
        <v>915</v>
      </c>
      <c r="F10" s="32">
        <f>VLOOKUP($E10,Atletas!$1:$1048576,7,FALSE)</f>
        <v>32845</v>
      </c>
      <c r="G10" s="32" t="str">
        <f>VLOOKUP($E10,Atletas!$1:$1048576,9,FALSE)</f>
        <v>Sénior</v>
      </c>
      <c r="H10" s="137" t="str">
        <f>VLOOKUP($E10,Atletas!$1:$1048576,5,FALSE)</f>
        <v>AJS</v>
      </c>
      <c r="I10" s="35" t="s">
        <v>1115</v>
      </c>
      <c r="J10" s="34">
        <v>40923</v>
      </c>
      <c r="K10" s="35"/>
      <c r="L10" s="35" t="s">
        <v>437</v>
      </c>
      <c r="M10" s="38"/>
      <c r="N10" s="38"/>
    </row>
    <row r="11" spans="1:14" s="31" customFormat="1">
      <c r="A11" s="27">
        <v>6</v>
      </c>
      <c r="B11" s="28">
        <v>11.53</v>
      </c>
      <c r="C11" s="61">
        <v>-0.7</v>
      </c>
      <c r="D11" s="37">
        <v>4</v>
      </c>
      <c r="E11" s="31" t="s">
        <v>1080</v>
      </c>
      <c r="F11" s="32">
        <f>VLOOKUP($E11,Atletas!$1:$1048576,7,FALSE)</f>
        <v>34220</v>
      </c>
      <c r="G11" s="32" t="str">
        <f>VLOOKUP($E11,Atletas!$1:$1048576,9,FALSE)</f>
        <v>Júnior</v>
      </c>
      <c r="H11" s="137" t="str">
        <f>VLOOKUP($E11,Atletas!$1:$1048576,5,FALSE)</f>
        <v>AJS</v>
      </c>
      <c r="I11" s="35" t="s">
        <v>1115</v>
      </c>
      <c r="J11" s="34">
        <v>40923</v>
      </c>
      <c r="K11" s="35"/>
      <c r="L11" s="35" t="s">
        <v>1368</v>
      </c>
      <c r="M11" s="38"/>
      <c r="N11" s="38"/>
    </row>
    <row r="12" spans="1:14" s="31" customFormat="1">
      <c r="A12" s="27">
        <v>7</v>
      </c>
      <c r="B12" s="28">
        <v>11.69</v>
      </c>
      <c r="C12" s="61">
        <v>-0.7</v>
      </c>
      <c r="D12" s="37">
        <v>5</v>
      </c>
      <c r="E12" s="31" t="s">
        <v>1045</v>
      </c>
      <c r="F12" s="32">
        <f>VLOOKUP($E12,Atletas!$1:$1048576,7,FALSE)</f>
        <v>34758</v>
      </c>
      <c r="G12" s="32" t="str">
        <f>VLOOKUP($E12,Atletas!$1:$1048576,9,FALSE)</f>
        <v>Juvenil</v>
      </c>
      <c r="H12" s="137" t="str">
        <f>VLOOKUP($E12,Atletas!$1:$1048576,5,FALSE)</f>
        <v>GDE</v>
      </c>
      <c r="I12" s="35" t="s">
        <v>1115</v>
      </c>
      <c r="J12" s="34">
        <v>40923</v>
      </c>
      <c r="K12" s="35"/>
      <c r="L12" s="35" t="s">
        <v>855</v>
      </c>
      <c r="M12" s="38"/>
    </row>
    <row r="13" spans="1:14" s="31" customFormat="1">
      <c r="A13" s="27">
        <v>8</v>
      </c>
      <c r="B13" s="28">
        <v>12.46</v>
      </c>
      <c r="C13" s="61">
        <v>-0.7</v>
      </c>
      <c r="D13" s="37">
        <v>6</v>
      </c>
      <c r="E13" s="31" t="s">
        <v>414</v>
      </c>
      <c r="F13" s="32">
        <f>VLOOKUP($E13,Atletas!$1:$1048576,7,FALSE)</f>
        <v>34753</v>
      </c>
      <c r="G13" s="32" t="str">
        <f>VLOOKUP($E13,Atletas!$1:$1048576,9,FALSE)</f>
        <v>Juvenil</v>
      </c>
      <c r="H13" s="137" t="str">
        <f>VLOOKUP($E13,Atletas!$1:$1048576,5,FALSE)</f>
        <v>AJS</v>
      </c>
      <c r="I13" s="35" t="s">
        <v>1115</v>
      </c>
      <c r="J13" s="34">
        <v>40923</v>
      </c>
      <c r="K13" s="35"/>
      <c r="L13" s="35" t="s">
        <v>855</v>
      </c>
      <c r="M13" s="38"/>
      <c r="N13" s="38"/>
    </row>
    <row r="14" spans="1:14" s="31" customFormat="1">
      <c r="A14" s="27">
        <v>9</v>
      </c>
      <c r="B14" s="28">
        <v>12.69</v>
      </c>
      <c r="C14" s="61">
        <v>0.3</v>
      </c>
      <c r="D14" s="37">
        <v>3</v>
      </c>
      <c r="E14" s="31" t="s">
        <v>587</v>
      </c>
      <c r="F14" s="32">
        <f>VLOOKUP($E14,Atletas!$1:$1048576,7,FALSE)</f>
        <v>33841</v>
      </c>
      <c r="G14" s="32" t="str">
        <f>VLOOKUP($E14,Atletas!$1:$1048576,9,FALSE)</f>
        <v>Sénior /s23</v>
      </c>
      <c r="H14" s="137" t="str">
        <f>VLOOKUP($E14,Atletas!$1:$1048576,5,FALSE)</f>
        <v>AJS</v>
      </c>
      <c r="I14" s="35" t="s">
        <v>1115</v>
      </c>
      <c r="J14" s="34">
        <v>40916</v>
      </c>
      <c r="K14" s="35"/>
      <c r="L14" s="35" t="s">
        <v>855</v>
      </c>
      <c r="M14" s="38"/>
      <c r="N14" s="38"/>
    </row>
    <row r="15" spans="1:14" s="31" customFormat="1" hidden="1">
      <c r="A15" s="27"/>
      <c r="B15" s="28"/>
      <c r="C15" s="61"/>
      <c r="D15" s="37"/>
      <c r="E15" s="31" t="s">
        <v>31</v>
      </c>
      <c r="F15" s="32" t="e">
        <f>VLOOKUP($E15,Atletas!$1:$1048576,7,FALSE)</f>
        <v>#N/A</v>
      </c>
      <c r="G15" s="32" t="e">
        <f>VLOOKUP($E15,Atletas!$1:$1048576,9,FALSE)</f>
        <v>#N/A</v>
      </c>
      <c r="H15" s="137" t="e">
        <f>VLOOKUP($E15,Atletas!$1:$1048576,5,FALSE)</f>
        <v>#N/A</v>
      </c>
      <c r="I15" s="35"/>
      <c r="J15" s="34"/>
      <c r="K15" s="35"/>
      <c r="L15" s="35" t="s">
        <v>26</v>
      </c>
      <c r="M15" s="38"/>
    </row>
    <row r="16" spans="1:14" s="31" customFormat="1" hidden="1">
      <c r="A16" s="27"/>
      <c r="B16" s="28"/>
      <c r="C16" s="61"/>
      <c r="D16" s="37"/>
      <c r="E16" s="31" t="s">
        <v>1066</v>
      </c>
      <c r="F16" s="32">
        <f>VLOOKUP($E16,Atletas!$1:$1048576,7,FALSE)</f>
        <v>29219</v>
      </c>
      <c r="G16" s="32" t="str">
        <f>VLOOKUP($E16,Atletas!$1:$1048576,9,FALSE)</f>
        <v>Sénior</v>
      </c>
      <c r="H16" s="137" t="str">
        <f>VLOOKUP($E16,Atletas!$1:$1048576,5,FALSE)</f>
        <v>CSM</v>
      </c>
      <c r="I16" s="35"/>
      <c r="J16" s="34"/>
      <c r="K16" s="35"/>
      <c r="L16" s="35" t="s">
        <v>1052</v>
      </c>
      <c r="M16" s="38"/>
      <c r="N16" s="38"/>
    </row>
    <row r="17" spans="1:14" s="31" customFormat="1" hidden="1">
      <c r="A17" s="27"/>
      <c r="B17" s="28"/>
      <c r="C17" s="61"/>
      <c r="D17" s="37"/>
      <c r="E17" s="31" t="s">
        <v>737</v>
      </c>
      <c r="F17" s="32">
        <f>VLOOKUP($E17,Atletas!$1:$1048576,7,FALSE)</f>
        <v>34195</v>
      </c>
      <c r="G17" s="32" t="str">
        <f>VLOOKUP($E17,Atletas!$1:$1048576,9,FALSE)</f>
        <v>Júnior</v>
      </c>
      <c r="H17" s="137" t="str">
        <f>VLOOKUP($E17,Atletas!$1:$1048576,5,FALSE)</f>
        <v>CSM</v>
      </c>
      <c r="I17" s="35"/>
      <c r="J17" s="34"/>
      <c r="K17" s="35"/>
      <c r="L17" s="35" t="s">
        <v>1369</v>
      </c>
      <c r="M17" s="38"/>
      <c r="N17" s="38"/>
    </row>
    <row r="18" spans="1:14" s="31" customFormat="1" hidden="1">
      <c r="A18" s="27"/>
      <c r="B18" s="28"/>
      <c r="C18" s="61"/>
      <c r="D18" s="37"/>
      <c r="E18" s="31" t="s">
        <v>811</v>
      </c>
      <c r="F18" s="32">
        <f>VLOOKUP($E18,Atletas!$1:$1048576,7,FALSE)</f>
        <v>32166</v>
      </c>
      <c r="G18" s="32" t="str">
        <f>VLOOKUP($E18,Atletas!$1:$1048576,9,FALSE)</f>
        <v>Sénior</v>
      </c>
      <c r="H18" s="137" t="str">
        <f>VLOOKUP($E18,Atletas!$1:$1048576,5,FALSE)</f>
        <v>AJS</v>
      </c>
      <c r="I18" s="35"/>
      <c r="J18" s="34"/>
      <c r="K18" s="35"/>
      <c r="L18" s="35" t="s">
        <v>117</v>
      </c>
      <c r="M18" s="38"/>
      <c r="N18" s="38"/>
    </row>
    <row r="19" spans="1:14" s="31" customFormat="1" hidden="1">
      <c r="A19" s="27"/>
      <c r="B19" s="28"/>
      <c r="C19" s="61"/>
      <c r="D19" s="37"/>
      <c r="E19" s="31" t="s">
        <v>398</v>
      </c>
      <c r="F19" s="32" t="e">
        <f>VLOOKUP($E19,Atletas!$1:$1048576,7,FALSE)</f>
        <v>#N/A</v>
      </c>
      <c r="G19" s="32" t="e">
        <f>VLOOKUP($E19,Atletas!$1:$1048576,9,FALSE)</f>
        <v>#N/A</v>
      </c>
      <c r="H19" s="137" t="e">
        <f>VLOOKUP($E19,Atletas!$1:$1048576,5,FALSE)</f>
        <v>#N/A</v>
      </c>
      <c r="I19" s="35"/>
      <c r="J19" s="34"/>
      <c r="K19" s="35"/>
      <c r="L19" s="35" t="s">
        <v>1370</v>
      </c>
      <c r="M19" s="38"/>
      <c r="N19" s="38"/>
    </row>
    <row r="20" spans="1:14" s="31" customFormat="1" hidden="1">
      <c r="A20" s="27"/>
      <c r="B20" s="28"/>
      <c r="C20" s="61"/>
      <c r="D20" s="37"/>
      <c r="E20" s="31" t="s">
        <v>1024</v>
      </c>
      <c r="F20" s="32">
        <f>VLOOKUP($E20,Atletas!$1:$1048576,7,FALSE)</f>
        <v>34457</v>
      </c>
      <c r="G20" s="32" t="str">
        <f>VLOOKUP($E20,Atletas!$1:$1048576,9,FALSE)</f>
        <v>Júnior</v>
      </c>
      <c r="H20" s="137" t="str">
        <f>VLOOKUP($E20,Atletas!$1:$1048576,5,FALSE)</f>
        <v>AJS</v>
      </c>
      <c r="I20" s="35"/>
      <c r="J20" s="34"/>
      <c r="K20" s="35"/>
      <c r="L20" s="35" t="s">
        <v>1371</v>
      </c>
      <c r="M20" s="38"/>
      <c r="N20" s="38"/>
    </row>
    <row r="21" spans="1:14" s="31" customFormat="1" hidden="1">
      <c r="A21" s="27"/>
      <c r="B21" s="28"/>
      <c r="C21" s="61"/>
      <c r="D21" s="37"/>
      <c r="E21" s="31" t="s">
        <v>790</v>
      </c>
      <c r="F21" s="32" t="e">
        <f>VLOOKUP($E21,Atletas!$1:$1048576,7,FALSE)</f>
        <v>#N/A</v>
      </c>
      <c r="G21" s="32" t="e">
        <f>VLOOKUP($E21,Atletas!$1:$1048576,9,FALSE)</f>
        <v>#N/A</v>
      </c>
      <c r="H21" s="137" t="e">
        <f>VLOOKUP($E21,Atletas!$1:$1048576,5,FALSE)</f>
        <v>#N/A</v>
      </c>
      <c r="I21" s="35"/>
      <c r="J21" s="34"/>
      <c r="K21" s="35"/>
      <c r="L21" s="35" t="s">
        <v>1053</v>
      </c>
      <c r="M21" s="38"/>
    </row>
    <row r="22" spans="1:14" s="31" customFormat="1" hidden="1">
      <c r="A22" s="27"/>
      <c r="B22" s="28"/>
      <c r="C22" s="61"/>
      <c r="D22" s="37"/>
      <c r="E22" s="31" t="s">
        <v>1029</v>
      </c>
      <c r="F22" s="32">
        <f>VLOOKUP($E22,Atletas!$1:$1048576,7,FALSE)</f>
        <v>32875</v>
      </c>
      <c r="G22" s="32" t="str">
        <f>VLOOKUP($E22,Atletas!$1:$1048576,9,FALSE)</f>
        <v>Sénior /s23</v>
      </c>
      <c r="H22" s="137" t="str">
        <f>VLOOKUP($E22,Atletas!$1:$1048576,5,FALSE)</f>
        <v>CSM</v>
      </c>
      <c r="I22" s="35"/>
      <c r="J22" s="34"/>
      <c r="K22" s="35"/>
      <c r="L22" s="35" t="s">
        <v>719</v>
      </c>
      <c r="M22" s="38"/>
      <c r="N22" s="38"/>
    </row>
    <row r="23" spans="1:14" s="31" customFormat="1" hidden="1">
      <c r="A23" s="27"/>
      <c r="B23" s="28"/>
      <c r="C23" s="61"/>
      <c r="D23" s="37"/>
      <c r="E23" s="31" t="s">
        <v>904</v>
      </c>
      <c r="F23" s="32">
        <f>VLOOKUP($E23,Atletas!$1:$1048576,7,FALSE)</f>
        <v>32209</v>
      </c>
      <c r="G23" s="32" t="str">
        <f>VLOOKUP($E23,Atletas!$1:$1048576,9,FALSE)</f>
        <v>Sénior</v>
      </c>
      <c r="H23" s="137" t="str">
        <f>VLOOKUP($E23,Atletas!$1:$1048576,5,FALSE)</f>
        <v>ADRAP</v>
      </c>
      <c r="I23" s="35"/>
      <c r="J23" s="34"/>
      <c r="K23" s="35"/>
      <c r="L23" s="35" t="s">
        <v>856</v>
      </c>
      <c r="M23" s="38"/>
      <c r="N23" s="38"/>
    </row>
    <row r="24" spans="1:14" s="31" customFormat="1" hidden="1">
      <c r="A24" s="27"/>
      <c r="B24" s="28"/>
      <c r="C24" s="61"/>
      <c r="D24" s="37"/>
      <c r="E24" s="31" t="s">
        <v>1033</v>
      </c>
      <c r="F24" s="32">
        <f>VLOOKUP($E24,Atletas!$1:$1048576,7,FALSE)</f>
        <v>29945</v>
      </c>
      <c r="G24" s="32" t="str">
        <f>VLOOKUP($E24,Atletas!$1:$1048576,9,FALSE)</f>
        <v>Sénior</v>
      </c>
      <c r="H24" s="137" t="str">
        <f>VLOOKUP($E24,Atletas!$1:$1048576,5,FALSE)</f>
        <v>CSM</v>
      </c>
      <c r="I24" s="35"/>
      <c r="J24" s="34"/>
      <c r="K24" s="35"/>
      <c r="L24" s="35" t="s">
        <v>507</v>
      </c>
      <c r="M24" s="38"/>
      <c r="N24" s="38"/>
    </row>
    <row r="25" spans="1:14" s="31" customFormat="1" hidden="1">
      <c r="A25" s="27"/>
      <c r="B25" s="28"/>
      <c r="C25" s="61"/>
      <c r="D25" s="37"/>
      <c r="E25" s="31" t="s">
        <v>623</v>
      </c>
      <c r="F25" s="32" t="e">
        <f>VLOOKUP($E25,Atletas!$1:$1048576,7,FALSE)</f>
        <v>#N/A</v>
      </c>
      <c r="G25" s="32" t="e">
        <f>VLOOKUP($E25,Atletas!$1:$1048576,9,FALSE)</f>
        <v>#N/A</v>
      </c>
      <c r="H25" s="137" t="e">
        <f>VLOOKUP($E25,Atletas!$1:$1048576,5,FALSE)</f>
        <v>#N/A</v>
      </c>
      <c r="I25" s="35"/>
      <c r="J25" s="34"/>
      <c r="K25" s="35"/>
      <c r="L25" s="35" t="s">
        <v>436</v>
      </c>
      <c r="M25" s="38"/>
    </row>
    <row r="26" spans="1:14" s="31" customFormat="1" hidden="1">
      <c r="A26" s="27"/>
      <c r="B26" s="28"/>
      <c r="C26" s="61"/>
      <c r="D26" s="37"/>
      <c r="E26" s="31" t="s">
        <v>809</v>
      </c>
      <c r="F26" s="32">
        <f>VLOOKUP($E26,Atletas!$1:$1048576,7,FALSE)</f>
        <v>33246</v>
      </c>
      <c r="G26" s="32" t="str">
        <f>VLOOKUP($E26,Atletas!$1:$1048576,9,FALSE)</f>
        <v>Sénior /s23</v>
      </c>
      <c r="H26" s="137" t="str">
        <f>VLOOKUP($E26,Atletas!$1:$1048576,5,FALSE)</f>
        <v>AJS</v>
      </c>
      <c r="I26" s="35"/>
      <c r="J26" s="34"/>
      <c r="K26" s="35"/>
      <c r="L26" s="35" t="s">
        <v>116</v>
      </c>
      <c r="M26" s="38"/>
      <c r="N26" s="38"/>
    </row>
    <row r="27" spans="1:14" s="31" customFormat="1" hidden="1">
      <c r="A27" s="27"/>
      <c r="B27" s="28"/>
      <c r="C27" s="61"/>
      <c r="D27" s="37"/>
      <c r="E27" s="31" t="s">
        <v>961</v>
      </c>
      <c r="F27" s="32">
        <f>VLOOKUP($E27,Atletas!$1:$1048576,7,FALSE)</f>
        <v>33278</v>
      </c>
      <c r="G27" s="32" t="str">
        <f>VLOOKUP($E27,Atletas!$1:$1048576,9,FALSE)</f>
        <v>Sénior /s23</v>
      </c>
      <c r="H27" s="137" t="str">
        <f>VLOOKUP($E27,Atletas!$1:$1048576,5,FALSE)</f>
        <v>ADRAP</v>
      </c>
      <c r="I27" s="35"/>
      <c r="J27" s="34"/>
      <c r="K27" s="35"/>
      <c r="L27" s="35" t="s">
        <v>438</v>
      </c>
      <c r="M27" s="38"/>
      <c r="N27" s="38"/>
    </row>
    <row r="28" spans="1:14" s="31" customFormat="1" hidden="1">
      <c r="A28" s="27"/>
      <c r="B28" s="28"/>
      <c r="C28" s="61"/>
      <c r="D28" s="37"/>
      <c r="F28" s="32">
        <f>VLOOKUP($E28,Atletas!$1:$1048576,7,FALSE)</f>
        <v>0</v>
      </c>
      <c r="G28" s="32" t="str">
        <f>VLOOKUP($E28,Atletas!$1:$1048576,9,FALSE)</f>
        <v>Sénior /vet</v>
      </c>
      <c r="H28" s="137">
        <f>VLOOKUP($E28,Atletas!$1:$1048576,5,FALSE)</f>
        <v>0</v>
      </c>
      <c r="I28" s="35"/>
      <c r="J28" s="34"/>
      <c r="K28" s="35"/>
      <c r="L28" s="35" t="s">
        <v>855</v>
      </c>
      <c r="M28" s="38"/>
    </row>
    <row r="29" spans="1:14" s="31" customFormat="1" hidden="1">
      <c r="A29" s="27"/>
      <c r="B29" s="28"/>
      <c r="C29" s="61"/>
      <c r="D29" s="37"/>
      <c r="F29" s="32">
        <f>VLOOKUP($E29,Atletas!$1:$1048576,7,FALSE)</f>
        <v>0</v>
      </c>
      <c r="G29" s="32" t="str">
        <f>VLOOKUP($E29,Atletas!$1:$1048576,9,FALSE)</f>
        <v>Sénior /vet</v>
      </c>
      <c r="H29" s="137">
        <f>VLOOKUP($E29,Atletas!$1:$1048576,5,FALSE)</f>
        <v>0</v>
      </c>
      <c r="I29" s="35"/>
      <c r="J29" s="34"/>
      <c r="K29" s="35"/>
      <c r="L29" s="35" t="s">
        <v>855</v>
      </c>
      <c r="M29" s="38"/>
    </row>
    <row r="30" spans="1:14" s="36" customFormat="1" hidden="1">
      <c r="A30" s="27"/>
      <c r="B30" s="28"/>
      <c r="C30" s="61"/>
      <c r="D30" s="37"/>
      <c r="E30" s="31"/>
      <c r="F30" s="32"/>
      <c r="G30" s="35"/>
      <c r="H30" s="137"/>
      <c r="I30" s="33"/>
      <c r="J30" s="34"/>
      <c r="K30" s="33"/>
      <c r="L30" s="35"/>
      <c r="M30" s="38"/>
    </row>
    <row r="31" spans="1:14" s="31" customFormat="1" hidden="1">
      <c r="A31" s="27"/>
      <c r="B31" s="28"/>
      <c r="C31" s="29"/>
      <c r="D31" s="30"/>
      <c r="F31" s="32"/>
      <c r="G31" s="32"/>
      <c r="H31" s="137"/>
      <c r="I31" s="35"/>
      <c r="J31" s="34"/>
      <c r="K31" s="35"/>
      <c r="L31" s="35"/>
      <c r="M31" s="38"/>
    </row>
    <row r="32" spans="1:14" s="31" customFormat="1" hidden="1">
      <c r="A32" s="175" t="s">
        <v>831</v>
      </c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38"/>
      <c r="N32" s="39"/>
    </row>
    <row r="33" spans="1:14" s="31" customFormat="1" hidden="1">
      <c r="A33" s="27"/>
      <c r="B33" s="28"/>
      <c r="C33" s="61"/>
      <c r="D33" s="37"/>
      <c r="F33" s="32">
        <f>VLOOKUP($E33,Atletas!$1:$1048576,7,FALSE)</f>
        <v>0</v>
      </c>
      <c r="G33" s="32" t="str">
        <f>VLOOKUP($E33,Atletas!$1:$1048576,9,FALSE)</f>
        <v>Sénior /vet</v>
      </c>
      <c r="H33" s="137">
        <f>VLOOKUP($E33,Atletas!$1:$1048576,5,FALSE)</f>
        <v>0</v>
      </c>
      <c r="I33" s="35"/>
      <c r="J33" s="34"/>
      <c r="K33" s="35"/>
      <c r="L33" s="35"/>
      <c r="M33" s="38"/>
      <c r="N33" s="38"/>
    </row>
    <row r="34" spans="1:14" s="31" customFormat="1" hidden="1">
      <c r="A34" s="27"/>
      <c r="B34" s="28"/>
      <c r="C34" s="29"/>
      <c r="D34" s="30"/>
      <c r="F34" s="32"/>
      <c r="G34" s="32"/>
      <c r="H34" s="137"/>
      <c r="I34" s="35"/>
      <c r="J34" s="34"/>
      <c r="K34" s="35"/>
      <c r="L34" s="35"/>
      <c r="M34" s="38"/>
      <c r="N34" s="38"/>
    </row>
    <row r="35" spans="1:14" s="31" customFormat="1" hidden="1">
      <c r="A35" s="27"/>
      <c r="B35" s="28"/>
      <c r="C35" s="29"/>
      <c r="D35" s="30"/>
      <c r="F35" s="32"/>
      <c r="G35" s="32"/>
      <c r="H35" s="137"/>
      <c r="I35" s="35"/>
      <c r="J35" s="34"/>
      <c r="K35" s="35"/>
      <c r="L35" s="35"/>
      <c r="M35" s="38"/>
      <c r="N35" s="39"/>
    </row>
    <row r="36" spans="1:14" s="31" customFormat="1" hidden="1">
      <c r="A36" s="27"/>
      <c r="B36" s="28"/>
      <c r="C36" s="29"/>
      <c r="D36" s="30"/>
      <c r="F36" s="32"/>
      <c r="G36" s="32"/>
      <c r="H36" s="137"/>
      <c r="I36" s="35"/>
      <c r="J36" s="34"/>
      <c r="K36" s="35"/>
      <c r="L36" s="35"/>
      <c r="M36" s="38"/>
      <c r="N36" s="38"/>
    </row>
    <row r="37" spans="1:14" s="31" customFormat="1" hidden="1">
      <c r="A37" s="175" t="s">
        <v>815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38"/>
      <c r="N37" s="39"/>
    </row>
    <row r="38" spans="1:14" s="31" customFormat="1" hidden="1">
      <c r="A38" s="27"/>
      <c r="B38" s="28"/>
      <c r="C38" s="61"/>
      <c r="D38" s="37"/>
      <c r="F38" s="32">
        <f>VLOOKUP($E38,Atletas!$1:$1048576,7,FALSE)</f>
        <v>0</v>
      </c>
      <c r="G38" s="32" t="str">
        <f>VLOOKUP($E38,Atletas!$1:$1048576,9,FALSE)</f>
        <v>Sénior /vet</v>
      </c>
      <c r="H38" s="137">
        <f>VLOOKUP($E38,Atletas!$1:$1048576,5,FALSE)</f>
        <v>0</v>
      </c>
      <c r="I38" s="35"/>
      <c r="J38" s="34"/>
      <c r="K38" s="35"/>
      <c r="L38" s="35"/>
      <c r="M38" s="38"/>
      <c r="N38" s="38"/>
    </row>
    <row r="39" spans="1:14" s="31" customFormat="1" hidden="1">
      <c r="A39" s="27"/>
      <c r="B39" s="28"/>
      <c r="C39" s="61"/>
      <c r="D39" s="37"/>
      <c r="F39" s="32">
        <f>VLOOKUP($E39,Atletas!$1:$1048576,7,FALSE)</f>
        <v>0</v>
      </c>
      <c r="G39" s="32" t="str">
        <f>VLOOKUP($E39,Atletas!$1:$1048576,9,FALSE)</f>
        <v>Sénior /vet</v>
      </c>
      <c r="H39" s="137">
        <f>VLOOKUP($E39,Atletas!$1:$1048576,5,FALSE)</f>
        <v>0</v>
      </c>
      <c r="I39" s="35"/>
      <c r="J39" s="34"/>
      <c r="K39" s="35"/>
      <c r="L39" s="35"/>
      <c r="M39" s="38"/>
      <c r="N39" s="38"/>
    </row>
    <row r="40" spans="1:14" s="31" customFormat="1" hidden="1">
      <c r="A40" s="27"/>
      <c r="B40" s="28"/>
      <c r="C40" s="61"/>
      <c r="D40" s="37"/>
      <c r="F40" s="32">
        <f>VLOOKUP($E40,Atletas!$1:$1048576,7,FALSE)</f>
        <v>0</v>
      </c>
      <c r="G40" s="32" t="str">
        <f>VLOOKUP($E40,Atletas!$1:$1048576,9,FALSE)</f>
        <v>Sénior /vet</v>
      </c>
      <c r="H40" s="137">
        <f>VLOOKUP($E40,Atletas!$1:$1048576,5,FALSE)</f>
        <v>0</v>
      </c>
      <c r="I40" s="35"/>
      <c r="J40" s="34"/>
      <c r="K40" s="35"/>
      <c r="L40" s="35"/>
      <c r="M40" s="38"/>
      <c r="N40" s="38"/>
    </row>
    <row r="41" spans="1:14" s="31" customFormat="1" hidden="1">
      <c r="A41" s="27"/>
      <c r="B41" s="28"/>
      <c r="C41" s="29"/>
      <c r="D41" s="30"/>
      <c r="F41" s="32"/>
      <c r="G41" s="32"/>
      <c r="H41" s="137"/>
      <c r="I41" s="35"/>
      <c r="J41" s="34"/>
      <c r="K41" s="35"/>
      <c r="L41" s="35"/>
      <c r="M41" s="38"/>
      <c r="N41" s="38"/>
    </row>
    <row r="42" spans="1:14" s="31" customFormat="1" hidden="1">
      <c r="A42" s="27"/>
      <c r="B42" s="28"/>
      <c r="C42" s="29"/>
      <c r="D42" s="30"/>
      <c r="F42" s="32"/>
      <c r="G42" s="32"/>
      <c r="H42" s="137"/>
      <c r="I42" s="35"/>
      <c r="J42" s="34"/>
      <c r="K42" s="35"/>
      <c r="L42" s="35"/>
      <c r="M42" s="38"/>
      <c r="N42" s="39"/>
    </row>
    <row r="43" spans="1:14" hidden="1">
      <c r="A43" s="175" t="s">
        <v>816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38"/>
    </row>
    <row r="44" spans="1:14" s="36" customFormat="1" hidden="1">
      <c r="A44" s="27"/>
      <c r="B44" s="28"/>
      <c r="C44" s="61"/>
      <c r="D44" s="37"/>
      <c r="E44" s="31"/>
      <c r="F44" s="32">
        <f>VLOOKUP($E44,Atletas!$1:$1048576,7,FALSE)</f>
        <v>0</v>
      </c>
      <c r="G44" s="32" t="str">
        <f>VLOOKUP($E44,Atletas!$1:$1048576,9,FALSE)</f>
        <v>Sénior /vet</v>
      </c>
      <c r="H44" s="137">
        <f>VLOOKUP($E44,Atletas!$1:$1048576,5,FALSE)</f>
        <v>0</v>
      </c>
      <c r="I44" s="35"/>
      <c r="J44" s="34"/>
      <c r="K44" s="33"/>
      <c r="L44" s="35"/>
      <c r="M44" s="38"/>
    </row>
    <row r="45" spans="1:14" hidden="1">
      <c r="A45" s="27"/>
      <c r="B45" s="28"/>
      <c r="C45" s="61"/>
      <c r="D45" s="37"/>
      <c r="E45" s="31"/>
      <c r="F45" s="32">
        <f>VLOOKUP($E45,Atletas!$1:$1048576,7,FALSE)</f>
        <v>0</v>
      </c>
      <c r="G45" s="32" t="str">
        <f>VLOOKUP($E45,Atletas!$1:$1048576,9,FALSE)</f>
        <v>Sénior /vet</v>
      </c>
      <c r="H45" s="137">
        <f>VLOOKUP($E45,Atletas!$1:$1048576,5,FALSE)</f>
        <v>0</v>
      </c>
      <c r="I45" s="35"/>
      <c r="J45" s="34"/>
      <c r="K45" s="33"/>
      <c r="L45" s="35"/>
      <c r="M45" s="38"/>
    </row>
    <row r="46" spans="1:14" hidden="1">
      <c r="A46" s="27"/>
      <c r="B46" s="28"/>
      <c r="C46" s="61"/>
      <c r="D46" s="37"/>
      <c r="E46" s="31"/>
      <c r="F46" s="32">
        <f>VLOOKUP($E46,Atletas!$1:$1048576,7,FALSE)</f>
        <v>0</v>
      </c>
      <c r="G46" s="32" t="str">
        <f>VLOOKUP($E46,Atletas!$1:$1048576,9,FALSE)</f>
        <v>Sénior /vet</v>
      </c>
      <c r="H46" s="137">
        <f>VLOOKUP($E46,Atletas!$1:$1048576,5,FALSE)</f>
        <v>0</v>
      </c>
      <c r="I46" s="35"/>
      <c r="J46" s="34"/>
      <c r="K46" s="33"/>
      <c r="L46" s="35"/>
      <c r="M46" s="38"/>
    </row>
    <row r="47" spans="1:14" hidden="1">
      <c r="A47" s="27"/>
      <c r="B47" s="28"/>
      <c r="C47" s="61"/>
      <c r="D47" s="37"/>
      <c r="E47" s="31"/>
      <c r="F47" s="32">
        <f>VLOOKUP($E47,Atletas!$1:$1048576,7,FALSE)</f>
        <v>0</v>
      </c>
      <c r="G47" s="32" t="str">
        <f>VLOOKUP($E47,Atletas!$1:$1048576,9,FALSE)</f>
        <v>Sénior /vet</v>
      </c>
      <c r="H47" s="137">
        <f>VLOOKUP($E47,Atletas!$1:$1048576,5,FALSE)</f>
        <v>0</v>
      </c>
      <c r="I47" s="35"/>
      <c r="J47" s="34"/>
      <c r="K47" s="33"/>
      <c r="L47" s="35"/>
    </row>
    <row r="48" spans="1:14" hidden="1">
      <c r="M48" s="38"/>
    </row>
    <row r="49" spans="13:13">
      <c r="M49" s="38"/>
    </row>
    <row r="50" spans="13:13">
      <c r="M50" s="38"/>
    </row>
    <row r="51" spans="13:13">
      <c r="M51" s="38"/>
    </row>
    <row r="52" spans="13:13">
      <c r="M52" s="38"/>
    </row>
    <row r="53" spans="13:13">
      <c r="M53" s="38"/>
    </row>
    <row r="54" spans="13:13">
      <c r="M54" s="38"/>
    </row>
    <row r="56" spans="13:13">
      <c r="M56" s="38"/>
    </row>
    <row r="57" spans="13:13">
      <c r="M57" s="38"/>
    </row>
    <row r="58" spans="13:13">
      <c r="M58" s="38"/>
    </row>
    <row r="59" spans="13:13">
      <c r="M59" s="38"/>
    </row>
    <row r="60" spans="13:13">
      <c r="M60" s="38"/>
    </row>
    <row r="61" spans="13:13">
      <c r="M61" s="38"/>
    </row>
    <row r="62" spans="13:13">
      <c r="M62" s="38"/>
    </row>
    <row r="63" spans="13:13">
      <c r="M63" s="38"/>
    </row>
    <row r="64" spans="13:13">
      <c r="M64" s="38"/>
    </row>
    <row r="65" spans="13:13">
      <c r="M65" s="38"/>
    </row>
    <row r="67" spans="13:13">
      <c r="M67" s="38"/>
    </row>
    <row r="68" spans="13:13">
      <c r="M68" s="38"/>
    </row>
    <row r="69" spans="13:13">
      <c r="M69" s="38"/>
    </row>
    <row r="70" spans="13:13">
      <c r="M70" s="38"/>
    </row>
    <row r="71" spans="13:13">
      <c r="M71" s="38"/>
    </row>
    <row r="72" spans="13:13">
      <c r="M72" s="38"/>
    </row>
    <row r="73" spans="13:13">
      <c r="M73" s="38"/>
    </row>
    <row r="74" spans="13:13">
      <c r="M74" s="38"/>
    </row>
  </sheetData>
  <mergeCells count="7">
    <mergeCell ref="A37:L37"/>
    <mergeCell ref="A43:L43"/>
    <mergeCell ref="A2:L2"/>
    <mergeCell ref="A1:L1"/>
    <mergeCell ref="A3:L3"/>
    <mergeCell ref="A4:K4"/>
    <mergeCell ref="A32:L32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 enableFormatConditionsCalculation="0"/>
  <dimension ref="A1:O101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H15" sqref="H11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54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68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1087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687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65" t="s">
        <v>829</v>
      </c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  <c r="M4" s="66"/>
    </row>
    <row r="5" spans="1:14" s="56" customFormat="1" ht="15.25" customHeight="1">
      <c r="A5" s="3" t="s">
        <v>975</v>
      </c>
      <c r="B5" s="5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71" t="s">
        <v>830</v>
      </c>
    </row>
    <row r="6" spans="1:14" s="31" customFormat="1">
      <c r="A6" s="27">
        <v>1</v>
      </c>
      <c r="B6" s="28">
        <v>12.74</v>
      </c>
      <c r="C6" s="29">
        <v>-3.6</v>
      </c>
      <c r="D6" s="30">
        <v>1</v>
      </c>
      <c r="E6" s="31" t="s">
        <v>1034</v>
      </c>
      <c r="F6" s="32">
        <f>VLOOKUP($E6,Atletas!$1:$1048576,7,FALSE)</f>
        <v>35599</v>
      </c>
      <c r="G6" s="32" t="str">
        <f>VLOOKUP($E6,Atletas!$1:$1048576,9,FALSE)</f>
        <v>Iniciado</v>
      </c>
      <c r="H6" s="137" t="str">
        <f>VLOOKUP($E6,Atletas!$1:$1048576,5,FALSE)</f>
        <v>GDE</v>
      </c>
      <c r="I6" s="35" t="s">
        <v>1115</v>
      </c>
      <c r="J6" s="34">
        <v>41083</v>
      </c>
      <c r="K6" s="35"/>
      <c r="L6" s="35" t="s">
        <v>855</v>
      </c>
      <c r="M6" s="38"/>
      <c r="N6" s="38" t="str">
        <f t="shared" ref="N6" si="0">CONCATENATE(B6," - 11")</f>
        <v>12,74 - 11</v>
      </c>
    </row>
    <row r="7" spans="1:14" s="31" customFormat="1">
      <c r="A7" s="27">
        <v>2</v>
      </c>
      <c r="B7" s="28">
        <v>13.16</v>
      </c>
      <c r="C7" s="29">
        <v>-3.6</v>
      </c>
      <c r="D7" s="30">
        <v>2</v>
      </c>
      <c r="E7" s="31" t="s">
        <v>615</v>
      </c>
      <c r="F7" s="32">
        <f>VLOOKUP($E7,Atletas!$1:$1048576,7,FALSE)</f>
        <v>35542</v>
      </c>
      <c r="G7" s="32" t="str">
        <f>VLOOKUP($E7,Atletas!$1:$1048576,9,FALSE)</f>
        <v>Iniciado</v>
      </c>
      <c r="H7" s="137" t="str">
        <f>VLOOKUP($E7,Atletas!$1:$1048576,5,FALSE)</f>
        <v>ACDSJ</v>
      </c>
      <c r="I7" s="35" t="s">
        <v>1115</v>
      </c>
      <c r="J7" s="34">
        <v>41083</v>
      </c>
      <c r="K7" s="35"/>
      <c r="L7" s="35" t="s">
        <v>855</v>
      </c>
      <c r="M7" s="38"/>
      <c r="N7" s="38"/>
    </row>
    <row r="8" spans="1:14" s="31" customFormat="1">
      <c r="A8" s="27">
        <v>3</v>
      </c>
      <c r="B8" s="28">
        <v>13.92</v>
      </c>
      <c r="C8" s="29">
        <v>-1.7</v>
      </c>
      <c r="D8" s="30" t="s">
        <v>1654</v>
      </c>
      <c r="E8" s="31" t="s">
        <v>574</v>
      </c>
      <c r="F8" s="32">
        <f>VLOOKUP($E8,Atletas!$1:$1048576,7,FALSE)</f>
        <v>35979</v>
      </c>
      <c r="G8" s="32" t="str">
        <f>VLOOKUP($E8,Atletas!$1:$1048576,9,FALSE)</f>
        <v>Iniciado</v>
      </c>
      <c r="H8" s="137" t="str">
        <f>VLOOKUP($E8,Atletas!$1:$1048576,5,FALSE)</f>
        <v>CSM</v>
      </c>
      <c r="I8" s="35" t="s">
        <v>1115</v>
      </c>
      <c r="J8" s="34">
        <v>41083</v>
      </c>
      <c r="K8" s="35"/>
      <c r="L8" s="35" t="s">
        <v>855</v>
      </c>
      <c r="M8" s="38"/>
      <c r="N8" s="38"/>
    </row>
    <row r="9" spans="1:14" s="31" customFormat="1">
      <c r="A9" s="27">
        <v>4</v>
      </c>
      <c r="B9" s="28">
        <v>14.08</v>
      </c>
      <c r="C9" s="29">
        <v>-1.7</v>
      </c>
      <c r="D9" s="30" t="s">
        <v>1655</v>
      </c>
      <c r="E9" s="31" t="s">
        <v>821</v>
      </c>
      <c r="F9" s="32">
        <f>VLOOKUP($E9,Atletas!$1:$1048576,7,FALSE)</f>
        <v>36375</v>
      </c>
      <c r="G9" s="32" t="str">
        <f>VLOOKUP($E9,Atletas!$1:$1048576,9,FALSE)</f>
        <v>Infantil</v>
      </c>
      <c r="H9" s="137" t="str">
        <f>VLOOKUP($E9,Atletas!$1:$1048576,5,FALSE)</f>
        <v>IND-M</v>
      </c>
      <c r="I9" s="35" t="s">
        <v>1115</v>
      </c>
      <c r="J9" s="34">
        <v>41083</v>
      </c>
      <c r="K9" s="35" t="s">
        <v>2113</v>
      </c>
      <c r="L9" s="35" t="s">
        <v>855</v>
      </c>
      <c r="M9" s="38"/>
    </row>
    <row r="10" spans="1:14" s="31" customFormat="1">
      <c r="A10" s="27">
        <v>5</v>
      </c>
      <c r="B10" s="28">
        <v>14.5</v>
      </c>
      <c r="C10" s="29">
        <v>-1.6</v>
      </c>
      <c r="D10" s="30" t="s">
        <v>1654</v>
      </c>
      <c r="E10" s="31" t="s">
        <v>606</v>
      </c>
      <c r="F10" s="32">
        <f>VLOOKUP($E10,Atletas!$1:$1048576,7,FALSE)</f>
        <v>36231</v>
      </c>
      <c r="G10" s="32" t="str">
        <f>VLOOKUP($E10,Atletas!$1:$1048576,9,FALSE)</f>
        <v>Infantil</v>
      </c>
      <c r="H10" s="137" t="str">
        <f>VLOOKUP($E10,Atletas!$1:$1048576,5,FALSE)</f>
        <v>ACDSJ</v>
      </c>
      <c r="I10" s="35" t="s">
        <v>1115</v>
      </c>
      <c r="J10" s="34">
        <v>41083</v>
      </c>
      <c r="K10" s="35"/>
      <c r="L10" s="35" t="s">
        <v>855</v>
      </c>
      <c r="M10" s="38"/>
    </row>
    <row r="11" spans="1:14" s="31" customFormat="1">
      <c r="A11" s="27">
        <v>6</v>
      </c>
      <c r="B11" s="28">
        <v>14.63</v>
      </c>
      <c r="C11" s="29">
        <v>-3.6</v>
      </c>
      <c r="D11" s="30">
        <v>5</v>
      </c>
      <c r="E11" s="31" t="s">
        <v>15</v>
      </c>
      <c r="F11" s="32">
        <f>VLOOKUP($E11,Atletas!$1:$1048576,7,FALSE)</f>
        <v>35568</v>
      </c>
      <c r="G11" s="32" t="str">
        <f>VLOOKUP($E11,Atletas!$1:$1048576,9,FALSE)</f>
        <v>Iniciado</v>
      </c>
      <c r="H11" s="137" t="str">
        <f>VLOOKUP($E11,Atletas!$1:$1048576,5,FALSE)</f>
        <v>CSM</v>
      </c>
      <c r="I11" s="35" t="s">
        <v>1115</v>
      </c>
      <c r="J11" s="34">
        <v>41083</v>
      </c>
      <c r="K11" s="35"/>
      <c r="L11" s="35" t="s">
        <v>855</v>
      </c>
      <c r="M11" s="38"/>
      <c r="N11" s="38"/>
    </row>
    <row r="12" spans="1:14" s="31" customFormat="1">
      <c r="A12" s="27">
        <v>7</v>
      </c>
      <c r="B12" s="28">
        <v>15.22</v>
      </c>
      <c r="C12" s="29">
        <v>-3.6</v>
      </c>
      <c r="D12" s="30" t="s">
        <v>1655</v>
      </c>
      <c r="E12" s="31" t="s">
        <v>683</v>
      </c>
      <c r="F12" s="32">
        <f>VLOOKUP($E12,Atletas!$1:$1048576,7,FALSE)</f>
        <v>35548</v>
      </c>
      <c r="G12" s="32" t="str">
        <f>VLOOKUP($E12,Atletas!$1:$1048576,9,FALSE)</f>
        <v>Iniciado</v>
      </c>
      <c r="H12" s="137" t="str">
        <f>VLOOKUP($E12,Atletas!$1:$1048576,5,FALSE)</f>
        <v>ACDSJ</v>
      </c>
      <c r="I12" s="35" t="s">
        <v>1115</v>
      </c>
      <c r="J12" s="34">
        <v>41013</v>
      </c>
      <c r="K12" s="35"/>
      <c r="L12" s="35" t="s">
        <v>1372</v>
      </c>
      <c r="M12" s="38"/>
      <c r="N12" s="38"/>
    </row>
    <row r="13" spans="1:14" s="31" customFormat="1">
      <c r="A13" s="27">
        <v>8</v>
      </c>
      <c r="B13" s="28">
        <v>15.68</v>
      </c>
      <c r="C13" s="29">
        <v>-3.6</v>
      </c>
      <c r="D13" s="30" t="s">
        <v>1656</v>
      </c>
      <c r="E13" s="31" t="s">
        <v>1660</v>
      </c>
      <c r="F13" s="32">
        <f>VLOOKUP($E13,Atletas!$1:$1048576,7,FALSE)</f>
        <v>35647</v>
      </c>
      <c r="G13" s="32" t="str">
        <f>VLOOKUP($E13,Atletas!$1:$1048576,9,FALSE)</f>
        <v>Iniciado</v>
      </c>
      <c r="H13" s="137" t="str">
        <f>VLOOKUP($E13,Atletas!$1:$1048576,5,FALSE)</f>
        <v>ADRAP</v>
      </c>
      <c r="I13" s="35" t="s">
        <v>1115</v>
      </c>
      <c r="J13" s="34">
        <v>41013</v>
      </c>
      <c r="K13" s="35"/>
      <c r="L13" s="35" t="s">
        <v>1373</v>
      </c>
      <c r="M13" s="38"/>
      <c r="N13" s="38"/>
    </row>
    <row r="14" spans="1:14" s="31" customFormat="1">
      <c r="A14" s="27">
        <v>9</v>
      </c>
      <c r="B14" s="28">
        <v>15.75</v>
      </c>
      <c r="C14" s="29">
        <v>-3.6</v>
      </c>
      <c r="D14" s="30" t="s">
        <v>1657</v>
      </c>
      <c r="E14" s="31" t="s">
        <v>1070</v>
      </c>
      <c r="F14" s="32">
        <f>VLOOKUP($E14,Atletas!$1:$1048576,7,FALSE)</f>
        <v>35516</v>
      </c>
      <c r="G14" s="32" t="str">
        <f>VLOOKUP($E14,Atletas!$1:$1048576,9,FALSE)</f>
        <v>Iniciado</v>
      </c>
      <c r="H14" s="137" t="str">
        <f>VLOOKUP($E14,Atletas!$1:$1048576,5,FALSE)</f>
        <v>AJS</v>
      </c>
      <c r="I14" s="35" t="s">
        <v>1115</v>
      </c>
      <c r="J14" s="34">
        <v>41013</v>
      </c>
      <c r="K14" s="35"/>
      <c r="L14" s="35" t="s">
        <v>1374</v>
      </c>
      <c r="M14" s="38"/>
      <c r="N14" s="38"/>
    </row>
    <row r="15" spans="1:14" s="31" customFormat="1">
      <c r="A15" s="27">
        <v>10</v>
      </c>
      <c r="B15" s="28">
        <v>16.55</v>
      </c>
      <c r="C15" s="29">
        <v>-2.1</v>
      </c>
      <c r="D15" s="30" t="s">
        <v>1653</v>
      </c>
      <c r="E15" s="31" t="s">
        <v>1766</v>
      </c>
      <c r="F15" s="32">
        <f>VLOOKUP($E15,Atletas!$1:$1048576,7,FALSE)</f>
        <v>36035</v>
      </c>
      <c r="G15" s="32" t="str">
        <f>VLOOKUP($E15,Atletas!$1:$1048576,9,FALSE)</f>
        <v>Iniciado</v>
      </c>
      <c r="H15" s="137" t="str">
        <f>VLOOKUP($E15,Atletas!$1:$1048576,5,FALSE)</f>
        <v>ADRAP</v>
      </c>
      <c r="I15" s="35" t="s">
        <v>1115</v>
      </c>
      <c r="J15" s="34">
        <v>41013</v>
      </c>
      <c r="K15" s="35"/>
      <c r="L15" s="35" t="s">
        <v>855</v>
      </c>
      <c r="M15" s="38"/>
    </row>
    <row r="16" spans="1:14" s="31" customFormat="1">
      <c r="A16" s="27">
        <v>11</v>
      </c>
      <c r="B16" s="28">
        <v>16.71</v>
      </c>
      <c r="C16" s="29">
        <v>-5.2</v>
      </c>
      <c r="D16" s="30" t="s">
        <v>1655</v>
      </c>
      <c r="E16" s="31" t="s">
        <v>1148</v>
      </c>
      <c r="F16" s="32">
        <f>VLOOKUP($E16,Atletas!$1:$1048576,7,FALSE)</f>
        <v>35494</v>
      </c>
      <c r="G16" s="32" t="str">
        <f>VLOOKUP($E16,Atletas!$1:$1048576,9,FALSE)</f>
        <v>Iniciado</v>
      </c>
      <c r="H16" s="137" t="str">
        <f>VLOOKUP($E16,Atletas!$1:$1048576,5,FALSE)</f>
        <v>CSM</v>
      </c>
      <c r="I16" s="35" t="s">
        <v>1115</v>
      </c>
      <c r="J16" s="34">
        <v>41013</v>
      </c>
      <c r="K16" s="35"/>
      <c r="L16" s="35" t="s">
        <v>855</v>
      </c>
      <c r="M16" s="38"/>
    </row>
    <row r="17" spans="1:15" s="31" customFormat="1">
      <c r="A17" s="27">
        <v>12</v>
      </c>
      <c r="B17" s="28">
        <v>17.16</v>
      </c>
      <c r="C17" s="29">
        <v>-3.6</v>
      </c>
      <c r="D17" s="30" t="s">
        <v>1661</v>
      </c>
      <c r="E17" s="31" t="s">
        <v>399</v>
      </c>
      <c r="F17" s="32">
        <f>VLOOKUP($E17,Atletas!$1:$1048576,7,FALSE)</f>
        <v>36124</v>
      </c>
      <c r="G17" s="32" t="str">
        <f>VLOOKUP($E17,Atletas!$1:$1048576,9,FALSE)</f>
        <v>Iniciado</v>
      </c>
      <c r="H17" s="137" t="str">
        <f>VLOOKUP($E17,Atletas!$1:$1048576,5,FALSE)</f>
        <v>AJS</v>
      </c>
      <c r="I17" s="35" t="s">
        <v>1115</v>
      </c>
      <c r="J17" s="34">
        <v>41013</v>
      </c>
      <c r="K17" s="35"/>
      <c r="L17" s="35" t="s">
        <v>1375</v>
      </c>
      <c r="M17" s="38"/>
      <c r="N17" s="38"/>
    </row>
    <row r="18" spans="1:15" s="31" customFormat="1">
      <c r="A18" s="27">
        <v>13</v>
      </c>
      <c r="B18" s="28">
        <v>17.61</v>
      </c>
      <c r="C18" s="29">
        <v>-5.2</v>
      </c>
      <c r="D18" s="30" t="s">
        <v>1656</v>
      </c>
      <c r="E18" s="31" t="s">
        <v>317</v>
      </c>
      <c r="F18" s="32">
        <f>VLOOKUP($E18,Atletas!$1:$1048576,7,FALSE)</f>
        <v>35456</v>
      </c>
      <c r="G18" s="32" t="str">
        <f>VLOOKUP($E18,Atletas!$1:$1048576,9,FALSE)</f>
        <v>Iniciado</v>
      </c>
      <c r="H18" s="137" t="str">
        <f>VLOOKUP($E18,Atletas!$1:$1048576,5,FALSE)</f>
        <v>AJS</v>
      </c>
      <c r="I18" s="35" t="s">
        <v>1115</v>
      </c>
      <c r="J18" s="34">
        <v>41013</v>
      </c>
      <c r="K18" s="35"/>
      <c r="L18" s="35" t="s">
        <v>855</v>
      </c>
      <c r="M18" s="38"/>
      <c r="N18" s="38"/>
    </row>
    <row r="19" spans="1:15" s="31" customFormat="1">
      <c r="A19" s="27">
        <v>14</v>
      </c>
      <c r="B19" s="28">
        <v>17.63</v>
      </c>
      <c r="C19" s="29">
        <v>-1.7</v>
      </c>
      <c r="D19" s="30" t="s">
        <v>1661</v>
      </c>
      <c r="E19" s="31" t="s">
        <v>1150</v>
      </c>
      <c r="F19" s="32">
        <f>VLOOKUP($E19,Atletas!$1:$1048576,7,FALSE)</f>
        <v>36216</v>
      </c>
      <c r="G19" s="32" t="str">
        <f>VLOOKUP($E19,Atletas!$1:$1048576,9,FALSE)</f>
        <v>Infantil</v>
      </c>
      <c r="H19" s="137" t="str">
        <f>VLOOKUP($E19,Atletas!$1:$1048576,5,FALSE)</f>
        <v>CSM</v>
      </c>
      <c r="I19" s="35" t="s">
        <v>1115</v>
      </c>
      <c r="J19" s="34">
        <v>41083</v>
      </c>
      <c r="K19" s="35"/>
      <c r="L19" s="35" t="s">
        <v>855</v>
      </c>
      <c r="M19" s="38"/>
    </row>
    <row r="20" spans="1:15" s="31" customFormat="1">
      <c r="A20" s="27">
        <v>15</v>
      </c>
      <c r="B20" s="28">
        <v>17.91</v>
      </c>
      <c r="C20" s="29">
        <v>-2.1</v>
      </c>
      <c r="D20" s="30" t="s">
        <v>1654</v>
      </c>
      <c r="E20" s="31" t="s">
        <v>319</v>
      </c>
      <c r="F20" s="32">
        <f>VLOOKUP($E20,Atletas!$1:$1048576,7,FALSE)</f>
        <v>35482</v>
      </c>
      <c r="G20" s="32" t="str">
        <f>VLOOKUP($E20,Atletas!$1:$1048576,9,FALSE)</f>
        <v>Iniciado</v>
      </c>
      <c r="H20" s="137" t="str">
        <f>VLOOKUP($E20,Atletas!$1:$1048576,5,FALSE)</f>
        <v>AJS</v>
      </c>
      <c r="I20" s="35" t="s">
        <v>1115</v>
      </c>
      <c r="J20" s="34">
        <v>41013</v>
      </c>
      <c r="K20" s="35"/>
      <c r="L20" s="35" t="s">
        <v>855</v>
      </c>
      <c r="M20" s="38"/>
    </row>
    <row r="21" spans="1:15" s="31" customFormat="1">
      <c r="A21" s="27">
        <v>16</v>
      </c>
      <c r="B21" s="28">
        <v>18.07</v>
      </c>
      <c r="C21" s="29">
        <v>-5.2</v>
      </c>
      <c r="D21" s="30" t="s">
        <v>1657</v>
      </c>
      <c r="E21" s="31" t="s">
        <v>1027</v>
      </c>
      <c r="F21" s="32">
        <f>VLOOKUP($E21,Atletas!$1:$1048576,7,FALSE)</f>
        <v>35443</v>
      </c>
      <c r="G21" s="32" t="str">
        <f>VLOOKUP($E21,Atletas!$1:$1048576,9,FALSE)</f>
        <v>Iniciado</v>
      </c>
      <c r="H21" s="137" t="str">
        <f>VLOOKUP($E21,Atletas!$1:$1048576,5,FALSE)</f>
        <v>AJS</v>
      </c>
      <c r="I21" s="35" t="s">
        <v>1115</v>
      </c>
      <c r="J21" s="34">
        <v>41013</v>
      </c>
      <c r="K21" s="35"/>
      <c r="L21" s="35" t="s">
        <v>855</v>
      </c>
      <c r="M21" s="38"/>
      <c r="N21" s="38"/>
    </row>
    <row r="22" spans="1:15" s="31" customFormat="1">
      <c r="A22" s="27">
        <v>17</v>
      </c>
      <c r="B22" s="28">
        <v>18.43</v>
      </c>
      <c r="C22" s="29">
        <v>-1.6</v>
      </c>
      <c r="D22" s="30" t="s">
        <v>1657</v>
      </c>
      <c r="E22" s="31" t="s">
        <v>1898</v>
      </c>
      <c r="F22" s="32">
        <f>VLOOKUP($E22,Atletas!$1:$1048576,7,FALSE)</f>
        <v>36084</v>
      </c>
      <c r="G22" s="32" t="str">
        <f>VLOOKUP($E22,Atletas!$1:$1048576,9,FALSE)</f>
        <v>Iniciado</v>
      </c>
      <c r="H22" s="137" t="str">
        <f>VLOOKUP($E22,Atletas!$1:$1048576,5,FALSE)</f>
        <v>ADRAP</v>
      </c>
      <c r="I22" s="35" t="s">
        <v>1115</v>
      </c>
      <c r="J22" s="34">
        <v>41083</v>
      </c>
      <c r="K22" s="35"/>
      <c r="L22" s="35" t="s">
        <v>855</v>
      </c>
      <c r="M22" s="38"/>
    </row>
    <row r="23" spans="1:15" s="31" customFormat="1">
      <c r="A23" s="27">
        <v>18</v>
      </c>
      <c r="B23" s="28">
        <v>18.61</v>
      </c>
      <c r="C23" s="29">
        <v>-1.6</v>
      </c>
      <c r="D23" s="30" t="s">
        <v>1661</v>
      </c>
      <c r="E23" s="31" t="s">
        <v>1135</v>
      </c>
      <c r="F23" s="32">
        <f>VLOOKUP($E23,Atletas!$1:$1048576,7,FALSE)</f>
        <v>36176</v>
      </c>
      <c r="G23" s="32" t="str">
        <f>VLOOKUP($E23,Atletas!$1:$1048576,9,FALSE)</f>
        <v>Infantil</v>
      </c>
      <c r="H23" s="137" t="str">
        <f>VLOOKUP($E23,Atletas!$1:$1048576,5,FALSE)</f>
        <v>AJS</v>
      </c>
      <c r="I23" s="35" t="s">
        <v>1115</v>
      </c>
      <c r="J23" s="34">
        <v>41083</v>
      </c>
      <c r="K23" s="35"/>
      <c r="L23" s="35" t="s">
        <v>855</v>
      </c>
      <c r="M23" s="38"/>
    </row>
    <row r="24" spans="1:15" s="31" customFormat="1">
      <c r="A24" s="27">
        <v>19</v>
      </c>
      <c r="B24" s="28">
        <v>19</v>
      </c>
      <c r="C24" s="29">
        <v>-2.1</v>
      </c>
      <c r="D24" s="30" t="s">
        <v>1655</v>
      </c>
      <c r="E24" s="31" t="s">
        <v>36</v>
      </c>
      <c r="F24" s="32">
        <f>VLOOKUP($E24,Atletas!$1:$1048576,7,FALSE)</f>
        <v>35958</v>
      </c>
      <c r="G24" s="32" t="str">
        <f>VLOOKUP($E24,Atletas!$1:$1048576,9,FALSE)</f>
        <v>Iniciado</v>
      </c>
      <c r="H24" s="137" t="str">
        <f>VLOOKUP($E24,Atletas!$1:$1048576,5,FALSE)</f>
        <v>ADRAP</v>
      </c>
      <c r="I24" s="35" t="s">
        <v>1115</v>
      </c>
      <c r="J24" s="34">
        <v>41013</v>
      </c>
      <c r="K24" s="35"/>
      <c r="L24" s="35" t="s">
        <v>855</v>
      </c>
      <c r="M24" s="38"/>
    </row>
    <row r="25" spans="1:15" s="31" customFormat="1" hidden="1">
      <c r="A25" s="27"/>
      <c r="B25" s="28"/>
      <c r="C25" s="29"/>
      <c r="D25" s="30"/>
      <c r="E25" s="31" t="s">
        <v>373</v>
      </c>
      <c r="F25" s="32">
        <f>VLOOKUP($E25,Atletas!$1:$1048576,7,FALSE)</f>
        <v>35977</v>
      </c>
      <c r="G25" s="32" t="str">
        <f>VLOOKUP($E25,Atletas!$1:$1048576,9,FALSE)</f>
        <v>Iniciado</v>
      </c>
      <c r="H25" s="137" t="str">
        <f>VLOOKUP($E25,Atletas!$1:$1048576,5,FALSE)</f>
        <v>CSM</v>
      </c>
      <c r="I25" s="35"/>
      <c r="J25" s="34"/>
      <c r="K25" s="35"/>
      <c r="L25" s="35" t="s">
        <v>118</v>
      </c>
      <c r="M25" s="38"/>
      <c r="N25" s="38"/>
    </row>
    <row r="26" spans="1:15" s="31" customFormat="1" hidden="1">
      <c r="A26" s="27"/>
      <c r="B26" s="28"/>
      <c r="C26" s="29"/>
      <c r="D26" s="30"/>
      <c r="F26" s="32">
        <f>VLOOKUP($E26,Atletas!$1:$1048576,7,FALSE)</f>
        <v>0</v>
      </c>
      <c r="G26" s="32" t="str">
        <f>VLOOKUP($E26,Atletas!$1:$1048576,9,FALSE)</f>
        <v>Sénior /vet</v>
      </c>
      <c r="H26" s="137">
        <f>VLOOKUP($E26,Atletas!$1:$1048576,5,FALSE)</f>
        <v>0</v>
      </c>
      <c r="I26" s="35"/>
      <c r="J26" s="34"/>
      <c r="K26" s="35"/>
      <c r="L26" s="35" t="s">
        <v>855</v>
      </c>
      <c r="M26" s="38"/>
    </row>
    <row r="27" spans="1:15" s="31" customFormat="1" hidden="1">
      <c r="A27" s="27"/>
      <c r="B27" s="28"/>
      <c r="C27" s="29"/>
      <c r="D27" s="30"/>
      <c r="F27" s="32">
        <f>VLOOKUP($E27,Atletas!$1:$1048576,7,FALSE)</f>
        <v>0</v>
      </c>
      <c r="G27" s="32" t="str">
        <f>VLOOKUP($E27,Atletas!$1:$1048576,9,FALSE)</f>
        <v>Sénior /vet</v>
      </c>
      <c r="H27" s="137">
        <f>VLOOKUP($E27,Atletas!$1:$1048576,5,FALSE)</f>
        <v>0</v>
      </c>
      <c r="I27" s="35"/>
      <c r="J27" s="34"/>
      <c r="K27" s="35"/>
      <c r="L27" s="35" t="s">
        <v>855</v>
      </c>
      <c r="M27" s="38"/>
    </row>
    <row r="28" spans="1:15" s="31" customFormat="1" hidden="1">
      <c r="A28" s="27"/>
      <c r="B28" s="28"/>
      <c r="C28" s="29"/>
      <c r="D28" s="30"/>
      <c r="F28" s="32"/>
      <c r="G28" s="32"/>
      <c r="H28" s="137"/>
      <c r="I28" s="35"/>
      <c r="J28" s="34"/>
      <c r="K28" s="35"/>
      <c r="L28" s="35"/>
      <c r="M28" s="38"/>
    </row>
    <row r="29" spans="1:15" s="31" customFormat="1" hidden="1">
      <c r="A29" s="175" t="s">
        <v>831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38"/>
      <c r="N29" s="38"/>
      <c r="O29" s="39"/>
    </row>
    <row r="30" spans="1:15" s="31" customFormat="1" hidden="1">
      <c r="A30" s="27"/>
      <c r="B30" s="28"/>
      <c r="C30" s="29"/>
      <c r="D30" s="30"/>
      <c r="F30" s="32">
        <f>VLOOKUP($E30,Atletas!$1:$1048576,7,FALSE)</f>
        <v>0</v>
      </c>
      <c r="G30" s="32" t="str">
        <f>VLOOKUP($E30,Atletas!$1:$1048576,9,FALSE)</f>
        <v>Sénior /vet</v>
      </c>
      <c r="H30" s="137">
        <f>VLOOKUP($E30,Atletas!$1:$1048576,5,FALSE)</f>
        <v>0</v>
      </c>
      <c r="I30" s="35"/>
      <c r="J30" s="34"/>
      <c r="K30" s="35"/>
      <c r="L30" s="35"/>
      <c r="M30" s="38"/>
    </row>
    <row r="31" spans="1:15" s="31" customFormat="1" hidden="1">
      <c r="A31" s="27"/>
      <c r="B31" s="28"/>
      <c r="C31" s="29"/>
      <c r="D31" s="30"/>
      <c r="F31" s="32"/>
      <c r="G31" s="32"/>
      <c r="H31" s="137"/>
      <c r="I31" s="35"/>
      <c r="J31" s="69"/>
      <c r="K31" s="35"/>
      <c r="L31" s="35"/>
      <c r="M31" s="38"/>
      <c r="N31" s="38"/>
      <c r="O31" s="38"/>
    </row>
    <row r="32" spans="1:15" s="31" customFormat="1" hidden="1">
      <c r="A32" s="27"/>
      <c r="B32" s="28"/>
      <c r="C32" s="29"/>
      <c r="D32" s="30"/>
      <c r="F32" s="32"/>
      <c r="G32" s="32"/>
      <c r="H32" s="137"/>
      <c r="I32" s="35"/>
      <c r="J32" s="69"/>
      <c r="K32" s="35"/>
      <c r="L32" s="35"/>
      <c r="M32" s="38"/>
      <c r="N32" s="38"/>
      <c r="O32" s="38"/>
    </row>
    <row r="33" spans="1:15" s="31" customFormat="1">
      <c r="A33" s="27"/>
      <c r="B33" s="28"/>
      <c r="C33" s="29"/>
      <c r="D33" s="30"/>
      <c r="F33" s="32"/>
      <c r="G33" s="32"/>
      <c r="H33" s="137"/>
      <c r="I33" s="35"/>
      <c r="J33" s="34"/>
      <c r="K33" s="35"/>
      <c r="L33" s="35"/>
      <c r="M33" s="38"/>
      <c r="N33" s="38"/>
      <c r="O33" s="39"/>
    </row>
    <row r="34" spans="1:15" s="31" customFormat="1">
      <c r="A34" s="27"/>
      <c r="B34" s="28"/>
      <c r="C34" s="29"/>
      <c r="D34" s="30"/>
      <c r="F34" s="32"/>
      <c r="G34" s="32"/>
      <c r="H34" s="137"/>
      <c r="I34" s="35"/>
      <c r="J34" s="34"/>
      <c r="K34" s="35"/>
      <c r="L34" s="35"/>
      <c r="M34" s="38"/>
      <c r="N34" s="38"/>
      <c r="O34" s="39"/>
    </row>
    <row r="35" spans="1:15" s="1" customFormat="1">
      <c r="A35" s="175" t="s">
        <v>816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38"/>
      <c r="N35" s="38"/>
    </row>
    <row r="36" spans="1:15" s="31" customFormat="1">
      <c r="A36" s="27"/>
      <c r="B36" s="28">
        <v>12.9</v>
      </c>
      <c r="C36" s="29">
        <v>2.7</v>
      </c>
      <c r="D36" s="30" t="s">
        <v>1661</v>
      </c>
      <c r="E36" s="31" t="s">
        <v>615</v>
      </c>
      <c r="F36" s="32">
        <f>VLOOKUP($E36,Atletas!$1:$1048576,7,FALSE)</f>
        <v>35542</v>
      </c>
      <c r="G36" s="32" t="str">
        <f>VLOOKUP($E36,Atletas!$1:$1048576,9,FALSE)</f>
        <v>Iniciado</v>
      </c>
      <c r="H36" s="137" t="str">
        <f>VLOOKUP($E36,Atletas!$1:$1048576,5,FALSE)</f>
        <v>ACDSJ</v>
      </c>
      <c r="I36" s="35" t="s">
        <v>2006</v>
      </c>
      <c r="J36" s="34">
        <v>41063</v>
      </c>
      <c r="K36" s="35"/>
      <c r="L36" s="35"/>
      <c r="M36" s="38"/>
    </row>
    <row r="37" spans="1:15" s="31" customFormat="1">
      <c r="A37" s="27"/>
      <c r="B37" s="28">
        <v>15.02</v>
      </c>
      <c r="C37" s="29">
        <v>4.0999999999999996</v>
      </c>
      <c r="D37" s="30" t="s">
        <v>1654</v>
      </c>
      <c r="E37" s="31" t="s">
        <v>1070</v>
      </c>
      <c r="F37" s="32">
        <f>VLOOKUP($E37,Atletas!$1:$1048576,7,FALSE)</f>
        <v>35516</v>
      </c>
      <c r="G37" s="32" t="str">
        <f>VLOOKUP($E37,Atletas!$1:$1048576,9,FALSE)</f>
        <v>Iniciado</v>
      </c>
      <c r="H37" s="137" t="str">
        <f>VLOOKUP($E37,Atletas!$1:$1048576,5,FALSE)</f>
        <v>AJS</v>
      </c>
      <c r="I37" s="35" t="s">
        <v>1115</v>
      </c>
      <c r="J37" s="34">
        <v>41028</v>
      </c>
      <c r="K37" s="35"/>
      <c r="L37" s="35"/>
      <c r="M37" s="38"/>
    </row>
    <row r="38" spans="1:15" s="31" customFormat="1">
      <c r="A38" s="27"/>
      <c r="B38" s="28">
        <v>15.61</v>
      </c>
      <c r="C38" s="29">
        <v>2.4</v>
      </c>
      <c r="D38" s="30">
        <v>5</v>
      </c>
      <c r="E38" s="31" t="s">
        <v>399</v>
      </c>
      <c r="F38" s="32">
        <f>VLOOKUP($E38,Atletas!$1:$1048576,7,FALSE)</f>
        <v>36124</v>
      </c>
      <c r="G38" s="32" t="str">
        <f>VLOOKUP($E38,Atletas!$1:$1048576,9,FALSE)</f>
        <v>Iniciado</v>
      </c>
      <c r="H38" s="137" t="str">
        <f>VLOOKUP($E38,Atletas!$1:$1048576,5,FALSE)</f>
        <v>AJS</v>
      </c>
      <c r="I38" s="35" t="s">
        <v>1115</v>
      </c>
      <c r="J38" s="34">
        <v>41028</v>
      </c>
      <c r="K38" s="35"/>
      <c r="L38" s="35"/>
      <c r="M38" s="38"/>
    </row>
    <row r="39" spans="1:15" s="31" customFormat="1">
      <c r="A39" s="27"/>
      <c r="B39" s="28">
        <v>16.510000000000002</v>
      </c>
      <c r="C39" s="29">
        <v>2.4</v>
      </c>
      <c r="D39" s="30">
        <v>7</v>
      </c>
      <c r="E39" s="31" t="s">
        <v>1766</v>
      </c>
      <c r="F39" s="32">
        <f>VLOOKUP($E39,Atletas!$1:$1048576,7,FALSE)</f>
        <v>36035</v>
      </c>
      <c r="G39" s="32" t="str">
        <f>VLOOKUP($E39,Atletas!$1:$1048576,9,FALSE)</f>
        <v>Iniciado</v>
      </c>
      <c r="H39" s="137" t="str">
        <f>VLOOKUP($E39,Atletas!$1:$1048576,5,FALSE)</f>
        <v>ADRAP</v>
      </c>
      <c r="I39" s="35" t="s">
        <v>1115</v>
      </c>
      <c r="J39" s="34">
        <v>41028</v>
      </c>
      <c r="K39" s="35"/>
      <c r="L39" s="35"/>
      <c r="M39" s="38"/>
    </row>
    <row r="40" spans="1:15" s="31" customFormat="1">
      <c r="A40" s="27"/>
      <c r="B40" s="28">
        <v>16.690000000000001</v>
      </c>
      <c r="C40" s="29">
        <v>2.4</v>
      </c>
      <c r="D40" s="30">
        <v>8</v>
      </c>
      <c r="E40" s="31" t="s">
        <v>317</v>
      </c>
      <c r="F40" s="32">
        <f>VLOOKUP($E40,Atletas!$1:$1048576,7,FALSE)</f>
        <v>35456</v>
      </c>
      <c r="G40" s="32" t="str">
        <f>VLOOKUP($E40,Atletas!$1:$1048576,9,FALSE)</f>
        <v>Iniciado</v>
      </c>
      <c r="H40" s="137" t="str">
        <f>VLOOKUP($E40,Atletas!$1:$1048576,5,FALSE)</f>
        <v>AJS</v>
      </c>
      <c r="I40" s="35" t="s">
        <v>1115</v>
      </c>
      <c r="J40" s="34">
        <v>41028</v>
      </c>
      <c r="K40" s="35"/>
      <c r="L40" s="35"/>
      <c r="M40" s="38"/>
    </row>
    <row r="41" spans="1:15" s="31" customFormat="1">
      <c r="A41" s="27"/>
      <c r="B41" s="28">
        <v>17.309999999999999</v>
      </c>
      <c r="C41" s="29">
        <v>4.0999999999999996</v>
      </c>
      <c r="D41" s="30" t="s">
        <v>1656</v>
      </c>
      <c r="E41" s="31" t="s">
        <v>319</v>
      </c>
      <c r="F41" s="32">
        <f>VLOOKUP($E41,Atletas!$1:$1048576,7,FALSE)</f>
        <v>35482</v>
      </c>
      <c r="G41" s="32" t="str">
        <f>VLOOKUP($E41,Atletas!$1:$1048576,9,FALSE)</f>
        <v>Iniciado</v>
      </c>
      <c r="H41" s="137" t="str">
        <f>VLOOKUP($E41,Atletas!$1:$1048576,5,FALSE)</f>
        <v>AJS</v>
      </c>
      <c r="I41" s="35" t="s">
        <v>1115</v>
      </c>
      <c r="J41" s="34">
        <v>41028</v>
      </c>
      <c r="K41" s="35"/>
      <c r="L41" s="35"/>
      <c r="M41" s="38"/>
    </row>
    <row r="42" spans="1:15" s="31" customFormat="1">
      <c r="A42" s="27"/>
      <c r="B42" s="28"/>
      <c r="C42" s="29"/>
      <c r="D42" s="30"/>
      <c r="F42" s="32">
        <f>VLOOKUP($E42,Atletas!$1:$1048576,7,FALSE)</f>
        <v>0</v>
      </c>
      <c r="G42" s="32" t="str">
        <f>VLOOKUP($E42,Atletas!$1:$1048576,9,FALSE)</f>
        <v>Sénior /vet</v>
      </c>
      <c r="H42" s="137">
        <f>VLOOKUP($E42,Atletas!$1:$1048576,5,FALSE)</f>
        <v>0</v>
      </c>
      <c r="I42" s="35"/>
      <c r="J42" s="34"/>
      <c r="K42" s="35"/>
      <c r="L42" s="35"/>
      <c r="M42" s="38"/>
    </row>
    <row r="43" spans="1:15" s="36" customFormat="1">
      <c r="A43" s="27"/>
      <c r="B43" s="28"/>
      <c r="C43" s="29"/>
      <c r="D43" s="30"/>
      <c r="E43" s="31"/>
      <c r="F43" s="32"/>
      <c r="G43" s="35"/>
      <c r="H43" s="137"/>
      <c r="I43" s="33"/>
      <c r="J43" s="34"/>
      <c r="K43" s="33"/>
      <c r="L43" s="35"/>
      <c r="M43" s="38"/>
    </row>
    <row r="44" spans="1:15" s="36" customFormat="1">
      <c r="A44" s="27"/>
      <c r="B44" s="28"/>
      <c r="C44" s="29"/>
      <c r="D44" s="30"/>
      <c r="E44" s="31"/>
      <c r="F44" s="32"/>
      <c r="G44" s="35"/>
      <c r="H44" s="137"/>
      <c r="I44" s="33"/>
      <c r="J44" s="34"/>
      <c r="K44" s="33"/>
      <c r="L44" s="35"/>
      <c r="M44" s="38"/>
    </row>
    <row r="45" spans="1:15" s="36" customFormat="1">
      <c r="A45" s="27"/>
      <c r="B45" s="28"/>
      <c r="C45" s="29"/>
      <c r="D45" s="30"/>
      <c r="E45" s="31"/>
      <c r="F45" s="32"/>
      <c r="G45" s="35"/>
      <c r="H45" s="137"/>
      <c r="I45" s="33"/>
      <c r="J45" s="34"/>
      <c r="K45" s="33"/>
      <c r="L45" s="35"/>
      <c r="M45" s="68"/>
    </row>
    <row r="46" spans="1:15" s="36" customFormat="1">
      <c r="A46" s="27"/>
      <c r="B46" s="28"/>
      <c r="C46" s="29"/>
      <c r="D46" s="30"/>
      <c r="E46" s="31"/>
      <c r="F46" s="32"/>
      <c r="G46" s="35"/>
      <c r="H46" s="137"/>
      <c r="I46" s="33"/>
      <c r="J46" s="34"/>
      <c r="K46" s="33"/>
      <c r="L46" s="35"/>
      <c r="M46" s="38"/>
    </row>
    <row r="47" spans="1:15" s="36" customFormat="1">
      <c r="A47" s="27"/>
      <c r="B47" s="28"/>
      <c r="C47" s="29"/>
      <c r="D47" s="30"/>
      <c r="E47" s="31"/>
      <c r="F47" s="32"/>
      <c r="G47" s="35"/>
      <c r="H47" s="137"/>
      <c r="I47" s="33"/>
      <c r="J47" s="34"/>
      <c r="K47" s="33"/>
      <c r="L47" s="35"/>
      <c r="M47" s="38"/>
    </row>
    <row r="48" spans="1:15" s="36" customFormat="1">
      <c r="A48" s="27"/>
      <c r="B48" s="28"/>
      <c r="C48" s="29"/>
      <c r="D48" s="30"/>
      <c r="E48" s="31"/>
      <c r="F48" s="32"/>
      <c r="G48" s="35"/>
      <c r="H48" s="137"/>
      <c r="I48" s="33"/>
      <c r="J48" s="34"/>
      <c r="K48" s="33"/>
      <c r="L48" s="35"/>
      <c r="M48" s="38"/>
    </row>
    <row r="49" spans="1:13" s="36" customFormat="1">
      <c r="A49" s="27"/>
      <c r="B49" s="28"/>
      <c r="C49" s="29"/>
      <c r="D49" s="30"/>
      <c r="E49" s="31"/>
      <c r="F49" s="32"/>
      <c r="G49" s="35"/>
      <c r="H49" s="137"/>
      <c r="I49" s="33"/>
      <c r="J49" s="34"/>
      <c r="K49" s="33"/>
      <c r="L49" s="35"/>
      <c r="M49" s="38"/>
    </row>
    <row r="50" spans="1:13" s="36" customFormat="1">
      <c r="A50" s="27"/>
      <c r="B50" s="28"/>
      <c r="C50" s="29"/>
      <c r="D50" s="30"/>
      <c r="E50" s="31"/>
      <c r="F50" s="32"/>
      <c r="G50" s="35"/>
      <c r="H50" s="137"/>
      <c r="I50" s="33"/>
      <c r="J50" s="34"/>
      <c r="K50" s="33"/>
      <c r="L50" s="35"/>
      <c r="M50" s="38"/>
    </row>
    <row r="51" spans="1:13" s="36" customFormat="1">
      <c r="A51" s="27"/>
      <c r="B51" s="28"/>
      <c r="C51" s="29"/>
      <c r="D51" s="30"/>
      <c r="E51" s="31"/>
      <c r="F51" s="32"/>
      <c r="G51" s="35"/>
      <c r="H51" s="137"/>
      <c r="I51" s="33"/>
      <c r="J51" s="34"/>
      <c r="K51" s="33"/>
      <c r="L51" s="35"/>
      <c r="M51" s="38"/>
    </row>
    <row r="52" spans="1:13" s="36" customFormat="1">
      <c r="A52" s="27"/>
      <c r="B52" s="28"/>
      <c r="C52" s="29"/>
      <c r="D52" s="30"/>
      <c r="E52" s="31"/>
      <c r="F52" s="32"/>
      <c r="G52" s="35"/>
      <c r="H52" s="137"/>
      <c r="I52" s="33"/>
      <c r="J52" s="34"/>
      <c r="K52" s="33"/>
      <c r="L52" s="35"/>
      <c r="M52" s="38"/>
    </row>
    <row r="53" spans="1:13" s="36" customFormat="1">
      <c r="A53" s="27"/>
      <c r="B53" s="28"/>
      <c r="C53" s="29"/>
      <c r="D53" s="30"/>
      <c r="E53" s="31"/>
      <c r="F53" s="32"/>
      <c r="G53" s="35"/>
      <c r="H53" s="137"/>
      <c r="I53" s="33"/>
      <c r="J53" s="34"/>
      <c r="K53" s="33"/>
      <c r="L53" s="35"/>
      <c r="M53" s="38"/>
    </row>
    <row r="54" spans="1:13" s="36" customFormat="1">
      <c r="A54" s="27"/>
      <c r="B54" s="28"/>
      <c r="C54" s="29"/>
      <c r="D54" s="30"/>
      <c r="E54" s="31"/>
      <c r="F54" s="32"/>
      <c r="G54" s="35"/>
      <c r="H54" s="137"/>
      <c r="I54" s="33"/>
      <c r="J54" s="34"/>
      <c r="K54" s="33"/>
      <c r="L54" s="35"/>
      <c r="M54" s="38"/>
    </row>
    <row r="55" spans="1:13" s="36" customFormat="1">
      <c r="A55" s="27"/>
      <c r="B55" s="28"/>
      <c r="C55" s="29"/>
      <c r="D55" s="30"/>
      <c r="E55" s="31"/>
      <c r="F55" s="32"/>
      <c r="G55" s="35"/>
      <c r="H55" s="137"/>
      <c r="I55" s="33"/>
      <c r="J55" s="34"/>
      <c r="K55" s="33"/>
      <c r="L55" s="35"/>
      <c r="M55" s="38"/>
    </row>
    <row r="56" spans="1:13" s="36" customFormat="1">
      <c r="A56" s="27"/>
      <c r="B56" s="28"/>
      <c r="C56" s="29"/>
      <c r="D56" s="30"/>
      <c r="E56" s="31"/>
      <c r="F56" s="32"/>
      <c r="G56" s="35"/>
      <c r="H56" s="137"/>
      <c r="I56" s="33"/>
      <c r="J56" s="34"/>
      <c r="K56" s="33"/>
      <c r="L56" s="35"/>
      <c r="M56" s="68"/>
    </row>
    <row r="57" spans="1:13" s="36" customFormat="1">
      <c r="A57" s="27"/>
      <c r="B57" s="28"/>
      <c r="C57" s="29"/>
      <c r="D57" s="30"/>
      <c r="E57" s="31"/>
      <c r="F57" s="32"/>
      <c r="G57" s="35"/>
      <c r="H57" s="137"/>
      <c r="I57" s="33"/>
      <c r="J57" s="34"/>
      <c r="K57" s="33"/>
      <c r="L57" s="35"/>
      <c r="M57" s="38"/>
    </row>
    <row r="58" spans="1:13" s="36" customFormat="1">
      <c r="A58" s="27"/>
      <c r="B58" s="28"/>
      <c r="C58" s="29"/>
      <c r="D58" s="30"/>
      <c r="E58" s="31"/>
      <c r="F58" s="32"/>
      <c r="G58" s="35"/>
      <c r="H58" s="137"/>
      <c r="I58" s="33"/>
      <c r="J58" s="34"/>
      <c r="K58" s="33"/>
      <c r="L58" s="35"/>
      <c r="M58" s="38"/>
    </row>
    <row r="59" spans="1:13" s="36" customFormat="1">
      <c r="A59" s="27"/>
      <c r="B59" s="28"/>
      <c r="C59" s="29"/>
      <c r="D59" s="30"/>
      <c r="E59" s="31"/>
      <c r="F59" s="32"/>
      <c r="G59" s="35"/>
      <c r="H59" s="137"/>
      <c r="I59" s="33"/>
      <c r="J59" s="34"/>
      <c r="K59" s="33"/>
      <c r="L59" s="35"/>
      <c r="M59" s="38"/>
    </row>
    <row r="60" spans="1:13" s="36" customFormat="1">
      <c r="A60" s="27"/>
      <c r="B60" s="28"/>
      <c r="C60" s="29"/>
      <c r="D60" s="30"/>
      <c r="E60" s="31"/>
      <c r="F60" s="32"/>
      <c r="G60" s="35"/>
      <c r="H60" s="137"/>
      <c r="I60" s="33"/>
      <c r="J60" s="34"/>
      <c r="K60" s="33"/>
      <c r="L60" s="35"/>
      <c r="M60" s="38"/>
    </row>
    <row r="61" spans="1:13" s="36" customFormat="1">
      <c r="A61" s="27"/>
      <c r="B61" s="28"/>
      <c r="C61" s="29"/>
      <c r="D61" s="30"/>
      <c r="E61" s="31"/>
      <c r="F61" s="32"/>
      <c r="G61" s="35"/>
      <c r="H61" s="137"/>
      <c r="I61" s="33"/>
      <c r="J61" s="34"/>
      <c r="K61" s="33"/>
      <c r="L61" s="35"/>
      <c r="M61" s="38"/>
    </row>
    <row r="62" spans="1:13" s="36" customFormat="1">
      <c r="A62" s="27"/>
      <c r="B62" s="28"/>
      <c r="C62" s="29"/>
      <c r="D62" s="30"/>
      <c r="E62" s="31"/>
      <c r="F62" s="32"/>
      <c r="G62" s="35"/>
      <c r="H62" s="137"/>
      <c r="I62" s="33"/>
      <c r="J62" s="34"/>
      <c r="K62" s="33"/>
      <c r="L62" s="35"/>
      <c r="M62" s="38"/>
    </row>
    <row r="63" spans="1:13" s="36" customFormat="1">
      <c r="A63" s="27"/>
      <c r="B63" s="28"/>
      <c r="C63" s="29"/>
      <c r="D63" s="30"/>
      <c r="E63" s="31"/>
      <c r="F63" s="32"/>
      <c r="G63" s="35"/>
      <c r="H63" s="137"/>
      <c r="I63" s="33"/>
      <c r="J63" s="34"/>
      <c r="K63" s="33"/>
      <c r="L63" s="35"/>
      <c r="M63" s="38"/>
    </row>
    <row r="64" spans="1:13" s="36" customFormat="1">
      <c r="A64" s="27"/>
      <c r="B64" s="28"/>
      <c r="C64" s="29"/>
      <c r="D64" s="30"/>
      <c r="E64" s="31"/>
      <c r="F64" s="32"/>
      <c r="G64" s="35"/>
      <c r="H64" s="137"/>
      <c r="I64" s="33"/>
      <c r="J64" s="34"/>
      <c r="K64" s="33"/>
      <c r="L64" s="35"/>
      <c r="M64" s="38"/>
    </row>
    <row r="65" spans="1:13" s="36" customFormat="1">
      <c r="A65" s="27"/>
      <c r="B65" s="28"/>
      <c r="C65" s="29"/>
      <c r="D65" s="30"/>
      <c r="E65" s="31"/>
      <c r="F65" s="32"/>
      <c r="G65" s="35"/>
      <c r="H65" s="137"/>
      <c r="I65" s="33"/>
      <c r="J65" s="34"/>
      <c r="K65" s="33"/>
      <c r="L65" s="35"/>
      <c r="M65" s="68"/>
    </row>
    <row r="66" spans="1:13" s="36" customFormat="1">
      <c r="A66" s="27"/>
      <c r="B66" s="28"/>
      <c r="C66" s="29"/>
      <c r="D66" s="30"/>
      <c r="E66" s="31"/>
      <c r="F66" s="32"/>
      <c r="G66" s="35"/>
      <c r="H66" s="137"/>
      <c r="I66" s="33"/>
      <c r="J66" s="34"/>
      <c r="K66" s="33"/>
      <c r="L66" s="35"/>
      <c r="M66" s="68"/>
    </row>
    <row r="67" spans="1:13" s="36" customFormat="1">
      <c r="A67" s="27"/>
      <c r="B67" s="28"/>
      <c r="C67" s="29"/>
      <c r="D67" s="30"/>
      <c r="E67" s="31"/>
      <c r="F67" s="32"/>
      <c r="G67" s="35"/>
      <c r="H67" s="137"/>
      <c r="I67" s="33"/>
      <c r="J67" s="34"/>
      <c r="K67" s="33"/>
      <c r="L67" s="35"/>
      <c r="M67" s="68"/>
    </row>
    <row r="68" spans="1:13" s="36" customFormat="1">
      <c r="A68" s="27"/>
      <c r="B68" s="28"/>
      <c r="C68" s="29"/>
      <c r="D68" s="30"/>
      <c r="E68" s="31"/>
      <c r="F68" s="32"/>
      <c r="G68" s="35"/>
      <c r="H68" s="137"/>
      <c r="I68" s="33"/>
      <c r="J68" s="34"/>
      <c r="K68" s="33"/>
      <c r="L68" s="35"/>
      <c r="M68" s="68"/>
    </row>
    <row r="69" spans="1:13" s="36" customFormat="1">
      <c r="A69" s="27"/>
      <c r="B69" s="28"/>
      <c r="C69" s="29"/>
      <c r="D69" s="30"/>
      <c r="E69" s="31"/>
      <c r="F69" s="32"/>
      <c r="G69" s="35"/>
      <c r="H69" s="137"/>
      <c r="I69" s="33"/>
      <c r="J69" s="34"/>
      <c r="K69" s="33"/>
      <c r="L69" s="35"/>
      <c r="M69" s="68"/>
    </row>
    <row r="70" spans="1:13" s="36" customFormat="1">
      <c r="A70" s="27"/>
      <c r="B70" s="28"/>
      <c r="C70" s="29"/>
      <c r="D70" s="30"/>
      <c r="E70" s="31"/>
      <c r="F70" s="32"/>
      <c r="G70" s="35"/>
      <c r="H70" s="137"/>
      <c r="I70" s="33"/>
      <c r="J70" s="34"/>
      <c r="K70" s="33"/>
      <c r="L70" s="35"/>
      <c r="M70" s="68"/>
    </row>
    <row r="71" spans="1:13" s="36" customFormat="1">
      <c r="A71" s="27"/>
      <c r="B71" s="28"/>
      <c r="C71" s="29"/>
      <c r="D71" s="30"/>
      <c r="E71" s="31"/>
      <c r="F71" s="32"/>
      <c r="G71" s="35"/>
      <c r="H71" s="137"/>
      <c r="I71" s="33"/>
      <c r="J71" s="34"/>
      <c r="K71" s="33"/>
      <c r="L71" s="35"/>
      <c r="M71" s="68"/>
    </row>
    <row r="72" spans="1:13" s="36" customFormat="1">
      <c r="A72" s="27"/>
      <c r="B72" s="28"/>
      <c r="C72" s="29"/>
      <c r="D72" s="30"/>
      <c r="E72" s="31"/>
      <c r="F72" s="32"/>
      <c r="G72" s="35"/>
      <c r="H72" s="137"/>
      <c r="I72" s="33"/>
      <c r="J72" s="34"/>
      <c r="K72" s="33"/>
      <c r="L72" s="35"/>
      <c r="M72" s="68"/>
    </row>
    <row r="73" spans="1:13" s="36" customFormat="1">
      <c r="A73" s="27"/>
      <c r="B73" s="28"/>
      <c r="C73" s="29"/>
      <c r="D73" s="30"/>
      <c r="E73" s="31"/>
      <c r="F73" s="32"/>
      <c r="G73" s="35"/>
      <c r="H73" s="137"/>
      <c r="I73" s="33"/>
      <c r="J73" s="34"/>
      <c r="K73" s="33"/>
      <c r="L73" s="35"/>
      <c r="M73" s="68"/>
    </row>
    <row r="74" spans="1:13" s="36" customFormat="1">
      <c r="A74" s="27"/>
      <c r="B74" s="28"/>
      <c r="C74" s="29"/>
      <c r="D74" s="30"/>
      <c r="E74" s="31"/>
      <c r="F74" s="32"/>
      <c r="G74" s="35"/>
      <c r="H74" s="137"/>
      <c r="I74" s="33"/>
      <c r="J74" s="34"/>
      <c r="K74" s="33"/>
      <c r="L74" s="35"/>
      <c r="M74" s="68"/>
    </row>
    <row r="75" spans="1:13" s="36" customFormat="1">
      <c r="A75" s="27"/>
      <c r="B75" s="28"/>
      <c r="C75" s="29"/>
      <c r="D75" s="30"/>
      <c r="E75" s="31"/>
      <c r="F75" s="32"/>
      <c r="G75" s="35"/>
      <c r="H75" s="137"/>
      <c r="I75" s="33"/>
      <c r="J75" s="34"/>
      <c r="K75" s="33"/>
      <c r="L75" s="35"/>
      <c r="M75" s="68"/>
    </row>
    <row r="76" spans="1:13" s="36" customFormat="1">
      <c r="A76" s="27"/>
      <c r="B76" s="28"/>
      <c r="C76" s="29"/>
      <c r="D76" s="30"/>
      <c r="E76" s="31"/>
      <c r="F76" s="32"/>
      <c r="G76" s="35"/>
      <c r="H76" s="137"/>
      <c r="I76" s="33"/>
      <c r="J76" s="34"/>
      <c r="K76" s="33"/>
      <c r="L76" s="35"/>
      <c r="M76" s="68"/>
    </row>
    <row r="77" spans="1:13" s="36" customFormat="1">
      <c r="A77" s="27"/>
      <c r="B77" s="28"/>
      <c r="C77" s="29"/>
      <c r="D77" s="30"/>
      <c r="E77" s="31"/>
      <c r="F77" s="32"/>
      <c r="G77" s="35"/>
      <c r="H77" s="137"/>
      <c r="I77" s="33"/>
      <c r="J77" s="34"/>
      <c r="K77" s="33"/>
      <c r="L77" s="35"/>
      <c r="M77" s="68"/>
    </row>
    <row r="78" spans="1:13" s="36" customFormat="1">
      <c r="A78" s="27"/>
      <c r="B78" s="28"/>
      <c r="C78" s="29"/>
      <c r="D78" s="30"/>
      <c r="E78" s="31"/>
      <c r="F78" s="32"/>
      <c r="G78" s="35"/>
      <c r="H78" s="137"/>
      <c r="I78" s="33"/>
      <c r="J78" s="34"/>
      <c r="K78" s="33"/>
      <c r="L78" s="35"/>
      <c r="M78" s="68"/>
    </row>
    <row r="79" spans="1:13" s="36" customFormat="1">
      <c r="A79" s="27"/>
      <c r="B79" s="28"/>
      <c r="C79" s="29"/>
      <c r="D79" s="30"/>
      <c r="E79" s="31"/>
      <c r="F79" s="32"/>
      <c r="G79" s="35"/>
      <c r="H79" s="137"/>
      <c r="I79" s="33"/>
      <c r="J79" s="34"/>
      <c r="K79" s="33"/>
      <c r="L79" s="35"/>
      <c r="M79" s="68"/>
    </row>
    <row r="80" spans="1:13" s="36" customFormat="1">
      <c r="A80" s="27"/>
      <c r="B80" s="28"/>
      <c r="C80" s="29"/>
      <c r="D80" s="30"/>
      <c r="E80" s="31"/>
      <c r="F80" s="32"/>
      <c r="G80" s="35"/>
      <c r="H80" s="137"/>
      <c r="I80" s="33"/>
      <c r="J80" s="34"/>
      <c r="K80" s="33"/>
      <c r="L80" s="35"/>
      <c r="M80" s="68"/>
    </row>
    <row r="81" spans="1:13" s="36" customFormat="1">
      <c r="A81" s="27"/>
      <c r="B81" s="28"/>
      <c r="C81" s="29"/>
      <c r="D81" s="30"/>
      <c r="E81" s="31"/>
      <c r="F81" s="32"/>
      <c r="G81" s="35"/>
      <c r="H81" s="137"/>
      <c r="I81" s="33"/>
      <c r="J81" s="34"/>
      <c r="K81" s="33"/>
      <c r="L81" s="35"/>
      <c r="M81" s="68"/>
    </row>
    <row r="82" spans="1:13" s="36" customFormat="1">
      <c r="A82" s="27"/>
      <c r="B82" s="28"/>
      <c r="C82" s="29"/>
      <c r="D82" s="30"/>
      <c r="E82" s="31"/>
      <c r="F82" s="32"/>
      <c r="G82" s="35"/>
      <c r="H82" s="137"/>
      <c r="I82" s="33"/>
      <c r="J82" s="34"/>
      <c r="K82" s="33"/>
      <c r="L82" s="35"/>
      <c r="M82" s="68"/>
    </row>
    <row r="83" spans="1:13" s="36" customFormat="1">
      <c r="A83" s="27"/>
      <c r="B83" s="28"/>
      <c r="C83" s="29"/>
      <c r="D83" s="30"/>
      <c r="E83" s="31"/>
      <c r="F83" s="32"/>
      <c r="G83" s="35"/>
      <c r="H83" s="137"/>
      <c r="I83" s="33"/>
      <c r="J83" s="34"/>
      <c r="K83" s="33"/>
      <c r="L83" s="35"/>
      <c r="M83" s="68"/>
    </row>
    <row r="84" spans="1:13" s="36" customFormat="1">
      <c r="A84" s="27"/>
      <c r="B84" s="28"/>
      <c r="C84" s="29"/>
      <c r="D84" s="30"/>
      <c r="E84" s="31"/>
      <c r="F84" s="32"/>
      <c r="G84" s="35"/>
      <c r="H84" s="137"/>
      <c r="I84" s="33"/>
      <c r="J84" s="34"/>
      <c r="K84" s="33"/>
      <c r="L84" s="35"/>
      <c r="M84" s="68"/>
    </row>
    <row r="85" spans="1:13" s="36" customFormat="1">
      <c r="A85" s="27"/>
      <c r="B85" s="28"/>
      <c r="C85" s="29"/>
      <c r="D85" s="30"/>
      <c r="E85" s="31"/>
      <c r="F85" s="32"/>
      <c r="G85" s="35"/>
      <c r="H85" s="137"/>
      <c r="I85" s="33"/>
      <c r="J85" s="34"/>
      <c r="K85" s="33"/>
      <c r="L85" s="35"/>
      <c r="M85" s="68"/>
    </row>
    <row r="86" spans="1:13" s="36" customFormat="1">
      <c r="A86" s="27"/>
      <c r="B86" s="28"/>
      <c r="C86" s="29"/>
      <c r="D86" s="30"/>
      <c r="E86" s="31"/>
      <c r="F86" s="32"/>
      <c r="G86" s="35"/>
      <c r="H86" s="137"/>
      <c r="I86" s="33"/>
      <c r="J86" s="34"/>
      <c r="K86" s="33"/>
      <c r="L86" s="35"/>
      <c r="M86" s="68"/>
    </row>
    <row r="87" spans="1:13" s="36" customFormat="1">
      <c r="A87" s="27"/>
      <c r="B87" s="28"/>
      <c r="C87" s="29"/>
      <c r="D87" s="30"/>
      <c r="E87" s="31"/>
      <c r="F87" s="32"/>
      <c r="G87" s="35"/>
      <c r="H87" s="137"/>
      <c r="I87" s="33"/>
      <c r="J87" s="34"/>
      <c r="K87" s="33"/>
      <c r="L87" s="35"/>
      <c r="M87" s="68"/>
    </row>
    <row r="88" spans="1:13" s="36" customFormat="1">
      <c r="A88" s="27"/>
      <c r="B88" s="28"/>
      <c r="C88" s="29"/>
      <c r="D88" s="30"/>
      <c r="E88" s="31"/>
      <c r="F88" s="32"/>
      <c r="G88" s="35"/>
      <c r="H88" s="137"/>
      <c r="I88" s="33"/>
      <c r="J88" s="34"/>
      <c r="K88" s="33"/>
      <c r="L88" s="35"/>
      <c r="M88" s="68"/>
    </row>
    <row r="89" spans="1:13" s="36" customFormat="1">
      <c r="A89" s="27"/>
      <c r="B89" s="28"/>
      <c r="C89" s="29"/>
      <c r="D89" s="30"/>
      <c r="E89" s="31"/>
      <c r="F89" s="32"/>
      <c r="G89" s="35"/>
      <c r="H89" s="137"/>
      <c r="I89" s="33"/>
      <c r="J89" s="34"/>
      <c r="K89" s="33"/>
      <c r="L89" s="35"/>
      <c r="M89" s="68"/>
    </row>
    <row r="90" spans="1:13" s="36" customFormat="1">
      <c r="A90" s="27"/>
      <c r="B90" s="28"/>
      <c r="C90" s="29"/>
      <c r="D90" s="30"/>
      <c r="E90" s="31"/>
      <c r="F90" s="32"/>
      <c r="G90" s="35"/>
      <c r="H90" s="137"/>
      <c r="I90" s="33"/>
      <c r="J90" s="34"/>
      <c r="K90" s="33"/>
      <c r="L90" s="35"/>
      <c r="M90" s="68"/>
    </row>
    <row r="91" spans="1:13" s="36" customFormat="1">
      <c r="A91" s="27"/>
      <c r="B91" s="28"/>
      <c r="C91" s="29"/>
      <c r="D91" s="30"/>
      <c r="E91" s="31"/>
      <c r="F91" s="32"/>
      <c r="G91" s="35"/>
      <c r="H91" s="137"/>
      <c r="I91" s="33"/>
      <c r="J91" s="34"/>
      <c r="K91" s="33"/>
      <c r="L91" s="35"/>
      <c r="M91" s="68"/>
    </row>
    <row r="92" spans="1:13" s="36" customFormat="1">
      <c r="A92" s="27"/>
      <c r="B92" s="28"/>
      <c r="C92" s="29"/>
      <c r="D92" s="30"/>
      <c r="E92" s="31"/>
      <c r="F92" s="32"/>
      <c r="G92" s="35"/>
      <c r="H92" s="137"/>
      <c r="I92" s="33"/>
      <c r="J92" s="34"/>
      <c r="K92" s="33"/>
      <c r="L92" s="35"/>
      <c r="M92" s="68"/>
    </row>
    <row r="93" spans="1:13" s="36" customFormat="1">
      <c r="A93" s="27"/>
      <c r="B93" s="28"/>
      <c r="C93" s="29"/>
      <c r="D93" s="30"/>
      <c r="E93" s="31"/>
      <c r="F93" s="32"/>
      <c r="G93" s="35"/>
      <c r="H93" s="137"/>
      <c r="I93" s="33"/>
      <c r="J93" s="34"/>
      <c r="K93" s="33"/>
      <c r="L93" s="35"/>
      <c r="M93" s="68"/>
    </row>
    <row r="94" spans="1:13" s="36" customFormat="1">
      <c r="A94" s="27"/>
      <c r="B94" s="28"/>
      <c r="C94" s="29"/>
      <c r="D94" s="30"/>
      <c r="E94" s="31"/>
      <c r="F94" s="32"/>
      <c r="G94" s="35"/>
      <c r="H94" s="137"/>
      <c r="I94" s="33"/>
      <c r="J94" s="34"/>
      <c r="K94" s="33"/>
      <c r="L94" s="35"/>
      <c r="M94" s="68"/>
    </row>
    <row r="95" spans="1:13" s="36" customFormat="1">
      <c r="A95" s="27"/>
      <c r="B95" s="28"/>
      <c r="C95" s="29"/>
      <c r="D95" s="30"/>
      <c r="E95" s="31"/>
      <c r="F95" s="32"/>
      <c r="G95" s="35"/>
      <c r="H95" s="137"/>
      <c r="I95" s="33"/>
      <c r="J95" s="34"/>
      <c r="K95" s="33"/>
      <c r="L95" s="35"/>
      <c r="M95" s="68"/>
    </row>
    <row r="96" spans="1:13" s="36" customFormat="1">
      <c r="A96" s="27"/>
      <c r="B96" s="28"/>
      <c r="C96" s="29"/>
      <c r="D96" s="30"/>
      <c r="E96" s="31"/>
      <c r="F96" s="32"/>
      <c r="G96" s="35"/>
      <c r="H96" s="137"/>
      <c r="I96" s="33"/>
      <c r="J96" s="34"/>
      <c r="K96" s="33"/>
      <c r="L96" s="35"/>
      <c r="M96" s="68"/>
    </row>
    <row r="97" spans="1:13" s="36" customFormat="1">
      <c r="A97" s="27"/>
      <c r="B97" s="28"/>
      <c r="C97" s="29"/>
      <c r="D97" s="30"/>
      <c r="E97" s="31"/>
      <c r="F97" s="32"/>
      <c r="G97" s="35"/>
      <c r="H97" s="137"/>
      <c r="I97" s="33"/>
      <c r="J97" s="34"/>
      <c r="K97" s="33"/>
      <c r="L97" s="35"/>
      <c r="M97" s="68"/>
    </row>
    <row r="98" spans="1:13" s="36" customFormat="1">
      <c r="A98" s="27"/>
      <c r="B98" s="28"/>
      <c r="C98" s="29"/>
      <c r="D98" s="30"/>
      <c r="E98" s="31"/>
      <c r="F98" s="32"/>
      <c r="G98" s="35"/>
      <c r="H98" s="137"/>
      <c r="I98" s="33"/>
      <c r="J98" s="34"/>
      <c r="K98" s="33"/>
      <c r="L98" s="35"/>
      <c r="M98" s="68"/>
    </row>
    <row r="99" spans="1:13" s="36" customFormat="1">
      <c r="A99" s="27"/>
      <c r="B99" s="28"/>
      <c r="C99" s="29"/>
      <c r="D99" s="30"/>
      <c r="E99" s="31"/>
      <c r="F99" s="32"/>
      <c r="G99" s="35"/>
      <c r="H99" s="137"/>
      <c r="I99" s="33"/>
      <c r="J99" s="34"/>
      <c r="K99" s="33"/>
      <c r="L99" s="35"/>
      <c r="M99" s="68"/>
    </row>
    <row r="100" spans="1:13" s="36" customFormat="1">
      <c r="A100" s="27"/>
      <c r="B100" s="28"/>
      <c r="C100" s="29"/>
      <c r="D100" s="30"/>
      <c r="E100" s="31"/>
      <c r="F100" s="32"/>
      <c r="G100" s="35"/>
      <c r="H100" s="137"/>
      <c r="I100" s="33"/>
      <c r="J100" s="34"/>
      <c r="K100" s="33"/>
      <c r="L100" s="35"/>
      <c r="M100" s="68"/>
    </row>
    <row r="101" spans="1:13" s="36" customFormat="1">
      <c r="A101" s="27"/>
      <c r="B101" s="28"/>
      <c r="C101" s="29"/>
      <c r="D101" s="30"/>
      <c r="E101" s="31"/>
      <c r="F101" s="32"/>
      <c r="G101" s="35"/>
      <c r="H101" s="137"/>
      <c r="I101" s="33"/>
      <c r="J101" s="34"/>
      <c r="K101" s="33"/>
      <c r="L101" s="35"/>
      <c r="M101" s="68"/>
    </row>
  </sheetData>
  <mergeCells count="6">
    <mergeCell ref="A29:L29"/>
    <mergeCell ref="A35:L35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 enableFormatConditionsCalculation="0"/>
  <dimension ref="A1:N6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68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1000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688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65" t="s">
        <v>829</v>
      </c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  <c r="M4" s="66"/>
    </row>
    <row r="5" spans="1:14" s="60" customFormat="1" ht="15.25" customHeight="1">
      <c r="A5" s="3" t="s">
        <v>975</v>
      </c>
      <c r="B5" s="5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71" t="s">
        <v>830</v>
      </c>
    </row>
    <row r="6" spans="1:14" s="31" customFormat="1">
      <c r="A6" s="27">
        <v>1</v>
      </c>
      <c r="B6" s="28">
        <v>17.71</v>
      </c>
      <c r="C6" s="61">
        <v>1.8</v>
      </c>
      <c r="D6" s="37">
        <v>1</v>
      </c>
      <c r="E6" s="31" t="s">
        <v>599</v>
      </c>
      <c r="F6" s="32">
        <f>VLOOKUP($E6,Atletas!$1:$1048576,7,FALSE)</f>
        <v>35368</v>
      </c>
      <c r="G6" s="32" t="str">
        <f>VLOOKUP($E6,Atletas!$1:$1048576,9,FALSE)</f>
        <v>Juvenil</v>
      </c>
      <c r="H6" s="137" t="str">
        <f>VLOOKUP($E6,Atletas!$1:$1048576,5,FALSE)</f>
        <v>CSM</v>
      </c>
      <c r="I6" s="35" t="s">
        <v>1115</v>
      </c>
      <c r="J6" s="34">
        <v>41055</v>
      </c>
      <c r="K6" s="35"/>
      <c r="L6" s="35" t="s">
        <v>855</v>
      </c>
      <c r="M6" s="38"/>
      <c r="N6" s="38"/>
    </row>
    <row r="7" spans="1:14" s="31" customFormat="1">
      <c r="A7" s="27">
        <v>2</v>
      </c>
      <c r="B7" s="28">
        <v>17.850000000000001</v>
      </c>
      <c r="C7" s="61">
        <v>1.8</v>
      </c>
      <c r="D7" s="37">
        <v>2</v>
      </c>
      <c r="E7" s="31" t="s">
        <v>1660</v>
      </c>
      <c r="F7" s="32">
        <f>VLOOKUP($E7,Atletas!$1:$1048576,7,FALSE)</f>
        <v>35647</v>
      </c>
      <c r="G7" s="32" t="str">
        <f>VLOOKUP($E7,Atletas!$1:$1048576,9,FALSE)</f>
        <v>Iniciado</v>
      </c>
      <c r="H7" s="137" t="str">
        <f>VLOOKUP($E7,Atletas!$1:$1048576,5,FALSE)</f>
        <v>ADRAP</v>
      </c>
      <c r="I7" s="35" t="s">
        <v>1115</v>
      </c>
      <c r="J7" s="34">
        <v>41055</v>
      </c>
      <c r="K7" s="35"/>
      <c r="L7" s="35" t="s">
        <v>855</v>
      </c>
      <c r="M7" s="87"/>
      <c r="N7" s="38"/>
    </row>
    <row r="8" spans="1:14" s="31" customFormat="1">
      <c r="A8" s="27">
        <v>3</v>
      </c>
      <c r="B8" s="28">
        <v>19.010000000000002</v>
      </c>
      <c r="C8" s="61">
        <v>1.8</v>
      </c>
      <c r="D8" s="37" t="s">
        <v>1653</v>
      </c>
      <c r="E8" s="31" t="s">
        <v>1045</v>
      </c>
      <c r="F8" s="32">
        <f>VLOOKUP($E8,Atletas!$1:$1048576,7,FALSE)</f>
        <v>34758</v>
      </c>
      <c r="G8" s="32" t="str">
        <f>VLOOKUP($E8,Atletas!$1:$1048576,9,FALSE)</f>
        <v>Juvenil</v>
      </c>
      <c r="H8" s="137" t="str">
        <f>VLOOKUP($E8,Atletas!$1:$1048576,5,FALSE)</f>
        <v>GDE</v>
      </c>
      <c r="I8" s="35" t="s">
        <v>1115</v>
      </c>
      <c r="J8" s="34">
        <v>41034</v>
      </c>
      <c r="K8" s="35"/>
      <c r="L8" s="35" t="s">
        <v>1377</v>
      </c>
      <c r="M8" s="38"/>
      <c r="N8" s="38"/>
    </row>
    <row r="9" spans="1:14" s="31" customFormat="1">
      <c r="A9" s="27">
        <v>4</v>
      </c>
      <c r="B9" s="28">
        <v>19.010000000000002</v>
      </c>
      <c r="C9" s="61">
        <v>1.8</v>
      </c>
      <c r="D9" s="37">
        <v>3</v>
      </c>
      <c r="E9" s="31" t="s">
        <v>739</v>
      </c>
      <c r="F9" s="32">
        <f>VLOOKUP($E9,Atletas!$1:$1048576,7,FALSE)</f>
        <v>34929</v>
      </c>
      <c r="G9" s="32" t="str">
        <f>VLOOKUP($E9,Atletas!$1:$1048576,9,FALSE)</f>
        <v>Juvenil</v>
      </c>
      <c r="H9" s="137" t="str">
        <f>VLOOKUP($E9,Atletas!$1:$1048576,5,FALSE)</f>
        <v>CSM</v>
      </c>
      <c r="I9" s="35" t="s">
        <v>1115</v>
      </c>
      <c r="J9" s="34">
        <v>41055</v>
      </c>
      <c r="K9" s="35"/>
      <c r="L9" s="35" t="s">
        <v>1376</v>
      </c>
      <c r="M9" s="38"/>
      <c r="N9" s="38" t="str">
        <f t="shared" ref="N9" si="0">CONCATENATE(B9," - 11")</f>
        <v>19,01 - 11</v>
      </c>
    </row>
    <row r="10" spans="1:14" s="31" customFormat="1">
      <c r="A10" s="27">
        <v>5</v>
      </c>
      <c r="B10" s="28">
        <v>19.510000000000002</v>
      </c>
      <c r="C10" s="61">
        <v>1.8</v>
      </c>
      <c r="D10" s="37">
        <v>5</v>
      </c>
      <c r="E10" s="31" t="s">
        <v>805</v>
      </c>
      <c r="F10" s="32">
        <f>VLOOKUP($E10,Atletas!$1:$1048576,7,FALSE)</f>
        <v>35185</v>
      </c>
      <c r="G10" s="32" t="str">
        <f>VLOOKUP($E10,Atletas!$1:$1048576,9,FALSE)</f>
        <v>Juvenil</v>
      </c>
      <c r="H10" s="137" t="str">
        <f>VLOOKUP($E10,Atletas!$1:$1048576,5,FALSE)</f>
        <v>AJS</v>
      </c>
      <c r="I10" s="35" t="s">
        <v>1115</v>
      </c>
      <c r="J10" s="34">
        <v>41055</v>
      </c>
      <c r="K10" s="35"/>
      <c r="L10" s="35" t="s">
        <v>855</v>
      </c>
      <c r="M10" s="38"/>
    </row>
    <row r="11" spans="1:14" s="31" customFormat="1">
      <c r="A11" s="27">
        <v>6</v>
      </c>
      <c r="B11" s="28">
        <v>20.32</v>
      </c>
      <c r="C11" s="61">
        <v>1.8</v>
      </c>
      <c r="D11" s="37" t="s">
        <v>1654</v>
      </c>
      <c r="E11" s="31" t="s">
        <v>29</v>
      </c>
      <c r="F11" s="32">
        <f>VLOOKUP($E11,Atletas!$1:$1048576,7,FALSE)</f>
        <v>35023</v>
      </c>
      <c r="G11" s="32" t="str">
        <f>VLOOKUP($E11,Atletas!$1:$1048576,9,FALSE)</f>
        <v>Juvenil</v>
      </c>
      <c r="H11" s="137" t="str">
        <f>VLOOKUP($E11,Atletas!$1:$1048576,5,FALSE)</f>
        <v>ADRAP</v>
      </c>
      <c r="I11" s="35" t="s">
        <v>1115</v>
      </c>
      <c r="J11" s="34">
        <v>41034</v>
      </c>
      <c r="K11" s="35"/>
      <c r="L11" s="35" t="s">
        <v>855</v>
      </c>
      <c r="M11" s="38"/>
    </row>
    <row r="12" spans="1:14" s="31" customFormat="1">
      <c r="A12" s="27">
        <v>7</v>
      </c>
      <c r="B12" s="28">
        <v>20.66</v>
      </c>
      <c r="C12" s="61">
        <v>1.8</v>
      </c>
      <c r="D12" s="37">
        <v>6</v>
      </c>
      <c r="E12" s="31" t="s">
        <v>399</v>
      </c>
      <c r="F12" s="32">
        <f>VLOOKUP($E12,Atletas!$1:$1048576,7,FALSE)</f>
        <v>36124</v>
      </c>
      <c r="G12" s="32" t="str">
        <f>VLOOKUP($E12,Atletas!$1:$1048576,9,FALSE)</f>
        <v>Iniciado</v>
      </c>
      <c r="H12" s="137" t="str">
        <f>VLOOKUP($E12,Atletas!$1:$1048576,5,FALSE)</f>
        <v>AJS</v>
      </c>
      <c r="I12" s="35" t="s">
        <v>1115</v>
      </c>
      <c r="J12" s="34">
        <v>41055</v>
      </c>
      <c r="K12" s="35"/>
      <c r="L12" s="35" t="s">
        <v>855</v>
      </c>
      <c r="M12" s="87"/>
    </row>
    <row r="13" spans="1:14" s="31" customFormat="1">
      <c r="A13" s="27">
        <v>8</v>
      </c>
      <c r="B13" s="28">
        <v>22.33</v>
      </c>
      <c r="C13" s="61">
        <v>1.8</v>
      </c>
      <c r="D13" s="37">
        <v>7</v>
      </c>
      <c r="E13" s="31" t="s">
        <v>1027</v>
      </c>
      <c r="F13" s="32">
        <f>VLOOKUP($E13,Atletas!$1:$1048576,7,FALSE)</f>
        <v>35443</v>
      </c>
      <c r="G13" s="32" t="str">
        <f>VLOOKUP($E13,Atletas!$1:$1048576,9,FALSE)</f>
        <v>Iniciado</v>
      </c>
      <c r="H13" s="137" t="str">
        <f>VLOOKUP($E13,Atletas!$1:$1048576,5,FALSE)</f>
        <v>AJS</v>
      </c>
      <c r="I13" s="35" t="s">
        <v>1115</v>
      </c>
      <c r="J13" s="34">
        <v>41055</v>
      </c>
      <c r="K13" s="35"/>
      <c r="L13" s="35" t="s">
        <v>855</v>
      </c>
      <c r="M13" s="38"/>
    </row>
    <row r="14" spans="1:14" s="31" customFormat="1">
      <c r="A14" s="27">
        <v>9</v>
      </c>
      <c r="B14" s="28">
        <v>22.75</v>
      </c>
      <c r="C14" s="61">
        <v>1.8</v>
      </c>
      <c r="D14" s="37" t="s">
        <v>1655</v>
      </c>
      <c r="E14" s="31" t="s">
        <v>581</v>
      </c>
      <c r="F14" s="32">
        <f>VLOOKUP($E14,Atletas!$1:$1048576,7,FALSE)</f>
        <v>35001</v>
      </c>
      <c r="G14" s="32" t="str">
        <f>VLOOKUP($E14,Atletas!$1:$1048576,9,FALSE)</f>
        <v>Juvenil</v>
      </c>
      <c r="H14" s="137" t="str">
        <f>VLOOKUP($E14,Atletas!$1:$1048576,5,FALSE)</f>
        <v>AJS</v>
      </c>
      <c r="I14" s="35" t="s">
        <v>1115</v>
      </c>
      <c r="J14" s="34">
        <v>41034</v>
      </c>
      <c r="K14" s="35"/>
      <c r="L14" s="35" t="s">
        <v>855</v>
      </c>
      <c r="M14" s="87"/>
    </row>
    <row r="15" spans="1:14" s="31" customFormat="1">
      <c r="A15" s="27">
        <v>10</v>
      </c>
      <c r="B15" s="28">
        <v>23.62</v>
      </c>
      <c r="C15" s="61">
        <v>1.8</v>
      </c>
      <c r="D15" s="37" t="s">
        <v>1656</v>
      </c>
      <c r="E15" s="31" t="s">
        <v>1651</v>
      </c>
      <c r="F15" s="32">
        <f>VLOOKUP($E15,Atletas!$1:$1048576,7,FALSE)</f>
        <v>34972</v>
      </c>
      <c r="G15" s="32" t="str">
        <f>VLOOKUP($E15,Atletas!$1:$1048576,9,FALSE)</f>
        <v>Juvenil</v>
      </c>
      <c r="H15" s="137" t="str">
        <f>VLOOKUP($E15,Atletas!$1:$1048576,5,FALSE)</f>
        <v>CSM</v>
      </c>
      <c r="I15" s="35" t="s">
        <v>1115</v>
      </c>
      <c r="J15" s="34">
        <v>41034</v>
      </c>
      <c r="K15" s="35"/>
      <c r="L15" s="35" t="s">
        <v>855</v>
      </c>
      <c r="M15" s="38"/>
    </row>
    <row r="16" spans="1:14" s="31" customFormat="1">
      <c r="A16" s="27">
        <v>11</v>
      </c>
      <c r="B16" s="28">
        <v>23.94</v>
      </c>
      <c r="C16" s="61">
        <v>1.8</v>
      </c>
      <c r="D16" s="37">
        <v>8</v>
      </c>
      <c r="E16" s="31" t="s">
        <v>10</v>
      </c>
      <c r="F16" s="32">
        <f>VLOOKUP($E16,Atletas!$1:$1048576,7,FALSE)</f>
        <v>35397</v>
      </c>
      <c r="G16" s="32" t="str">
        <f>VLOOKUP($E16,Atletas!$1:$1048576,9,FALSE)</f>
        <v>Juvenil</v>
      </c>
      <c r="H16" s="137" t="str">
        <f>VLOOKUP($E16,Atletas!$1:$1048576,5,FALSE)</f>
        <v>GDE</v>
      </c>
      <c r="I16" s="35" t="s">
        <v>1115</v>
      </c>
      <c r="J16" s="34">
        <v>41055</v>
      </c>
      <c r="K16" s="35"/>
      <c r="L16" s="35" t="s">
        <v>855</v>
      </c>
      <c r="M16" s="87"/>
    </row>
    <row r="17" spans="1:14" s="31" customFormat="1" hidden="1">
      <c r="A17" s="27"/>
      <c r="B17" s="28"/>
      <c r="C17" s="61"/>
      <c r="D17" s="37"/>
      <c r="E17" s="31" t="s">
        <v>725</v>
      </c>
      <c r="F17" s="32" t="e">
        <f>VLOOKUP($E17,Atletas!$1:$1048576,7,FALSE)</f>
        <v>#N/A</v>
      </c>
      <c r="G17" s="32" t="e">
        <f>VLOOKUP($E17,Atletas!$1:$1048576,9,FALSE)</f>
        <v>#N/A</v>
      </c>
      <c r="H17" s="137" t="e">
        <f>VLOOKUP($E17,Atletas!$1:$1048576,5,FALSE)</f>
        <v>#N/A</v>
      </c>
      <c r="I17" s="35"/>
      <c r="J17" s="34"/>
      <c r="K17" s="35"/>
      <c r="L17" s="35" t="s">
        <v>1378</v>
      </c>
      <c r="M17" s="38"/>
      <c r="N17" s="38"/>
    </row>
    <row r="18" spans="1:14" s="31" customFormat="1" hidden="1">
      <c r="A18" s="27"/>
      <c r="B18" s="28"/>
      <c r="C18" s="61"/>
      <c r="D18" s="37"/>
      <c r="E18" s="31" t="s">
        <v>414</v>
      </c>
      <c r="F18" s="32">
        <f>VLOOKUP($E18,Atletas!$1:$1048576,7,FALSE)</f>
        <v>34753</v>
      </c>
      <c r="G18" s="32" t="str">
        <f>VLOOKUP($E18,Atletas!$1:$1048576,9,FALSE)</f>
        <v>Juvenil</v>
      </c>
      <c r="H18" s="137" t="str">
        <f>VLOOKUP($E18,Atletas!$1:$1048576,5,FALSE)</f>
        <v>AJS</v>
      </c>
      <c r="I18" s="35"/>
      <c r="J18" s="34"/>
      <c r="K18" s="35"/>
      <c r="L18" s="35" t="s">
        <v>1379</v>
      </c>
      <c r="M18" s="38"/>
      <c r="N18" s="38"/>
    </row>
    <row r="19" spans="1:14" s="31" customFormat="1" hidden="1">
      <c r="A19" s="27"/>
      <c r="B19" s="28"/>
      <c r="C19" s="61"/>
      <c r="D19" s="37"/>
      <c r="E19" s="31" t="s">
        <v>588</v>
      </c>
      <c r="F19" s="32">
        <f>VLOOKUP($E19,Atletas!$1:$1048576,7,FALSE)</f>
        <v>35428</v>
      </c>
      <c r="G19" s="32" t="str">
        <f>VLOOKUP($E19,Atletas!$1:$1048576,9,FALSE)</f>
        <v>Juvenil</v>
      </c>
      <c r="H19" s="137" t="str">
        <f>VLOOKUP($E19,Atletas!$1:$1048576,5,FALSE)</f>
        <v>AJS</v>
      </c>
      <c r="I19" s="35"/>
      <c r="J19" s="34"/>
      <c r="K19" s="35"/>
      <c r="L19" s="35" t="s">
        <v>1380</v>
      </c>
      <c r="M19" s="87"/>
      <c r="N19" s="38"/>
    </row>
    <row r="20" spans="1:14" s="31" customFormat="1" hidden="1">
      <c r="A20" s="27"/>
      <c r="B20" s="28"/>
      <c r="C20" s="61"/>
      <c r="D20" s="37"/>
      <c r="E20" s="31" t="s">
        <v>398</v>
      </c>
      <c r="F20" s="32" t="e">
        <f>VLOOKUP($E20,Atletas!$1:$1048576,7,FALSE)</f>
        <v>#N/A</v>
      </c>
      <c r="G20" s="32" t="e">
        <f>VLOOKUP($E20,Atletas!$1:$1048576,9,FALSE)</f>
        <v>#N/A</v>
      </c>
      <c r="H20" s="137" t="e">
        <f>VLOOKUP($E20,Atletas!$1:$1048576,5,FALSE)</f>
        <v>#N/A</v>
      </c>
      <c r="I20" s="35"/>
      <c r="J20" s="34"/>
      <c r="K20" s="35"/>
      <c r="L20" s="35" t="s">
        <v>1381</v>
      </c>
      <c r="M20" s="87"/>
      <c r="N20" s="38"/>
    </row>
    <row r="21" spans="1:14" s="31" customFormat="1" hidden="1">
      <c r="A21" s="27"/>
      <c r="B21" s="28"/>
      <c r="C21" s="61"/>
      <c r="D21" s="37"/>
      <c r="E21" s="31" t="s">
        <v>421</v>
      </c>
      <c r="F21" s="32" t="e">
        <f>VLOOKUP($E21,Atletas!$1:$1048576,7,FALSE)</f>
        <v>#N/A</v>
      </c>
      <c r="G21" s="32" t="e">
        <f>VLOOKUP($E21,Atletas!$1:$1048576,9,FALSE)</f>
        <v>#N/A</v>
      </c>
      <c r="H21" s="137" t="e">
        <f>VLOOKUP($E21,Atletas!$1:$1048576,5,FALSE)</f>
        <v>#N/A</v>
      </c>
      <c r="I21" s="35"/>
      <c r="J21" s="34"/>
      <c r="K21" s="35"/>
      <c r="L21" s="35" t="s">
        <v>1382</v>
      </c>
      <c r="M21" s="38"/>
      <c r="N21" s="38"/>
    </row>
    <row r="22" spans="1:14" s="31" customFormat="1" hidden="1">
      <c r="A22" s="27"/>
      <c r="B22" s="28"/>
      <c r="C22" s="61"/>
      <c r="D22" s="37"/>
      <c r="E22" s="31" t="s">
        <v>317</v>
      </c>
      <c r="F22" s="32">
        <f>VLOOKUP($E22,Atletas!$1:$1048576,7,FALSE)</f>
        <v>35456</v>
      </c>
      <c r="G22" s="32" t="str">
        <f>VLOOKUP($E22,Atletas!$1:$1048576,9,FALSE)</f>
        <v>Iniciado</v>
      </c>
      <c r="H22" s="137" t="str">
        <f>VLOOKUP($E22,Atletas!$1:$1048576,5,FALSE)</f>
        <v>AJS</v>
      </c>
      <c r="I22" s="35"/>
      <c r="J22" s="34"/>
      <c r="K22" s="35"/>
      <c r="L22" s="35" t="s">
        <v>1383</v>
      </c>
      <c r="M22" s="87"/>
      <c r="N22" s="38"/>
    </row>
    <row r="23" spans="1:14" s="31" customFormat="1" hidden="1">
      <c r="A23" s="27"/>
      <c r="B23" s="28"/>
      <c r="C23" s="61"/>
      <c r="D23" s="37"/>
      <c r="E23" s="31" t="s">
        <v>423</v>
      </c>
      <c r="F23" s="32">
        <f>VLOOKUP($E23,Atletas!$1:$1048576,7,FALSE)</f>
        <v>34798</v>
      </c>
      <c r="G23" s="32" t="str">
        <f>VLOOKUP($E23,Atletas!$1:$1048576,9,FALSE)</f>
        <v>Juvenil</v>
      </c>
      <c r="H23" s="137" t="str">
        <f>VLOOKUP($E23,Atletas!$1:$1048576,5,FALSE)</f>
        <v>AJS</v>
      </c>
      <c r="I23" s="35"/>
      <c r="J23" s="34"/>
      <c r="K23" s="35"/>
      <c r="L23" s="35" t="s">
        <v>1384</v>
      </c>
      <c r="M23" s="38"/>
      <c r="N23" s="38"/>
    </row>
    <row r="24" spans="1:14" s="31" customFormat="1" hidden="1">
      <c r="A24" s="27"/>
      <c r="B24" s="28"/>
      <c r="C24" s="61"/>
      <c r="D24" s="37"/>
      <c r="E24" s="31" t="s">
        <v>10</v>
      </c>
      <c r="F24" s="32">
        <f>VLOOKUP($E24,Atletas!$1:$1048576,7,FALSE)</f>
        <v>35397</v>
      </c>
      <c r="G24" s="32" t="str">
        <f>VLOOKUP($E24,Atletas!$1:$1048576,9,FALSE)</f>
        <v>Juvenil</v>
      </c>
      <c r="H24" s="137" t="str">
        <f>VLOOKUP($E24,Atletas!$1:$1048576,5,FALSE)</f>
        <v>GDE</v>
      </c>
      <c r="I24" s="35"/>
      <c r="J24" s="34"/>
      <c r="K24" s="35"/>
      <c r="L24" s="35" t="s">
        <v>1385</v>
      </c>
      <c r="M24" s="38"/>
      <c r="N24" s="38"/>
    </row>
    <row r="25" spans="1:14" s="31" customFormat="1" hidden="1">
      <c r="A25" s="27"/>
      <c r="B25" s="28"/>
      <c r="C25" s="61"/>
      <c r="D25" s="37"/>
      <c r="F25" s="32">
        <f>VLOOKUP($E25,Atletas!$1:$1048576,7,FALSE)</f>
        <v>0</v>
      </c>
      <c r="G25" s="32" t="str">
        <f>VLOOKUP($E25,Atletas!$1:$1048576,9,FALSE)</f>
        <v>Sénior /vet</v>
      </c>
      <c r="H25" s="137">
        <f>VLOOKUP($E25,Atletas!$1:$1048576,5,FALSE)</f>
        <v>0</v>
      </c>
      <c r="I25" s="35"/>
      <c r="J25" s="34"/>
      <c r="K25" s="35"/>
      <c r="L25" s="35" t="s">
        <v>855</v>
      </c>
      <c r="M25" s="38"/>
    </row>
    <row r="26" spans="1:14" s="31" customFormat="1" hidden="1">
      <c r="A26" s="27"/>
      <c r="B26" s="28"/>
      <c r="C26" s="61"/>
      <c r="D26" s="37"/>
      <c r="F26" s="32"/>
      <c r="G26" s="32"/>
      <c r="H26" s="137"/>
      <c r="I26" s="35"/>
      <c r="J26" s="34"/>
      <c r="K26" s="35"/>
      <c r="L26" s="35"/>
      <c r="M26" s="38"/>
    </row>
    <row r="27" spans="1:14" s="36" customFormat="1" hidden="1">
      <c r="A27" s="27"/>
      <c r="B27" s="28"/>
      <c r="C27" s="29"/>
      <c r="D27" s="30"/>
      <c r="E27" s="31"/>
      <c r="F27" s="32"/>
      <c r="G27" s="32"/>
      <c r="H27" s="137"/>
      <c r="I27" s="35"/>
      <c r="J27" s="34"/>
      <c r="K27" s="35"/>
      <c r="L27" s="35"/>
      <c r="M27" s="68"/>
    </row>
    <row r="28" spans="1:14" hidden="1">
      <c r="A28" s="175" t="s">
        <v>831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38"/>
    </row>
    <row r="29" spans="1:14" s="31" customFormat="1" hidden="1">
      <c r="A29" s="27"/>
      <c r="B29" s="28"/>
      <c r="C29" s="61"/>
      <c r="D29" s="37"/>
      <c r="F29" s="32">
        <f>VLOOKUP($E29,Atletas!$1:$1048576,7,FALSE)</f>
        <v>0</v>
      </c>
      <c r="G29" s="32" t="str">
        <f>VLOOKUP($E29,Atletas!$1:$1048576,9,FALSE)</f>
        <v>Sénior /vet</v>
      </c>
      <c r="H29" s="137">
        <f>VLOOKUP($E29,Atletas!$1:$1048576,5,FALSE)</f>
        <v>0</v>
      </c>
      <c r="I29" s="35"/>
      <c r="J29" s="34"/>
      <c r="K29" s="35"/>
      <c r="L29" s="35"/>
      <c r="M29" s="38"/>
    </row>
    <row r="30" spans="1:14" s="31" customFormat="1" hidden="1">
      <c r="A30" s="27"/>
      <c r="B30" s="28"/>
      <c r="C30" s="61"/>
      <c r="D30" s="37"/>
      <c r="F30" s="32">
        <f>VLOOKUP($E30,Atletas!$1:$1048576,7,FALSE)</f>
        <v>0</v>
      </c>
      <c r="G30" s="32" t="str">
        <f>VLOOKUP($E30,Atletas!$1:$1048576,9,FALSE)</f>
        <v>Sénior /vet</v>
      </c>
      <c r="H30" s="137">
        <f>VLOOKUP($E30,Atletas!$1:$1048576,5,FALSE)</f>
        <v>0</v>
      </c>
      <c r="I30" s="35"/>
      <c r="J30" s="34"/>
      <c r="K30" s="35"/>
      <c r="L30" s="35"/>
      <c r="M30" s="38"/>
    </row>
    <row r="31" spans="1:14" s="36" customFormat="1" hidden="1">
      <c r="A31" s="27"/>
      <c r="B31" s="28"/>
      <c r="C31" s="29"/>
      <c r="D31" s="30"/>
      <c r="E31" s="31"/>
      <c r="F31" s="32"/>
      <c r="G31" s="32"/>
      <c r="H31" s="137"/>
      <c r="I31" s="35"/>
      <c r="J31" s="34"/>
      <c r="K31" s="35"/>
      <c r="L31" s="35"/>
      <c r="M31" s="38"/>
    </row>
    <row r="32" spans="1:14" s="36" customFormat="1">
      <c r="A32" s="27"/>
      <c r="B32" s="28"/>
      <c r="C32" s="29"/>
      <c r="D32" s="30"/>
      <c r="E32" s="31"/>
      <c r="F32" s="32"/>
      <c r="G32" s="32"/>
      <c r="H32" s="137"/>
      <c r="I32" s="35"/>
      <c r="J32" s="34"/>
      <c r="K32" s="35"/>
      <c r="L32" s="35"/>
      <c r="M32" s="38"/>
    </row>
    <row r="33" spans="1:14" s="31" customFormat="1">
      <c r="A33" s="27"/>
      <c r="B33" s="28"/>
      <c r="C33" s="29"/>
      <c r="D33" s="30"/>
      <c r="F33" s="32"/>
      <c r="G33" s="32"/>
      <c r="H33" s="137"/>
      <c r="I33" s="35"/>
      <c r="J33" s="34"/>
      <c r="K33" s="35"/>
      <c r="L33" s="35"/>
      <c r="M33" s="38"/>
    </row>
    <row r="34" spans="1:14" s="31" customFormat="1">
      <c r="A34" s="175" t="s">
        <v>816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38"/>
      <c r="N34" s="39"/>
    </row>
    <row r="35" spans="1:14" s="31" customFormat="1">
      <c r="A35" s="27"/>
      <c r="B35" s="28">
        <v>18.34</v>
      </c>
      <c r="C35" s="61">
        <v>2.6</v>
      </c>
      <c r="D35" s="37" t="s">
        <v>1653</v>
      </c>
      <c r="E35" s="31" t="s">
        <v>739</v>
      </c>
      <c r="F35" s="32">
        <f>VLOOKUP($E35,Atletas!$1:$1048576,7,FALSE)</f>
        <v>34929</v>
      </c>
      <c r="G35" s="32" t="str">
        <f>VLOOKUP($E35,Atletas!$1:$1048576,9,FALSE)</f>
        <v>Juvenil</v>
      </c>
      <c r="H35" s="137" t="str">
        <f>VLOOKUP($E35,Atletas!$1:$1048576,5,FALSE)</f>
        <v>CSM</v>
      </c>
      <c r="I35" s="35" t="s">
        <v>1115</v>
      </c>
      <c r="J35" s="34">
        <v>41055</v>
      </c>
      <c r="K35" s="35"/>
      <c r="L35" s="35"/>
      <c r="M35" s="38"/>
    </row>
    <row r="36" spans="1:14" s="31" customFormat="1">
      <c r="A36" s="27"/>
      <c r="B36" s="28">
        <v>18.8</v>
      </c>
      <c r="C36" s="61">
        <v>2.6</v>
      </c>
      <c r="D36" s="37" t="s">
        <v>1654</v>
      </c>
      <c r="E36" s="31" t="s">
        <v>1045</v>
      </c>
      <c r="F36" s="32">
        <f>VLOOKUP($E36,Atletas!$1:$1048576,7,FALSE)</f>
        <v>34758</v>
      </c>
      <c r="G36" s="32" t="str">
        <f>VLOOKUP($E36,Atletas!$1:$1048576,9,FALSE)</f>
        <v>Juvenil</v>
      </c>
      <c r="H36" s="137" t="str">
        <f>VLOOKUP($E36,Atletas!$1:$1048576,5,FALSE)</f>
        <v>GDE</v>
      </c>
      <c r="I36" s="35" t="s">
        <v>1115</v>
      </c>
      <c r="J36" s="34">
        <v>41055</v>
      </c>
      <c r="K36" s="35"/>
      <c r="L36" s="35"/>
      <c r="M36" s="38"/>
    </row>
    <row r="37" spans="1:14" s="31" customFormat="1">
      <c r="A37" s="27"/>
      <c r="B37" s="28">
        <v>20.34</v>
      </c>
      <c r="C37" s="61">
        <v>2.6</v>
      </c>
      <c r="D37" s="37" t="s">
        <v>1655</v>
      </c>
      <c r="E37" s="31" t="s">
        <v>399</v>
      </c>
      <c r="F37" s="32">
        <f>VLOOKUP($E37,Atletas!$1:$1048576,7,FALSE)</f>
        <v>36124</v>
      </c>
      <c r="G37" s="32" t="str">
        <f>VLOOKUP($E37,Atletas!$1:$1048576,9,FALSE)</f>
        <v>Iniciado</v>
      </c>
      <c r="H37" s="137" t="str">
        <f>VLOOKUP($E37,Atletas!$1:$1048576,5,FALSE)</f>
        <v>AJS</v>
      </c>
      <c r="I37" s="35" t="s">
        <v>1115</v>
      </c>
      <c r="J37" s="34">
        <v>41055</v>
      </c>
      <c r="K37" s="35"/>
      <c r="L37" s="35"/>
      <c r="M37" s="38"/>
    </row>
    <row r="38" spans="1:14" s="31" customFormat="1">
      <c r="A38" s="27"/>
      <c r="B38" s="28">
        <v>20.61</v>
      </c>
      <c r="C38" s="61">
        <v>2.7</v>
      </c>
      <c r="D38" s="37" t="s">
        <v>1655</v>
      </c>
      <c r="E38" s="31" t="s">
        <v>588</v>
      </c>
      <c r="F38" s="32">
        <f>VLOOKUP($E38,Atletas!$1:$1048576,7,FALSE)</f>
        <v>35428</v>
      </c>
      <c r="G38" s="32" t="str">
        <f>VLOOKUP($E38,Atletas!$1:$1048576,9,FALSE)</f>
        <v>Juvenil</v>
      </c>
      <c r="H38" s="137" t="str">
        <f>VLOOKUP($E38,Atletas!$1:$1048576,5,FALSE)</f>
        <v>AJS</v>
      </c>
      <c r="I38" s="35" t="s">
        <v>1115</v>
      </c>
      <c r="J38" s="34">
        <v>41034</v>
      </c>
      <c r="K38" s="35"/>
      <c r="L38" s="35"/>
      <c r="M38" s="38"/>
    </row>
    <row r="39" spans="1:14" s="31" customFormat="1">
      <c r="A39" s="27"/>
      <c r="B39" s="28">
        <v>20.74</v>
      </c>
      <c r="C39" s="61">
        <v>2.7</v>
      </c>
      <c r="D39" s="37" t="s">
        <v>1656</v>
      </c>
      <c r="E39" s="31" t="s">
        <v>1811</v>
      </c>
      <c r="F39" s="32">
        <f>VLOOKUP($E39,Atletas!$1:$1048576,7,FALSE)</f>
        <v>35012</v>
      </c>
      <c r="G39" s="32" t="str">
        <f>VLOOKUP($E39,Atletas!$1:$1048576,9,FALSE)</f>
        <v>Juvenil</v>
      </c>
      <c r="H39" s="137" t="str">
        <f>VLOOKUP($E39,Atletas!$1:$1048576,5,FALSE)</f>
        <v>CSM</v>
      </c>
      <c r="I39" s="35" t="s">
        <v>1115</v>
      </c>
      <c r="J39" s="34">
        <v>41034</v>
      </c>
      <c r="K39" s="35"/>
      <c r="L39" s="35"/>
      <c r="M39" s="38"/>
    </row>
    <row r="40" spans="1:14" s="31" customFormat="1">
      <c r="A40" s="27"/>
      <c r="B40" s="28">
        <v>22.53</v>
      </c>
      <c r="C40" s="61">
        <v>2.7</v>
      </c>
      <c r="D40" s="37" t="s">
        <v>1657</v>
      </c>
      <c r="E40" s="31" t="s">
        <v>1908</v>
      </c>
      <c r="F40" s="32">
        <f>VLOOKUP($E40,Atletas!$1:$1048576,7,FALSE)</f>
        <v>35157</v>
      </c>
      <c r="G40" s="32" t="str">
        <f>VLOOKUP($E40,Atletas!$1:$1048576,9,FALSE)</f>
        <v>Juvenil</v>
      </c>
      <c r="H40" s="137" t="str">
        <f>VLOOKUP($E40,Atletas!$1:$1048576,5,FALSE)</f>
        <v>ACDSJ</v>
      </c>
      <c r="I40" s="35" t="s">
        <v>1115</v>
      </c>
      <c r="J40" s="34">
        <v>41034</v>
      </c>
      <c r="K40" s="35"/>
      <c r="L40" s="35"/>
      <c r="M40" s="38"/>
    </row>
    <row r="41" spans="1:14" s="31" customFormat="1">
      <c r="A41" s="27"/>
      <c r="B41" s="28">
        <v>23.86</v>
      </c>
      <c r="C41" s="61">
        <v>2.6</v>
      </c>
      <c r="D41" s="37" t="s">
        <v>1657</v>
      </c>
      <c r="E41" s="31" t="s">
        <v>10</v>
      </c>
      <c r="F41" s="32">
        <f>VLOOKUP($E41,Atletas!$1:$1048576,7,FALSE)</f>
        <v>35397</v>
      </c>
      <c r="G41" s="32" t="str">
        <f>VLOOKUP($E41,Atletas!$1:$1048576,9,FALSE)</f>
        <v>Juvenil</v>
      </c>
      <c r="H41" s="137" t="str">
        <f>VLOOKUP($E41,Atletas!$1:$1048576,5,FALSE)</f>
        <v>GDE</v>
      </c>
      <c r="I41" s="35" t="s">
        <v>1115</v>
      </c>
      <c r="J41" s="34">
        <v>41055</v>
      </c>
      <c r="K41" s="35"/>
      <c r="L41" s="35"/>
      <c r="M41" s="38"/>
    </row>
    <row r="42" spans="1:14" s="31" customFormat="1">
      <c r="A42" s="27"/>
      <c r="B42" s="28"/>
      <c r="C42" s="61"/>
      <c r="D42" s="37"/>
      <c r="F42" s="32">
        <f>VLOOKUP($E42,Atletas!$1:$1048576,7,FALSE)</f>
        <v>0</v>
      </c>
      <c r="G42" s="32" t="str">
        <f>VLOOKUP($E42,Atletas!$1:$1048576,9,FALSE)</f>
        <v>Sénior /vet</v>
      </c>
      <c r="H42" s="137">
        <f>VLOOKUP($E42,Atletas!$1:$1048576,5,FALSE)</f>
        <v>0</v>
      </c>
      <c r="I42" s="35"/>
      <c r="J42" s="34"/>
      <c r="K42" s="35"/>
      <c r="L42" s="35"/>
      <c r="M42" s="38"/>
    </row>
    <row r="43" spans="1:14">
      <c r="A43" s="75"/>
      <c r="B43" s="76"/>
      <c r="C43" s="51"/>
      <c r="D43" s="77"/>
      <c r="E43" s="78"/>
      <c r="F43" s="32"/>
      <c r="G43" s="32"/>
      <c r="H43" s="137"/>
      <c r="I43" s="35"/>
      <c r="J43" s="34"/>
      <c r="K43" s="35"/>
      <c r="L43" s="35"/>
      <c r="M43" s="38"/>
    </row>
    <row r="44" spans="1:14">
      <c r="A44" s="79"/>
      <c r="B44" s="80"/>
      <c r="C44" s="80"/>
      <c r="D44" s="80"/>
      <c r="E44" s="80"/>
      <c r="F44" s="32"/>
      <c r="G44" s="32"/>
      <c r="H44" s="137"/>
      <c r="I44" s="72"/>
      <c r="J44" s="72"/>
      <c r="K44" s="72"/>
      <c r="L44" s="72"/>
      <c r="M44" s="38"/>
    </row>
    <row r="45" spans="1:14">
      <c r="A45" s="75"/>
      <c r="B45" s="76"/>
      <c r="C45" s="51"/>
      <c r="D45" s="77"/>
      <c r="E45" s="78"/>
      <c r="F45" s="72"/>
      <c r="G45" s="98"/>
      <c r="H45" s="142"/>
      <c r="I45" s="35"/>
      <c r="J45" s="69"/>
      <c r="K45" s="35"/>
      <c r="L45" s="35"/>
      <c r="M45" s="38"/>
    </row>
    <row r="46" spans="1:14">
      <c r="A46" s="75"/>
      <c r="B46" s="76"/>
      <c r="C46" s="51"/>
      <c r="D46" s="77"/>
      <c r="E46" s="78"/>
      <c r="F46" s="32"/>
      <c r="G46" s="32"/>
      <c r="H46" s="137"/>
      <c r="I46" s="35"/>
      <c r="J46" s="34"/>
      <c r="K46" s="35"/>
      <c r="L46" s="35"/>
      <c r="M46" s="38"/>
    </row>
    <row r="47" spans="1:14">
      <c r="A47" s="75"/>
      <c r="B47" s="76"/>
      <c r="C47" s="51"/>
      <c r="D47" s="77"/>
      <c r="E47" s="78"/>
      <c r="F47" s="32"/>
      <c r="G47" s="32"/>
      <c r="H47" s="137"/>
      <c r="I47" s="35"/>
      <c r="J47" s="34"/>
      <c r="K47" s="35"/>
      <c r="L47" s="35"/>
      <c r="M47" s="38"/>
    </row>
    <row r="48" spans="1:14">
      <c r="A48" s="75"/>
      <c r="B48" s="76"/>
      <c r="C48" s="51"/>
      <c r="D48" s="77"/>
      <c r="E48" s="78"/>
      <c r="F48" s="32"/>
      <c r="G48" s="32"/>
      <c r="H48" s="137"/>
      <c r="I48" s="35"/>
      <c r="J48" s="34"/>
      <c r="K48" s="35"/>
      <c r="L48" s="35"/>
      <c r="M48" s="38"/>
    </row>
    <row r="49" spans="1:13">
      <c r="A49" s="79"/>
      <c r="B49" s="80"/>
      <c r="C49" s="80"/>
      <c r="D49" s="80"/>
      <c r="E49" s="80"/>
      <c r="F49" s="32"/>
      <c r="G49" s="32"/>
      <c r="H49" s="137"/>
      <c r="I49" s="72"/>
      <c r="J49" s="72"/>
      <c r="K49" s="72"/>
      <c r="L49" s="72"/>
      <c r="M49" s="38"/>
    </row>
    <row r="50" spans="1:13">
      <c r="A50" s="75"/>
      <c r="B50" s="76"/>
      <c r="C50" s="81"/>
      <c r="D50" s="82"/>
      <c r="E50" s="78"/>
      <c r="F50" s="72"/>
      <c r="G50" s="98"/>
      <c r="H50" s="142"/>
      <c r="I50" s="33"/>
      <c r="J50" s="34"/>
      <c r="K50" s="33"/>
      <c r="L50" s="35"/>
    </row>
    <row r="51" spans="1:13">
      <c r="A51" s="75"/>
      <c r="B51" s="76"/>
      <c r="C51" s="81"/>
      <c r="D51" s="82"/>
      <c r="E51" s="78"/>
      <c r="F51" s="32"/>
      <c r="G51" s="35"/>
      <c r="H51" s="137"/>
      <c r="I51" s="33"/>
      <c r="J51" s="34"/>
      <c r="K51" s="33"/>
      <c r="L51" s="35"/>
      <c r="M51" s="38"/>
    </row>
    <row r="52" spans="1:13">
      <c r="A52" s="75"/>
      <c r="B52" s="76"/>
      <c r="C52" s="81"/>
      <c r="D52" s="82"/>
      <c r="E52" s="78"/>
      <c r="F52" s="32"/>
      <c r="G52" s="35"/>
      <c r="H52" s="137"/>
      <c r="I52" s="33"/>
      <c r="J52" s="34"/>
      <c r="K52" s="33"/>
      <c r="L52" s="35"/>
      <c r="M52" s="38"/>
    </row>
    <row r="53" spans="1:13">
      <c r="A53" s="75"/>
      <c r="B53" s="76"/>
      <c r="C53" s="81"/>
      <c r="D53" s="82"/>
      <c r="E53" s="78"/>
      <c r="F53" s="32"/>
      <c r="G53" s="35"/>
      <c r="H53" s="137"/>
      <c r="I53" s="33"/>
      <c r="J53" s="34"/>
      <c r="K53" s="33"/>
      <c r="L53" s="35"/>
      <c r="M53" s="38"/>
    </row>
    <row r="54" spans="1:13">
      <c r="A54" s="27"/>
      <c r="B54" s="28"/>
      <c r="C54" s="61"/>
      <c r="D54" s="37"/>
      <c r="E54" s="31"/>
      <c r="F54" s="32"/>
      <c r="G54" s="35"/>
      <c r="H54" s="137"/>
      <c r="I54" s="33"/>
      <c r="J54" s="34"/>
      <c r="K54" s="33"/>
      <c r="L54" s="35"/>
      <c r="M54" s="38"/>
    </row>
    <row r="55" spans="1:13">
      <c r="F55" s="32"/>
      <c r="G55" s="35"/>
      <c r="H55" s="137"/>
      <c r="M55" s="38"/>
    </row>
    <row r="56" spans="1:13">
      <c r="M56" s="38"/>
    </row>
    <row r="57" spans="1:13">
      <c r="M57" s="38"/>
    </row>
    <row r="58" spans="1:13">
      <c r="M58" s="38"/>
    </row>
    <row r="59" spans="1:13">
      <c r="M59" s="38"/>
    </row>
    <row r="60" spans="1:13">
      <c r="M60" s="38"/>
    </row>
    <row r="62" spans="1:13">
      <c r="M62" s="38"/>
    </row>
    <row r="63" spans="1:13">
      <c r="M63" s="38"/>
    </row>
    <row r="64" spans="1:13">
      <c r="M64" s="38"/>
    </row>
    <row r="65" spans="13:13">
      <c r="M65" s="38"/>
    </row>
    <row r="66" spans="13:13">
      <c r="M66" s="38"/>
    </row>
    <row r="67" spans="13:13">
      <c r="M67" s="38"/>
    </row>
    <row r="68" spans="13:13">
      <c r="M68" s="38"/>
    </row>
    <row r="69" spans="13:13">
      <c r="M69" s="38"/>
    </row>
  </sheetData>
  <autoFilter ref="G5:H5"/>
  <sortState ref="A6:N17">
    <sortCondition ref="L6:L17"/>
  </sortState>
  <mergeCells count="6">
    <mergeCell ref="A34:L34"/>
    <mergeCell ref="A2:L2"/>
    <mergeCell ref="A28:L28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 enableFormatConditionsCalculation="0"/>
  <dimension ref="A1:N48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7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39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1000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689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65" t="s">
        <v>829</v>
      </c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  <c r="M4" s="65"/>
    </row>
    <row r="5" spans="1:14" s="56" customFormat="1" ht="15.25" customHeight="1">
      <c r="A5" s="3" t="s">
        <v>975</v>
      </c>
      <c r="B5" s="5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71" t="s">
        <v>830</v>
      </c>
    </row>
    <row r="6" spans="1:14" s="36" customFormat="1">
      <c r="A6" s="27">
        <v>1</v>
      </c>
      <c r="B6" s="28">
        <v>15.95</v>
      </c>
      <c r="C6" s="29">
        <v>0.8</v>
      </c>
      <c r="D6" s="30">
        <v>1</v>
      </c>
      <c r="E6" s="31" t="s">
        <v>1077</v>
      </c>
      <c r="F6" s="32">
        <f>VLOOKUP($E6,Atletas!$1:$1048576,7,FALSE)</f>
        <v>34487</v>
      </c>
      <c r="G6" s="32" t="str">
        <f>VLOOKUP($E6,Atletas!$1:$1048576,9,FALSE)</f>
        <v>Júnior</v>
      </c>
      <c r="H6" s="137" t="str">
        <f>VLOOKUP($E6,Atletas!$1:$1048576,5,FALSE)</f>
        <v>ADRAP</v>
      </c>
      <c r="I6" s="35" t="s">
        <v>1115</v>
      </c>
      <c r="J6" s="34">
        <v>41067</v>
      </c>
      <c r="K6" s="35"/>
      <c r="L6" s="35" t="s">
        <v>855</v>
      </c>
      <c r="M6" s="38"/>
      <c r="N6" s="38"/>
    </row>
    <row r="7" spans="1:14" s="36" customFormat="1">
      <c r="A7" s="27">
        <v>2</v>
      </c>
      <c r="B7" s="84">
        <v>16.32</v>
      </c>
      <c r="C7" s="85">
        <v>0.2</v>
      </c>
      <c r="D7" s="90">
        <v>1</v>
      </c>
      <c r="E7" s="86" t="s">
        <v>923</v>
      </c>
      <c r="F7" s="32">
        <f>VLOOKUP($E7,Atletas!$1:$1048576,7,FALSE)</f>
        <v>32114</v>
      </c>
      <c r="G7" s="32" t="str">
        <f>VLOOKUP($E7,Atletas!$1:$1048576,9,FALSE)</f>
        <v>Sénior</v>
      </c>
      <c r="H7" s="137" t="str">
        <f>VLOOKUP($E7,Atletas!$1:$1048576,5,FALSE)</f>
        <v>CSM</v>
      </c>
      <c r="I7" s="88" t="s">
        <v>1115</v>
      </c>
      <c r="J7" s="89">
        <v>41063</v>
      </c>
      <c r="K7" s="88"/>
      <c r="L7" s="88" t="s">
        <v>439</v>
      </c>
      <c r="M7" s="38"/>
      <c r="N7" s="38"/>
    </row>
    <row r="8" spans="1:14" s="36" customFormat="1">
      <c r="A8" s="27">
        <v>3</v>
      </c>
      <c r="B8" s="28">
        <v>17.37</v>
      </c>
      <c r="C8" s="29">
        <v>0.8</v>
      </c>
      <c r="D8" s="30" t="s">
        <v>1669</v>
      </c>
      <c r="E8" s="31" t="s">
        <v>809</v>
      </c>
      <c r="F8" s="32">
        <f>VLOOKUP($E8,Atletas!$1:$1048576,7,FALSE)</f>
        <v>33246</v>
      </c>
      <c r="G8" s="32" t="str">
        <f>VLOOKUP($E8,Atletas!$1:$1048576,9,FALSE)</f>
        <v>Sénior /s23</v>
      </c>
      <c r="H8" s="137" t="str">
        <f>VLOOKUP($E8,Atletas!$1:$1048576,5,FALSE)</f>
        <v>AJS</v>
      </c>
      <c r="I8" s="35" t="s">
        <v>1115</v>
      </c>
      <c r="J8" s="34">
        <v>41067</v>
      </c>
      <c r="K8" s="35"/>
      <c r="L8" s="35" t="s">
        <v>855</v>
      </c>
      <c r="M8" s="38"/>
      <c r="N8" s="38"/>
    </row>
    <row r="9" spans="1:14" s="31" customFormat="1">
      <c r="A9" s="27">
        <v>4</v>
      </c>
      <c r="B9" s="28">
        <v>17.829999999999998</v>
      </c>
      <c r="C9" s="29">
        <v>0.8</v>
      </c>
      <c r="D9" s="30">
        <v>2</v>
      </c>
      <c r="E9" s="31" t="s">
        <v>737</v>
      </c>
      <c r="F9" s="32">
        <f>VLOOKUP($E9,Atletas!$1:$1048576,7,FALSE)</f>
        <v>34195</v>
      </c>
      <c r="G9" s="32" t="str">
        <f>VLOOKUP($E9,Atletas!$1:$1048576,9,FALSE)</f>
        <v>Júnior</v>
      </c>
      <c r="H9" s="137" t="str">
        <f>VLOOKUP($E9,Atletas!$1:$1048576,5,FALSE)</f>
        <v>CSM</v>
      </c>
      <c r="I9" s="35" t="s">
        <v>1115</v>
      </c>
      <c r="J9" s="34">
        <v>41067</v>
      </c>
      <c r="K9" s="35"/>
      <c r="L9" s="35" t="s">
        <v>855</v>
      </c>
      <c r="M9" s="38"/>
      <c r="N9" s="38"/>
    </row>
    <row r="10" spans="1:14" s="36" customFormat="1">
      <c r="A10" s="27">
        <v>5</v>
      </c>
      <c r="B10" s="28">
        <v>17.95</v>
      </c>
      <c r="C10" s="29">
        <v>-1</v>
      </c>
      <c r="D10" s="30">
        <v>2</v>
      </c>
      <c r="E10" s="31" t="s">
        <v>368</v>
      </c>
      <c r="F10" s="32">
        <f>VLOOKUP($E10,Atletas!$1:$1048576,7,FALSE)</f>
        <v>34197</v>
      </c>
      <c r="G10" s="32" t="str">
        <f>VLOOKUP($E10,Atletas!$1:$1048576,9,FALSE)</f>
        <v>Júnior</v>
      </c>
      <c r="H10" s="137" t="str">
        <f>VLOOKUP($E10,Atletas!$1:$1048576,5,FALSE)</f>
        <v>ADRAP</v>
      </c>
      <c r="I10" s="35" t="s">
        <v>1115</v>
      </c>
      <c r="J10" s="34">
        <v>41049</v>
      </c>
      <c r="K10" s="33"/>
      <c r="L10" s="35" t="s">
        <v>855</v>
      </c>
      <c r="M10" s="38"/>
      <c r="N10" s="38"/>
    </row>
    <row r="11" spans="1:14" s="36" customFormat="1">
      <c r="A11" s="27">
        <v>6</v>
      </c>
      <c r="B11" s="28">
        <v>18.149999999999999</v>
      </c>
      <c r="C11" s="29">
        <v>0.8</v>
      </c>
      <c r="D11" s="30">
        <v>3</v>
      </c>
      <c r="E11" s="31" t="s">
        <v>599</v>
      </c>
      <c r="F11" s="32">
        <f>VLOOKUP($E11,Atletas!$1:$1048576,7,FALSE)</f>
        <v>35368</v>
      </c>
      <c r="G11" s="32" t="str">
        <f>VLOOKUP($E11,Atletas!$1:$1048576,9,FALSE)</f>
        <v>Juvenil</v>
      </c>
      <c r="H11" s="137" t="str">
        <f>VLOOKUP($E11,Atletas!$1:$1048576,5,FALSE)</f>
        <v>CSM</v>
      </c>
      <c r="I11" s="35" t="s">
        <v>1115</v>
      </c>
      <c r="J11" s="34">
        <v>41067</v>
      </c>
      <c r="K11" s="35"/>
      <c r="L11" s="35" t="s">
        <v>855</v>
      </c>
      <c r="M11" s="38"/>
    </row>
    <row r="12" spans="1:14" s="36" customFormat="1">
      <c r="A12" s="27">
        <v>7</v>
      </c>
      <c r="B12" s="28">
        <v>18.52</v>
      </c>
      <c r="C12" s="29">
        <v>0.8</v>
      </c>
      <c r="D12" s="30">
        <v>4</v>
      </c>
      <c r="E12" s="31" t="s">
        <v>739</v>
      </c>
      <c r="F12" s="32">
        <f>VLOOKUP($E12,Atletas!$1:$1048576,7,FALSE)</f>
        <v>34929</v>
      </c>
      <c r="G12" s="32" t="str">
        <f>VLOOKUP($E12,Atletas!$1:$1048576,9,FALSE)</f>
        <v>Juvenil</v>
      </c>
      <c r="H12" s="137" t="str">
        <f>VLOOKUP($E12,Atletas!$1:$1048576,5,FALSE)</f>
        <v>CSM</v>
      </c>
      <c r="I12" s="35" t="s">
        <v>1115</v>
      </c>
      <c r="J12" s="34">
        <v>41067</v>
      </c>
      <c r="K12" s="33"/>
      <c r="L12" s="35" t="s">
        <v>1386</v>
      </c>
      <c r="M12" s="38"/>
      <c r="N12" s="38"/>
    </row>
    <row r="13" spans="1:14" s="36" customFormat="1">
      <c r="A13" s="27">
        <v>8</v>
      </c>
      <c r="B13" s="28">
        <v>18.64</v>
      </c>
      <c r="C13" s="29">
        <v>-2.6</v>
      </c>
      <c r="D13" s="30">
        <v>1</v>
      </c>
      <c r="E13" s="31" t="s">
        <v>1039</v>
      </c>
      <c r="F13" s="32">
        <f>VLOOKUP($E13,Atletas!$1:$1048576,7,FALSE)</f>
        <v>34553</v>
      </c>
      <c r="G13" s="32" t="str">
        <f>VLOOKUP($E13,Atletas!$1:$1048576,9,FALSE)</f>
        <v>Júnior</v>
      </c>
      <c r="H13" s="137" t="str">
        <f>VLOOKUP($E13,Atletas!$1:$1048576,5,FALSE)</f>
        <v>GDE</v>
      </c>
      <c r="I13" s="35" t="s">
        <v>1115</v>
      </c>
      <c r="J13" s="34">
        <v>41014</v>
      </c>
      <c r="K13" s="35"/>
      <c r="L13" s="35" t="s">
        <v>1392</v>
      </c>
      <c r="M13" s="38"/>
      <c r="N13" s="38"/>
    </row>
    <row r="14" spans="1:14" s="36" customFormat="1">
      <c r="A14" s="27">
        <v>9</v>
      </c>
      <c r="B14" s="28">
        <v>19.34</v>
      </c>
      <c r="C14" s="29">
        <v>0.8</v>
      </c>
      <c r="D14" s="30">
        <v>5</v>
      </c>
      <c r="E14" s="31" t="s">
        <v>1045</v>
      </c>
      <c r="F14" s="32">
        <f>VLOOKUP($E14,Atletas!$1:$1048576,7,FALSE)</f>
        <v>34758</v>
      </c>
      <c r="G14" s="32" t="str">
        <f>VLOOKUP($E14,Atletas!$1:$1048576,9,FALSE)</f>
        <v>Juvenil</v>
      </c>
      <c r="H14" s="137" t="str">
        <f>VLOOKUP($E14,Atletas!$1:$1048576,5,FALSE)</f>
        <v>GDE</v>
      </c>
      <c r="I14" s="35" t="s">
        <v>1115</v>
      </c>
      <c r="J14" s="34">
        <v>41067</v>
      </c>
      <c r="K14" s="35"/>
      <c r="L14" s="35" t="s">
        <v>855</v>
      </c>
      <c r="M14" s="38"/>
    </row>
    <row r="15" spans="1:14" s="36" customFormat="1">
      <c r="A15" s="27">
        <v>10</v>
      </c>
      <c r="B15" s="28">
        <v>22.27</v>
      </c>
      <c r="C15" s="29">
        <v>0.8</v>
      </c>
      <c r="D15" s="30">
        <v>6</v>
      </c>
      <c r="E15" s="31" t="s">
        <v>1024</v>
      </c>
      <c r="F15" s="32">
        <f>VLOOKUP($E15,Atletas!$1:$1048576,7,FALSE)</f>
        <v>34457</v>
      </c>
      <c r="G15" s="32" t="str">
        <f>VLOOKUP($E15,Atletas!$1:$1048576,9,FALSE)</f>
        <v>Júnior</v>
      </c>
      <c r="H15" s="137" t="str">
        <f>VLOOKUP($E15,Atletas!$1:$1048576,5,FALSE)</f>
        <v>AJS</v>
      </c>
      <c r="I15" s="35" t="s">
        <v>1115</v>
      </c>
      <c r="J15" s="34">
        <v>41067</v>
      </c>
      <c r="K15" s="35"/>
      <c r="L15" s="35" t="s">
        <v>855</v>
      </c>
      <c r="M15" s="38"/>
    </row>
    <row r="16" spans="1:14" s="31" customFormat="1" hidden="1">
      <c r="A16" s="27"/>
      <c r="B16" s="28"/>
      <c r="C16" s="29"/>
      <c r="D16" s="30"/>
      <c r="E16" s="31" t="s">
        <v>1066</v>
      </c>
      <c r="F16" s="32">
        <f>VLOOKUP($E16,Atletas!$1:$1048576,7,FALSE)</f>
        <v>29219</v>
      </c>
      <c r="G16" s="32" t="str">
        <f>VLOOKUP($E16,Atletas!$1:$1048576,9,FALSE)</f>
        <v>Sénior</v>
      </c>
      <c r="H16" s="137" t="str">
        <f>VLOOKUP($E16,Atletas!$1:$1048576,5,FALSE)</f>
        <v>CSM</v>
      </c>
      <c r="I16" s="35"/>
      <c r="J16" s="34"/>
      <c r="K16" s="35"/>
      <c r="L16" s="35" t="s">
        <v>1054</v>
      </c>
      <c r="M16" s="38"/>
      <c r="N16" s="38"/>
    </row>
    <row r="17" spans="1:14" s="36" customFormat="1" hidden="1">
      <c r="A17" s="27"/>
      <c r="B17" s="28"/>
      <c r="C17" s="29"/>
      <c r="D17" s="30"/>
      <c r="E17" s="31" t="s">
        <v>1080</v>
      </c>
      <c r="F17" s="32">
        <f>VLOOKUP($E17,Atletas!$1:$1048576,7,FALSE)</f>
        <v>34220</v>
      </c>
      <c r="G17" s="32" t="str">
        <f>VLOOKUP($E17,Atletas!$1:$1048576,9,FALSE)</f>
        <v>Júnior</v>
      </c>
      <c r="H17" s="137" t="str">
        <f>VLOOKUP($E17,Atletas!$1:$1048576,5,FALSE)</f>
        <v>AJS</v>
      </c>
      <c r="I17" s="35"/>
      <c r="J17" s="34"/>
      <c r="K17" s="33"/>
      <c r="L17" s="35" t="s">
        <v>441</v>
      </c>
      <c r="M17" s="38"/>
      <c r="N17" s="38"/>
    </row>
    <row r="18" spans="1:14" s="36" customFormat="1" hidden="1">
      <c r="A18" s="27"/>
      <c r="B18" s="28"/>
      <c r="C18" s="29"/>
      <c r="D18" s="30"/>
      <c r="E18" s="31" t="s">
        <v>808</v>
      </c>
      <c r="F18" s="32">
        <f>VLOOKUP($E18,Atletas!$1:$1048576,7,FALSE)</f>
        <v>33005</v>
      </c>
      <c r="G18" s="32" t="str">
        <f>VLOOKUP($E18,Atletas!$1:$1048576,9,FALSE)</f>
        <v>Sénior /s23</v>
      </c>
      <c r="H18" s="137" t="str">
        <f>VLOOKUP($E18,Atletas!$1:$1048576,5,FALSE)</f>
        <v>AJS</v>
      </c>
      <c r="I18" s="35"/>
      <c r="J18" s="34"/>
      <c r="K18" s="35"/>
      <c r="L18" s="35" t="s">
        <v>1387</v>
      </c>
      <c r="M18" s="38"/>
      <c r="N18" s="38"/>
    </row>
    <row r="19" spans="1:14" s="36" customFormat="1" hidden="1">
      <c r="A19" s="27"/>
      <c r="B19" s="28"/>
      <c r="C19" s="29"/>
      <c r="D19" s="30"/>
      <c r="E19" s="31" t="s">
        <v>1082</v>
      </c>
      <c r="F19" s="32">
        <f>VLOOKUP($E19,Atletas!$1:$1048576,7,FALSE)</f>
        <v>32842</v>
      </c>
      <c r="G19" s="32" t="str">
        <f>VLOOKUP($E19,Atletas!$1:$1048576,9,FALSE)</f>
        <v>Sénior</v>
      </c>
      <c r="H19" s="137" t="str">
        <f>VLOOKUP($E19,Atletas!$1:$1048576,5,FALSE)</f>
        <v>AJS</v>
      </c>
      <c r="I19" s="35"/>
      <c r="J19" s="34"/>
      <c r="K19" s="35"/>
      <c r="L19" s="35" t="s">
        <v>1388</v>
      </c>
      <c r="M19" s="38"/>
      <c r="N19" s="38"/>
    </row>
    <row r="20" spans="1:14" s="36" customFormat="1" hidden="1">
      <c r="A20" s="27"/>
      <c r="B20" s="28"/>
      <c r="C20" s="29"/>
      <c r="D20" s="30"/>
      <c r="E20" s="31" t="s">
        <v>811</v>
      </c>
      <c r="F20" s="32">
        <f>VLOOKUP($E20,Atletas!$1:$1048576,7,FALSE)</f>
        <v>32166</v>
      </c>
      <c r="G20" s="32" t="str">
        <f>VLOOKUP($E20,Atletas!$1:$1048576,9,FALSE)</f>
        <v>Sénior</v>
      </c>
      <c r="H20" s="137" t="str">
        <f>VLOOKUP($E20,Atletas!$1:$1048576,5,FALSE)</f>
        <v>AJS</v>
      </c>
      <c r="I20" s="35"/>
      <c r="J20" s="34"/>
      <c r="K20" s="35"/>
      <c r="L20" s="35" t="s">
        <v>1389</v>
      </c>
      <c r="M20" s="38"/>
      <c r="N20" s="38"/>
    </row>
    <row r="21" spans="1:14" s="31" customFormat="1" hidden="1">
      <c r="A21" s="27"/>
      <c r="B21" s="28"/>
      <c r="C21" s="29"/>
      <c r="D21" s="30"/>
      <c r="E21" s="31" t="s">
        <v>915</v>
      </c>
      <c r="F21" s="32">
        <f>VLOOKUP($E21,Atletas!$1:$1048576,7,FALSE)</f>
        <v>32845</v>
      </c>
      <c r="G21" s="32" t="str">
        <f>VLOOKUP($E21,Atletas!$1:$1048576,9,FALSE)</f>
        <v>Sénior</v>
      </c>
      <c r="H21" s="137" t="str">
        <f>VLOOKUP($E21,Atletas!$1:$1048576,5,FALSE)</f>
        <v>AJS</v>
      </c>
      <c r="I21" s="35"/>
      <c r="J21" s="34"/>
      <c r="K21" s="35"/>
      <c r="L21" s="35" t="s">
        <v>1100</v>
      </c>
      <c r="M21" s="38"/>
      <c r="N21" s="38"/>
    </row>
    <row r="22" spans="1:14" s="36" customFormat="1" hidden="1">
      <c r="A22" s="27"/>
      <c r="B22" s="28"/>
      <c r="C22" s="29"/>
      <c r="D22" s="30"/>
      <c r="E22" s="31" t="s">
        <v>587</v>
      </c>
      <c r="F22" s="32">
        <f>VLOOKUP($E22,Atletas!$1:$1048576,7,FALSE)</f>
        <v>33841</v>
      </c>
      <c r="G22" s="32" t="str">
        <f>VLOOKUP($E22,Atletas!$1:$1048576,9,FALSE)</f>
        <v>Sénior /s23</v>
      </c>
      <c r="H22" s="137" t="str">
        <f>VLOOKUP($E22,Atletas!$1:$1048576,5,FALSE)</f>
        <v>AJS</v>
      </c>
      <c r="I22" s="35"/>
      <c r="J22" s="34"/>
      <c r="K22" s="33"/>
      <c r="L22" s="35" t="s">
        <v>1390</v>
      </c>
      <c r="M22" s="38"/>
      <c r="N22" s="38"/>
    </row>
    <row r="23" spans="1:14" s="36" customFormat="1" hidden="1">
      <c r="A23" s="27"/>
      <c r="B23" s="28"/>
      <c r="C23" s="29"/>
      <c r="D23" s="30"/>
      <c r="E23" s="31" t="s">
        <v>414</v>
      </c>
      <c r="F23" s="32">
        <f>VLOOKUP($E23,Atletas!$1:$1048576,7,FALSE)</f>
        <v>34753</v>
      </c>
      <c r="G23" s="32" t="str">
        <f>VLOOKUP($E23,Atletas!$1:$1048576,9,FALSE)</f>
        <v>Juvenil</v>
      </c>
      <c r="H23" s="137" t="str">
        <f>VLOOKUP($E23,Atletas!$1:$1048576,5,FALSE)</f>
        <v>AJS</v>
      </c>
      <c r="I23" s="35"/>
      <c r="J23" s="34"/>
      <c r="K23" s="35"/>
      <c r="L23" s="35" t="s">
        <v>1391</v>
      </c>
      <c r="M23" s="38"/>
      <c r="N23" s="38"/>
    </row>
    <row r="24" spans="1:14" s="31" customFormat="1" hidden="1">
      <c r="A24" s="27"/>
      <c r="B24" s="28"/>
      <c r="C24" s="29"/>
      <c r="D24" s="30"/>
      <c r="E24" s="31" t="s">
        <v>1029</v>
      </c>
      <c r="F24" s="32">
        <f>VLOOKUP($E24,Atletas!$1:$1048576,7,FALSE)</f>
        <v>32875</v>
      </c>
      <c r="G24" s="32" t="str">
        <f>VLOOKUP($E24,Atletas!$1:$1048576,9,FALSE)</f>
        <v>Sénior /s23</v>
      </c>
      <c r="H24" s="137" t="str">
        <f>VLOOKUP($E24,Atletas!$1:$1048576,5,FALSE)</f>
        <v>CSM</v>
      </c>
      <c r="I24" s="35"/>
      <c r="J24" s="34"/>
      <c r="K24" s="33"/>
      <c r="L24" s="35" t="s">
        <v>1110</v>
      </c>
      <c r="M24" s="38"/>
      <c r="N24" s="38"/>
    </row>
    <row r="25" spans="1:14" s="36" customFormat="1" hidden="1">
      <c r="A25" s="27"/>
      <c r="B25" s="28"/>
      <c r="C25" s="29"/>
      <c r="D25" s="30"/>
      <c r="E25" s="31" t="s">
        <v>752</v>
      </c>
      <c r="F25" s="32">
        <f>VLOOKUP($E25,Atletas!$1:$1048576,7,FALSE)</f>
        <v>33168</v>
      </c>
      <c r="G25" s="32" t="str">
        <f>VLOOKUP($E25,Atletas!$1:$1048576,9,FALSE)</f>
        <v>Sénior /s23</v>
      </c>
      <c r="H25" s="137" t="str">
        <f>VLOOKUP($E25,Atletas!$1:$1048576,5,FALSE)</f>
        <v>ADRAP</v>
      </c>
      <c r="I25" s="35"/>
      <c r="J25" s="34"/>
      <c r="K25" s="33"/>
      <c r="L25" s="35" t="s">
        <v>440</v>
      </c>
      <c r="M25" s="38"/>
      <c r="N25" s="31"/>
    </row>
    <row r="26" spans="1:14" s="36" customFormat="1" hidden="1">
      <c r="A26" s="27"/>
      <c r="B26" s="28"/>
      <c r="C26" s="29"/>
      <c r="D26" s="30"/>
      <c r="E26" s="31" t="s">
        <v>886</v>
      </c>
      <c r="F26" s="32" t="e">
        <f>VLOOKUP($E26,Atletas!$1:$1048576,7,FALSE)</f>
        <v>#N/A</v>
      </c>
      <c r="G26" s="32" t="e">
        <f>VLOOKUP($E26,Atletas!$1:$1048576,9,FALSE)</f>
        <v>#N/A</v>
      </c>
      <c r="H26" s="137" t="e">
        <f>VLOOKUP($E26,Atletas!$1:$1048576,5,FALSE)</f>
        <v>#N/A</v>
      </c>
      <c r="I26" s="35"/>
      <c r="J26" s="34"/>
      <c r="K26" s="35"/>
      <c r="L26" s="35" t="s">
        <v>442</v>
      </c>
      <c r="M26" s="38"/>
    </row>
    <row r="27" spans="1:14" s="36" customFormat="1" hidden="1">
      <c r="A27" s="27"/>
      <c r="B27" s="28"/>
      <c r="C27" s="29"/>
      <c r="D27" s="30"/>
      <c r="E27" s="31" t="s">
        <v>961</v>
      </c>
      <c r="F27" s="32">
        <f>VLOOKUP($E27,Atletas!$1:$1048576,7,FALSE)</f>
        <v>33278</v>
      </c>
      <c r="G27" s="32" t="str">
        <f>VLOOKUP($E27,Atletas!$1:$1048576,9,FALSE)</f>
        <v>Sénior /s23</v>
      </c>
      <c r="H27" s="137" t="str">
        <f>VLOOKUP($E27,Atletas!$1:$1048576,5,FALSE)</f>
        <v>ADRAP</v>
      </c>
      <c r="I27" s="35"/>
      <c r="J27" s="34"/>
      <c r="K27" s="33"/>
      <c r="L27" s="35" t="s">
        <v>443</v>
      </c>
      <c r="M27" s="38"/>
      <c r="N27" s="31"/>
    </row>
    <row r="28" spans="1:14" s="36" customFormat="1" hidden="1">
      <c r="A28" s="27"/>
      <c r="B28" s="28"/>
      <c r="C28" s="29"/>
      <c r="D28" s="30"/>
      <c r="E28" s="31"/>
      <c r="F28" s="32">
        <f>VLOOKUP($E28,Atletas!$1:$1048576,7,FALSE)</f>
        <v>0</v>
      </c>
      <c r="G28" s="32" t="str">
        <f>VLOOKUP($E28,Atletas!$1:$1048576,9,FALSE)</f>
        <v>Sénior /vet</v>
      </c>
      <c r="H28" s="137">
        <f>VLOOKUP($E28,Atletas!$1:$1048576,5,FALSE)</f>
        <v>0</v>
      </c>
      <c r="I28" s="35"/>
      <c r="J28" s="34"/>
      <c r="K28" s="35"/>
      <c r="L28" s="35" t="s">
        <v>855</v>
      </c>
      <c r="M28" s="38"/>
    </row>
    <row r="29" spans="1:14" s="36" customFormat="1" hidden="1">
      <c r="A29" s="27"/>
      <c r="B29" s="28"/>
      <c r="C29" s="29"/>
      <c r="D29" s="30"/>
      <c r="E29" s="31"/>
      <c r="F29" s="32">
        <f>VLOOKUP($E29,Atletas!$1:$1048576,7,FALSE)</f>
        <v>0</v>
      </c>
      <c r="G29" s="32" t="str">
        <f>VLOOKUP($E29,Atletas!$1:$1048576,9,FALSE)</f>
        <v>Sénior /vet</v>
      </c>
      <c r="H29" s="137">
        <f>VLOOKUP($E29,Atletas!$1:$1048576,5,FALSE)</f>
        <v>0</v>
      </c>
      <c r="I29" s="35"/>
      <c r="J29" s="34"/>
      <c r="K29" s="35"/>
      <c r="L29" s="35" t="s">
        <v>855</v>
      </c>
      <c r="M29" s="38"/>
    </row>
    <row r="30" spans="1:14" s="36" customFormat="1">
      <c r="A30" s="27"/>
      <c r="B30" s="28"/>
      <c r="C30" s="29"/>
      <c r="D30" s="30"/>
      <c r="E30" s="31"/>
      <c r="F30" s="32"/>
      <c r="G30" s="35"/>
      <c r="H30" s="137"/>
      <c r="I30" s="35"/>
      <c r="J30" s="34"/>
      <c r="K30" s="33"/>
      <c r="L30" s="35"/>
      <c r="M30" s="38"/>
    </row>
    <row r="31" spans="1:14" s="36" customFormat="1">
      <c r="A31" s="27"/>
      <c r="B31" s="28"/>
      <c r="C31" s="29"/>
      <c r="D31" s="30"/>
      <c r="E31" s="31"/>
      <c r="F31" s="32"/>
      <c r="G31" s="35"/>
      <c r="H31" s="137"/>
      <c r="I31" s="35"/>
      <c r="J31" s="34"/>
      <c r="K31" s="33"/>
      <c r="L31" s="35"/>
      <c r="M31" s="38"/>
    </row>
    <row r="32" spans="1:14">
      <c r="A32" s="175" t="s">
        <v>831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38"/>
    </row>
    <row r="33" spans="1:13" s="36" customFormat="1">
      <c r="A33" s="27"/>
      <c r="B33" s="28"/>
      <c r="C33" s="29"/>
      <c r="D33" s="30"/>
      <c r="E33" s="31"/>
      <c r="F33" s="32">
        <f>VLOOKUP($E33,Atletas!$1:$1048576,7,FALSE)</f>
        <v>0</v>
      </c>
      <c r="G33" s="32" t="str">
        <f>VLOOKUP($E33,Atletas!$1:$1048576,9,FALSE)</f>
        <v>Sénior /vet</v>
      </c>
      <c r="H33" s="137">
        <f>VLOOKUP($E33,Atletas!$1:$1048576,5,FALSE)</f>
        <v>0</v>
      </c>
      <c r="I33" s="35"/>
      <c r="J33" s="34"/>
      <c r="K33" s="35"/>
      <c r="L33" s="35"/>
      <c r="M33" s="38"/>
    </row>
    <row r="34" spans="1:13" s="36" customFormat="1">
      <c r="A34" s="27"/>
      <c r="B34" s="28"/>
      <c r="C34" s="29"/>
      <c r="D34" s="30"/>
      <c r="E34" s="31"/>
      <c r="F34" s="32"/>
      <c r="G34" s="32"/>
      <c r="H34" s="137"/>
      <c r="I34" s="35"/>
      <c r="J34" s="34"/>
      <c r="K34" s="35"/>
      <c r="L34" s="35"/>
      <c r="M34" s="38"/>
    </row>
    <row r="35" spans="1:13" s="36" customFormat="1">
      <c r="A35" s="27"/>
      <c r="B35" s="28"/>
      <c r="C35" s="29"/>
      <c r="D35" s="30"/>
      <c r="E35" s="31"/>
      <c r="F35" s="32"/>
      <c r="G35" s="32"/>
      <c r="H35" s="137"/>
      <c r="I35" s="35"/>
      <c r="J35" s="34"/>
      <c r="K35" s="35"/>
      <c r="L35" s="35"/>
      <c r="M35" s="38"/>
    </row>
    <row r="36" spans="1:13" s="36" customFormat="1">
      <c r="A36" s="27"/>
      <c r="B36" s="28"/>
      <c r="C36" s="29"/>
      <c r="D36" s="30"/>
      <c r="E36" s="31"/>
      <c r="F36" s="32"/>
      <c r="G36" s="32"/>
      <c r="H36" s="137"/>
      <c r="I36" s="35"/>
      <c r="J36" s="34"/>
      <c r="K36" s="35"/>
      <c r="L36" s="35"/>
      <c r="M36" s="38"/>
    </row>
    <row r="37" spans="1:13" s="36" customFormat="1">
      <c r="A37" s="27"/>
      <c r="B37" s="28"/>
      <c r="C37" s="29"/>
      <c r="D37" s="30"/>
      <c r="E37" s="31"/>
      <c r="F37" s="32"/>
      <c r="G37" s="32"/>
      <c r="H37" s="137"/>
      <c r="I37" s="35"/>
      <c r="J37" s="34"/>
      <c r="K37" s="35"/>
      <c r="L37" s="35"/>
      <c r="M37" s="38"/>
    </row>
    <row r="38" spans="1:13">
      <c r="A38" s="175" t="s">
        <v>816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</row>
    <row r="39" spans="1:13" s="31" customFormat="1">
      <c r="A39" s="27"/>
      <c r="B39" s="28">
        <v>15.51</v>
      </c>
      <c r="C39" s="29">
        <v>2.6</v>
      </c>
      <c r="D39" s="30">
        <v>1</v>
      </c>
      <c r="E39" s="31" t="s">
        <v>923</v>
      </c>
      <c r="F39" s="32">
        <f>VLOOKUP($E39,Atletas!$1:$1048576,7,FALSE)</f>
        <v>32114</v>
      </c>
      <c r="G39" s="32" t="str">
        <f>VLOOKUP($E39,Atletas!$1:$1048576,9,FALSE)</f>
        <v>Sénior</v>
      </c>
      <c r="H39" s="137" t="str">
        <f>VLOOKUP($E39,Atletas!$1:$1048576,5,FALSE)</f>
        <v>CSM</v>
      </c>
      <c r="I39" s="35" t="s">
        <v>1115</v>
      </c>
      <c r="J39" s="34">
        <v>41077</v>
      </c>
      <c r="K39" s="35"/>
      <c r="L39" s="35"/>
      <c r="M39" s="38"/>
    </row>
    <row r="40" spans="1:13" s="31" customFormat="1">
      <c r="A40" s="27"/>
      <c r="B40" s="84">
        <v>17.3</v>
      </c>
      <c r="C40" s="85">
        <v>3.5</v>
      </c>
      <c r="D40" s="90" t="s">
        <v>1909</v>
      </c>
      <c r="E40" s="86" t="s">
        <v>737</v>
      </c>
      <c r="F40" s="32">
        <f>VLOOKUP($E40,Atletas!$1:$1048576,7,FALSE)</f>
        <v>34195</v>
      </c>
      <c r="G40" s="32" t="str">
        <f>VLOOKUP($E40,Atletas!$1:$1048576,9,FALSE)</f>
        <v>Júnior</v>
      </c>
      <c r="H40" s="137" t="str">
        <f>VLOOKUP($E40,Atletas!$1:$1048576,5,FALSE)</f>
        <v>CSM</v>
      </c>
      <c r="I40" s="88" t="s">
        <v>1115</v>
      </c>
      <c r="J40" s="89">
        <v>41034</v>
      </c>
      <c r="K40" s="88"/>
      <c r="L40" s="88"/>
      <c r="M40" s="83"/>
    </row>
    <row r="41" spans="1:13" s="31" customFormat="1">
      <c r="A41" s="27"/>
      <c r="B41" s="28">
        <v>17.34</v>
      </c>
      <c r="C41" s="29">
        <v>2.6</v>
      </c>
      <c r="D41" s="30">
        <v>2</v>
      </c>
      <c r="E41" s="31" t="s">
        <v>809</v>
      </c>
      <c r="F41" s="32">
        <f>VLOOKUP($E41,Atletas!$1:$1048576,7,FALSE)</f>
        <v>33246</v>
      </c>
      <c r="G41" s="32" t="str">
        <f>VLOOKUP($E41,Atletas!$1:$1048576,9,FALSE)</f>
        <v>Sénior /s23</v>
      </c>
      <c r="H41" s="137" t="str">
        <f>VLOOKUP($E41,Atletas!$1:$1048576,5,FALSE)</f>
        <v>AJS</v>
      </c>
      <c r="I41" s="35" t="s">
        <v>1115</v>
      </c>
      <c r="J41" s="34">
        <v>41077</v>
      </c>
      <c r="K41" s="35"/>
      <c r="L41" s="35"/>
      <c r="M41" s="38"/>
    </row>
    <row r="42" spans="1:13" s="31" customFormat="1">
      <c r="A42" s="27"/>
      <c r="B42" s="28">
        <v>19.010000000000002</v>
      </c>
      <c r="C42" s="29">
        <v>3.5</v>
      </c>
      <c r="D42" s="30" t="s">
        <v>1909</v>
      </c>
      <c r="E42" s="31" t="s">
        <v>1080</v>
      </c>
      <c r="F42" s="32">
        <f>VLOOKUP($E42,Atletas!$1:$1048576,7,FALSE)</f>
        <v>34220</v>
      </c>
      <c r="G42" s="32" t="str">
        <f>VLOOKUP($E42,Atletas!$1:$1048576,9,FALSE)</f>
        <v>Júnior</v>
      </c>
      <c r="H42" s="137" t="str">
        <f>VLOOKUP($E42,Atletas!$1:$1048576,5,FALSE)</f>
        <v>AJS</v>
      </c>
      <c r="I42" s="88" t="s">
        <v>1115</v>
      </c>
      <c r="J42" s="89">
        <v>41034</v>
      </c>
      <c r="K42" s="35"/>
      <c r="L42" s="35"/>
      <c r="M42" s="38"/>
    </row>
    <row r="43" spans="1:13" s="31" customFormat="1">
      <c r="A43" s="27"/>
      <c r="B43" s="28">
        <v>19.170000000000002</v>
      </c>
      <c r="C43" s="29">
        <v>3.5</v>
      </c>
      <c r="D43" s="30" t="s">
        <v>1909</v>
      </c>
      <c r="E43" s="31" t="s">
        <v>1025</v>
      </c>
      <c r="F43" s="32">
        <f>VLOOKUP($E43,Atletas!$1:$1048576,7,FALSE)</f>
        <v>34644</v>
      </c>
      <c r="G43" s="32" t="str">
        <f>VLOOKUP($E43,Atletas!$1:$1048576,9,FALSE)</f>
        <v>Júnior</v>
      </c>
      <c r="H43" s="137" t="str">
        <f>VLOOKUP($E43,Atletas!$1:$1048576,5,FALSE)</f>
        <v>GDE</v>
      </c>
      <c r="I43" s="88" t="s">
        <v>1115</v>
      </c>
      <c r="J43" s="89">
        <v>41034</v>
      </c>
      <c r="K43" s="35"/>
      <c r="L43" s="35"/>
      <c r="M43" s="38"/>
    </row>
    <row r="44" spans="1:13" s="31" customFormat="1">
      <c r="A44" s="27"/>
      <c r="B44" s="28">
        <v>19.3</v>
      </c>
      <c r="C44" s="29">
        <v>2.2999999999999998</v>
      </c>
      <c r="D44" s="30">
        <v>8</v>
      </c>
      <c r="E44" s="31" t="s">
        <v>1045</v>
      </c>
      <c r="F44" s="32">
        <f>VLOOKUP($E44,Atletas!$1:$1048576,7,FALSE)</f>
        <v>34758</v>
      </c>
      <c r="G44" s="32" t="str">
        <f>VLOOKUP($E44,Atletas!$1:$1048576,9,FALSE)</f>
        <v>Juvenil</v>
      </c>
      <c r="H44" s="137" t="str">
        <f>VLOOKUP($E44,Atletas!$1:$1048576,5,FALSE)</f>
        <v>GDE</v>
      </c>
      <c r="I44" s="35" t="s">
        <v>0</v>
      </c>
      <c r="J44" s="34">
        <v>41070</v>
      </c>
      <c r="K44" s="35"/>
      <c r="L44" s="35"/>
      <c r="M44" s="38"/>
    </row>
    <row r="45" spans="1:13" s="31" customFormat="1">
      <c r="A45" s="27"/>
      <c r="B45" s="28">
        <v>20.329999999999998</v>
      </c>
      <c r="C45" s="29">
        <v>2.6</v>
      </c>
      <c r="D45" s="30">
        <v>3</v>
      </c>
      <c r="E45" s="31" t="s">
        <v>915</v>
      </c>
      <c r="F45" s="32">
        <f>VLOOKUP($E45,Atletas!$1:$1048576,7,FALSE)</f>
        <v>32845</v>
      </c>
      <c r="G45" s="32" t="str">
        <f>VLOOKUP($E45,Atletas!$1:$1048576,9,FALSE)</f>
        <v>Sénior</v>
      </c>
      <c r="H45" s="137" t="str">
        <f>VLOOKUP($E45,Atletas!$1:$1048576,5,FALSE)</f>
        <v>AJS</v>
      </c>
      <c r="I45" s="35" t="s">
        <v>1115</v>
      </c>
      <c r="J45" s="34">
        <v>41077</v>
      </c>
      <c r="K45" s="35"/>
      <c r="L45" s="35"/>
      <c r="M45" s="38"/>
    </row>
    <row r="46" spans="1:13" s="31" customFormat="1">
      <c r="A46" s="27"/>
      <c r="B46" s="28">
        <v>21.22</v>
      </c>
      <c r="C46" s="29">
        <v>3.5</v>
      </c>
      <c r="D46" s="30" t="s">
        <v>1909</v>
      </c>
      <c r="E46" s="31" t="s">
        <v>587</v>
      </c>
      <c r="F46" s="32">
        <f>VLOOKUP($E46,Atletas!$1:$1048576,7,FALSE)</f>
        <v>33841</v>
      </c>
      <c r="G46" s="32" t="str">
        <f>VLOOKUP($E46,Atletas!$1:$1048576,9,FALSE)</f>
        <v>Sénior /s23</v>
      </c>
      <c r="H46" s="137" t="str">
        <f>VLOOKUP($E46,Atletas!$1:$1048576,5,FALSE)</f>
        <v>AJS</v>
      </c>
      <c r="I46" s="35" t="s">
        <v>1115</v>
      </c>
      <c r="J46" s="34">
        <v>41034</v>
      </c>
      <c r="K46" s="35"/>
      <c r="L46" s="35"/>
      <c r="M46" s="38"/>
    </row>
    <row r="47" spans="1:13" s="31" customFormat="1">
      <c r="A47" s="27"/>
      <c r="B47" s="28">
        <v>23.31</v>
      </c>
      <c r="C47" s="29">
        <v>3.5</v>
      </c>
      <c r="D47" s="30" t="s">
        <v>1909</v>
      </c>
      <c r="E47" s="31" t="s">
        <v>1024</v>
      </c>
      <c r="F47" s="32">
        <f>VLOOKUP($E47,Atletas!$1:$1048576,7,FALSE)</f>
        <v>34457</v>
      </c>
      <c r="G47" s="32" t="str">
        <f>VLOOKUP($E47,Atletas!$1:$1048576,9,FALSE)</f>
        <v>Júnior</v>
      </c>
      <c r="H47" s="137" t="str">
        <f>VLOOKUP($E47,Atletas!$1:$1048576,5,FALSE)</f>
        <v>AJS</v>
      </c>
      <c r="I47" s="88" t="s">
        <v>1115</v>
      </c>
      <c r="J47" s="89">
        <v>41034</v>
      </c>
      <c r="K47" s="35"/>
      <c r="L47" s="35"/>
      <c r="M47" s="38"/>
    </row>
    <row r="48" spans="1:13" s="31" customFormat="1">
      <c r="A48" s="27"/>
      <c r="B48" s="28"/>
      <c r="C48" s="29"/>
      <c r="D48" s="30"/>
      <c r="F48" s="32">
        <f>VLOOKUP($E48,Atletas!$1:$1048576,7,FALSE)</f>
        <v>0</v>
      </c>
      <c r="G48" s="32" t="str">
        <f>VLOOKUP($E48,Atletas!$1:$1048576,9,FALSE)</f>
        <v>Sénior /vet</v>
      </c>
      <c r="H48" s="137">
        <f>VLOOKUP($E48,Atletas!$1:$1048576,5,FALSE)</f>
        <v>0</v>
      </c>
      <c r="I48" s="35"/>
      <c r="J48" s="34"/>
      <c r="K48" s="35"/>
      <c r="L48" s="35"/>
      <c r="M48" s="38"/>
    </row>
  </sheetData>
  <autoFilter ref="G5:H5"/>
  <sortState ref="A6:N17">
    <sortCondition ref="L6:L17"/>
  </sortState>
  <mergeCells count="6">
    <mergeCell ref="A38:L38"/>
    <mergeCell ref="A2:L2"/>
    <mergeCell ref="A1:L1"/>
    <mergeCell ref="A3:L3"/>
    <mergeCell ref="A4:K4"/>
    <mergeCell ref="A32:L32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 enableFormatConditionsCalculation="0"/>
  <dimension ref="A1:N51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H11" sqref="H11:H1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68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1001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690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65" t="s">
        <v>829</v>
      </c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  <c r="M4" s="66"/>
    </row>
    <row r="5" spans="1:14" ht="15.25" customHeight="1">
      <c r="A5" s="3" t="s">
        <v>975</v>
      </c>
      <c r="B5" s="5" t="s">
        <v>976</v>
      </c>
      <c r="C5" s="22"/>
      <c r="D5" s="21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71" t="s">
        <v>830</v>
      </c>
    </row>
    <row r="6" spans="1:14" s="31" customFormat="1">
      <c r="A6" s="27">
        <v>1</v>
      </c>
      <c r="B6" s="28">
        <v>39.99</v>
      </c>
      <c r="C6" s="61"/>
      <c r="D6" s="37">
        <v>1</v>
      </c>
      <c r="E6" s="31" t="s">
        <v>1034</v>
      </c>
      <c r="F6" s="32">
        <f>VLOOKUP($E6,Atletas!$1:$1048576,7,FALSE)</f>
        <v>35599</v>
      </c>
      <c r="G6" s="32" t="str">
        <f>VLOOKUP($E6,Atletas!$1:$1048576,9,FALSE)</f>
        <v>Iniciado</v>
      </c>
      <c r="H6" s="137" t="str">
        <f>VLOOKUP($E6,Atletas!$1:$1048576,5,FALSE)</f>
        <v>GDE</v>
      </c>
      <c r="I6" s="35" t="s">
        <v>1115</v>
      </c>
      <c r="J6" s="34">
        <v>41035</v>
      </c>
      <c r="K6" s="35" t="s">
        <v>1910</v>
      </c>
      <c r="L6" s="35" t="s">
        <v>855</v>
      </c>
      <c r="M6" s="38"/>
      <c r="N6" s="38"/>
    </row>
    <row r="7" spans="1:14" s="31" customFormat="1">
      <c r="A7" s="27">
        <v>2</v>
      </c>
      <c r="B7" s="28">
        <v>41.8</v>
      </c>
      <c r="C7" s="61"/>
      <c r="D7" s="37">
        <v>2</v>
      </c>
      <c r="E7" s="31" t="s">
        <v>15</v>
      </c>
      <c r="F7" s="32">
        <f>VLOOKUP($E7,Atletas!$1:$1048576,7,FALSE)</f>
        <v>35568</v>
      </c>
      <c r="G7" s="32" t="str">
        <f>VLOOKUP($E7,Atletas!$1:$1048576,9,FALSE)</f>
        <v>Iniciado</v>
      </c>
      <c r="H7" s="137" t="str">
        <f>VLOOKUP($E7,Atletas!$1:$1048576,5,FALSE)</f>
        <v>CSM</v>
      </c>
      <c r="I7" s="35" t="s">
        <v>1115</v>
      </c>
      <c r="J7" s="34">
        <v>41035</v>
      </c>
      <c r="K7" s="35"/>
      <c r="L7" s="35" t="s">
        <v>855</v>
      </c>
      <c r="M7" s="38"/>
      <c r="N7" s="38"/>
    </row>
    <row r="8" spans="1:14" s="31" customFormat="1">
      <c r="A8" s="27">
        <v>3</v>
      </c>
      <c r="B8" s="28">
        <v>42.09</v>
      </c>
      <c r="C8" s="61"/>
      <c r="D8" s="37">
        <v>1</v>
      </c>
      <c r="E8" s="31" t="s">
        <v>683</v>
      </c>
      <c r="F8" s="32">
        <f>VLOOKUP($E8,Atletas!$1:$1048576,7,FALSE)</f>
        <v>35548</v>
      </c>
      <c r="G8" s="32" t="str">
        <f>VLOOKUP($E8,Atletas!$1:$1048576,9,FALSE)</f>
        <v>Iniciado</v>
      </c>
      <c r="H8" s="137" t="str">
        <f>VLOOKUP($E8,Atletas!$1:$1048576,5,FALSE)</f>
        <v>ACDSJ</v>
      </c>
      <c r="I8" s="35" t="s">
        <v>1115</v>
      </c>
      <c r="J8" s="34">
        <v>41084</v>
      </c>
      <c r="K8" s="35"/>
      <c r="L8" s="35" t="s">
        <v>855</v>
      </c>
      <c r="M8" s="38"/>
      <c r="N8" s="38"/>
    </row>
    <row r="9" spans="1:14" s="31" customFormat="1">
      <c r="A9" s="27">
        <v>4</v>
      </c>
      <c r="B9" s="28">
        <v>43.4</v>
      </c>
      <c r="C9" s="61"/>
      <c r="D9" s="37">
        <v>3</v>
      </c>
      <c r="E9" s="31" t="s">
        <v>1660</v>
      </c>
      <c r="F9" s="32">
        <f>VLOOKUP($E9,Atletas!$1:$1048576,7,FALSE)</f>
        <v>35647</v>
      </c>
      <c r="G9" s="32" t="str">
        <f>VLOOKUP($E9,Atletas!$1:$1048576,9,FALSE)</f>
        <v>Iniciado</v>
      </c>
      <c r="H9" s="137" t="str">
        <f>VLOOKUP($E9,Atletas!$1:$1048576,5,FALSE)</f>
        <v>ADRAP</v>
      </c>
      <c r="I9" s="35" t="s">
        <v>1115</v>
      </c>
      <c r="J9" s="34">
        <v>41035</v>
      </c>
      <c r="K9" s="35"/>
      <c r="L9" s="35" t="s">
        <v>855</v>
      </c>
      <c r="M9" s="38"/>
      <c r="N9" s="38" t="str">
        <f t="shared" ref="N9" si="0">CONCATENATE(B9," - 11")</f>
        <v>43,4 - 11</v>
      </c>
    </row>
    <row r="10" spans="1:14" s="31" customFormat="1">
      <c r="A10" s="27">
        <v>5</v>
      </c>
      <c r="B10" s="28">
        <v>44.36</v>
      </c>
      <c r="C10" s="61"/>
      <c r="D10" s="37">
        <v>5</v>
      </c>
      <c r="E10" s="31" t="s">
        <v>615</v>
      </c>
      <c r="F10" s="32">
        <f>VLOOKUP($E10,Atletas!$1:$1048576,7,FALSE)</f>
        <v>35542</v>
      </c>
      <c r="G10" s="32" t="str">
        <f>VLOOKUP($E10,Atletas!$1:$1048576,9,FALSE)</f>
        <v>Iniciado</v>
      </c>
      <c r="H10" s="137" t="str">
        <f>VLOOKUP($E10,Atletas!$1:$1048576,5,FALSE)</f>
        <v>ACDSJ</v>
      </c>
      <c r="I10" s="35" t="s">
        <v>1115</v>
      </c>
      <c r="J10" s="34">
        <v>41035</v>
      </c>
      <c r="K10" s="35"/>
      <c r="L10" s="35" t="s">
        <v>855</v>
      </c>
      <c r="M10" s="38"/>
      <c r="N10" s="38"/>
    </row>
    <row r="11" spans="1:14" s="31" customFormat="1">
      <c r="A11" s="27">
        <v>6</v>
      </c>
      <c r="B11" s="28">
        <v>44.86</v>
      </c>
      <c r="C11" s="61"/>
      <c r="D11" s="37">
        <v>2</v>
      </c>
      <c r="E11" s="31" t="s">
        <v>574</v>
      </c>
      <c r="F11" s="32">
        <f>VLOOKUP($E11,Atletas!$1:$1048576,7,FALSE)</f>
        <v>35979</v>
      </c>
      <c r="G11" s="32" t="str">
        <f>VLOOKUP($E11,Atletas!$1:$1048576,9,FALSE)</f>
        <v>Iniciado</v>
      </c>
      <c r="H11" s="137" t="str">
        <f>VLOOKUP($E11,Atletas!$1:$1048576,5,FALSE)</f>
        <v>CSM</v>
      </c>
      <c r="I11" s="35" t="s">
        <v>1115</v>
      </c>
      <c r="J11" s="34">
        <v>41084</v>
      </c>
      <c r="K11" s="35"/>
      <c r="L11" s="35" t="s">
        <v>855</v>
      </c>
      <c r="M11" s="38"/>
      <c r="N11" s="38"/>
    </row>
    <row r="12" spans="1:14" s="31" customFormat="1">
      <c r="A12" s="27">
        <v>7</v>
      </c>
      <c r="B12" s="28">
        <v>51.14</v>
      </c>
      <c r="C12" s="61"/>
      <c r="D12" s="37">
        <v>3</v>
      </c>
      <c r="E12" s="31" t="s">
        <v>319</v>
      </c>
      <c r="F12" s="32">
        <f>VLOOKUP($E12,Atletas!$1:$1048576,7,FALSE)</f>
        <v>35482</v>
      </c>
      <c r="G12" s="32" t="str">
        <f>VLOOKUP($E12,Atletas!$1:$1048576,9,FALSE)</f>
        <v>Iniciado</v>
      </c>
      <c r="H12" s="137" t="str">
        <f>VLOOKUP($E12,Atletas!$1:$1048576,5,FALSE)</f>
        <v>AJS</v>
      </c>
      <c r="I12" s="35" t="s">
        <v>1115</v>
      </c>
      <c r="J12" s="34">
        <v>41084</v>
      </c>
      <c r="K12" s="35"/>
      <c r="L12" s="35" t="s">
        <v>855</v>
      </c>
      <c r="M12" s="38"/>
      <c r="N12" s="38"/>
    </row>
    <row r="13" spans="1:14" s="31" customFormat="1" hidden="1">
      <c r="A13" s="27"/>
      <c r="B13" s="28"/>
      <c r="C13" s="61"/>
      <c r="D13" s="37"/>
      <c r="F13" s="32">
        <f>VLOOKUP($E13,Atletas!$1:$1048576,7,FALSE)</f>
        <v>0</v>
      </c>
      <c r="G13" s="32" t="str">
        <f>VLOOKUP($E13,Atletas!$1:$1048576,9,FALSE)</f>
        <v>Sénior /vet</v>
      </c>
      <c r="H13" s="137">
        <f>VLOOKUP($E13,Atletas!$1:$1048576,5,FALSE)</f>
        <v>0</v>
      </c>
      <c r="I13" s="35"/>
      <c r="J13" s="34"/>
      <c r="K13" s="35"/>
      <c r="L13" s="35" t="s">
        <v>855</v>
      </c>
      <c r="M13" s="38"/>
      <c r="N13" s="38"/>
    </row>
    <row r="14" spans="1:14" s="31" customFormat="1" hidden="1">
      <c r="A14" s="27"/>
      <c r="B14" s="28"/>
      <c r="C14" s="61"/>
      <c r="D14" s="37"/>
      <c r="F14" s="32">
        <f>VLOOKUP($E14,Atletas!$1:$1048576,7,FALSE)</f>
        <v>0</v>
      </c>
      <c r="G14" s="32" t="str">
        <f>VLOOKUP($E14,Atletas!$1:$1048576,9,FALSE)</f>
        <v>Sénior /vet</v>
      </c>
      <c r="H14" s="137">
        <f>VLOOKUP($E14,Atletas!$1:$1048576,5,FALSE)</f>
        <v>0</v>
      </c>
      <c r="I14" s="35"/>
      <c r="J14" s="34"/>
      <c r="K14" s="35"/>
      <c r="L14" s="35" t="s">
        <v>855</v>
      </c>
      <c r="M14" s="38"/>
      <c r="N14" s="38"/>
    </row>
    <row r="15" spans="1:14" hidden="1">
      <c r="B15" s="54"/>
      <c r="C15" s="62"/>
      <c r="D15" s="42"/>
      <c r="E15" s="55"/>
      <c r="F15" s="32">
        <f>VLOOKUP($E15,Atletas!$1:$1048576,7,FALSE)</f>
        <v>0</v>
      </c>
      <c r="G15" s="32" t="str">
        <f>VLOOKUP($E15,Atletas!$1:$1048576,9,FALSE)</f>
        <v>Sénior /vet</v>
      </c>
      <c r="H15" s="137">
        <f>VLOOKUP($E15,Atletas!$1:$1048576,5,FALSE)</f>
        <v>0</v>
      </c>
      <c r="L15" s="35" t="s">
        <v>855</v>
      </c>
      <c r="M15" s="38"/>
    </row>
    <row r="16" spans="1:14" hidden="1">
      <c r="B16" s="54"/>
      <c r="C16" s="62"/>
      <c r="D16" s="42"/>
      <c r="E16" s="55"/>
      <c r="F16" s="32"/>
      <c r="G16" s="32"/>
      <c r="H16" s="137"/>
      <c r="M16" s="38"/>
    </row>
    <row r="17" spans="1:14" hidden="1">
      <c r="B17" s="54"/>
      <c r="C17" s="62"/>
      <c r="D17" s="42"/>
      <c r="E17" s="55"/>
      <c r="F17" s="32"/>
      <c r="G17" s="32"/>
      <c r="H17" s="137"/>
      <c r="M17" s="38"/>
    </row>
    <row r="18" spans="1:14" s="31" customFormat="1" hidden="1">
      <c r="A18" s="27"/>
      <c r="B18" s="28"/>
      <c r="C18" s="29"/>
      <c r="D18" s="30"/>
      <c r="F18" s="32"/>
      <c r="G18" s="32"/>
      <c r="H18" s="137"/>
      <c r="I18" s="35"/>
      <c r="J18" s="34"/>
      <c r="K18" s="35"/>
      <c r="L18" s="35"/>
      <c r="M18" s="38"/>
    </row>
    <row r="19" spans="1:14" s="31" customFormat="1" hidden="1">
      <c r="A19" s="175" t="s">
        <v>831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38"/>
      <c r="N19" s="39"/>
    </row>
    <row r="20" spans="1:14" hidden="1">
      <c r="B20" s="54"/>
      <c r="C20" s="62"/>
      <c r="D20" s="42"/>
      <c r="E20" s="55"/>
      <c r="F20" s="32">
        <f>VLOOKUP($E20,Atletas!$1:$1048576,7,FALSE)</f>
        <v>0</v>
      </c>
      <c r="G20" s="32" t="str">
        <f>VLOOKUP($E20,Atletas!$1:$1048576,9,FALSE)</f>
        <v>Sénior /vet</v>
      </c>
      <c r="H20" s="137">
        <f>VLOOKUP($E20,Atletas!$1:$1048576,5,FALSE)</f>
        <v>0</v>
      </c>
      <c r="M20" s="38"/>
    </row>
    <row r="21" spans="1:14" s="31" customFormat="1">
      <c r="A21" s="27"/>
      <c r="B21" s="28"/>
      <c r="C21" s="29"/>
      <c r="D21" s="30"/>
      <c r="F21" s="32"/>
      <c r="G21" s="32"/>
      <c r="H21" s="137"/>
      <c r="I21" s="35"/>
      <c r="J21" s="34"/>
      <c r="K21" s="35"/>
      <c r="L21" s="35"/>
      <c r="M21" s="38"/>
      <c r="N21" s="38"/>
    </row>
    <row r="22" spans="1:14">
      <c r="M22" s="38"/>
    </row>
    <row r="23" spans="1:14">
      <c r="M23" s="38"/>
    </row>
    <row r="25" spans="1:14">
      <c r="M25" s="38"/>
    </row>
    <row r="26" spans="1:14">
      <c r="M26" s="38"/>
    </row>
    <row r="27" spans="1:14">
      <c r="M27" s="38"/>
    </row>
    <row r="28" spans="1:14">
      <c r="M28" s="38"/>
    </row>
    <row r="29" spans="1:14">
      <c r="M29" s="38"/>
    </row>
    <row r="30" spans="1:14">
      <c r="M30" s="38"/>
    </row>
    <row r="31" spans="1:14">
      <c r="M31" s="38"/>
    </row>
    <row r="33" spans="1:13">
      <c r="A33"/>
      <c r="B33"/>
      <c r="C33"/>
      <c r="D33"/>
      <c r="E33"/>
      <c r="F33"/>
      <c r="G33"/>
      <c r="H33" s="139"/>
      <c r="I33"/>
      <c r="J33"/>
      <c r="K33"/>
      <c r="L33"/>
      <c r="M33" s="38"/>
    </row>
    <row r="34" spans="1:13">
      <c r="A34"/>
      <c r="B34"/>
      <c r="C34"/>
      <c r="D34"/>
      <c r="E34"/>
      <c r="F34"/>
      <c r="G34"/>
      <c r="H34" s="139"/>
      <c r="I34"/>
      <c r="J34"/>
      <c r="K34"/>
      <c r="L34"/>
      <c r="M34" s="38"/>
    </row>
    <row r="35" spans="1:13">
      <c r="A35"/>
      <c r="B35"/>
      <c r="C35"/>
      <c r="D35"/>
      <c r="E35"/>
      <c r="F35"/>
      <c r="G35"/>
      <c r="H35" s="139"/>
      <c r="I35"/>
      <c r="J35"/>
      <c r="K35"/>
      <c r="L35"/>
      <c r="M35" s="38"/>
    </row>
    <row r="36" spans="1:13">
      <c r="A36"/>
      <c r="B36"/>
      <c r="C36"/>
      <c r="D36"/>
      <c r="E36"/>
      <c r="F36"/>
      <c r="G36"/>
      <c r="H36" s="139"/>
      <c r="I36"/>
      <c r="J36"/>
      <c r="K36"/>
      <c r="L36"/>
      <c r="M36" s="38"/>
    </row>
    <row r="37" spans="1:13">
      <c r="A37"/>
      <c r="B37"/>
      <c r="C37"/>
      <c r="D37"/>
      <c r="E37"/>
      <c r="F37"/>
      <c r="G37"/>
      <c r="H37" s="139"/>
      <c r="I37"/>
      <c r="J37"/>
      <c r="K37"/>
      <c r="L37"/>
      <c r="M37" s="38"/>
    </row>
    <row r="38" spans="1:13">
      <c r="A38"/>
      <c r="B38"/>
      <c r="C38"/>
      <c r="D38"/>
      <c r="E38"/>
      <c r="F38"/>
      <c r="G38"/>
      <c r="H38" s="139"/>
      <c r="I38"/>
      <c r="J38"/>
      <c r="K38"/>
      <c r="L38"/>
      <c r="M38" s="38"/>
    </row>
    <row r="39" spans="1:13">
      <c r="A39"/>
      <c r="B39"/>
      <c r="C39"/>
      <c r="D39"/>
      <c r="E39"/>
      <c r="F39"/>
      <c r="G39"/>
      <c r="H39" s="139"/>
      <c r="I39"/>
      <c r="J39"/>
      <c r="K39"/>
      <c r="L39"/>
      <c r="M39" s="38"/>
    </row>
    <row r="40" spans="1:13">
      <c r="A40"/>
      <c r="B40"/>
      <c r="C40"/>
      <c r="D40"/>
      <c r="E40"/>
      <c r="F40"/>
      <c r="G40"/>
      <c r="H40" s="139"/>
      <c r="I40"/>
      <c r="J40"/>
      <c r="K40"/>
      <c r="L40"/>
      <c r="M40" s="38"/>
    </row>
    <row r="41" spans="1:13">
      <c r="A41"/>
      <c r="B41"/>
      <c r="C41"/>
      <c r="D41"/>
      <c r="E41"/>
      <c r="F41"/>
      <c r="G41"/>
      <c r="H41" s="139"/>
      <c r="I41"/>
      <c r="J41"/>
      <c r="K41"/>
      <c r="L41"/>
      <c r="M41" s="38"/>
    </row>
    <row r="42" spans="1:13">
      <c r="A42"/>
      <c r="B42"/>
      <c r="C42"/>
      <c r="D42"/>
      <c r="E42"/>
      <c r="F42"/>
      <c r="G42"/>
      <c r="H42" s="139"/>
      <c r="I42"/>
      <c r="J42"/>
      <c r="K42"/>
      <c r="L42"/>
      <c r="M42" s="38"/>
    </row>
    <row r="44" spans="1:13">
      <c r="A44"/>
      <c r="B44"/>
      <c r="C44"/>
      <c r="D44"/>
      <c r="E44"/>
      <c r="F44"/>
      <c r="G44"/>
      <c r="H44" s="139"/>
      <c r="I44"/>
      <c r="J44"/>
      <c r="K44"/>
      <c r="L44"/>
      <c r="M44" s="38"/>
    </row>
    <row r="45" spans="1:13">
      <c r="A45"/>
      <c r="B45"/>
      <c r="C45"/>
      <c r="D45"/>
      <c r="E45"/>
      <c r="F45"/>
      <c r="G45"/>
      <c r="H45" s="139"/>
      <c r="I45"/>
      <c r="J45"/>
      <c r="K45"/>
      <c r="L45"/>
      <c r="M45" s="38"/>
    </row>
    <row r="46" spans="1:13">
      <c r="A46"/>
      <c r="B46"/>
      <c r="C46"/>
      <c r="D46"/>
      <c r="E46"/>
      <c r="F46"/>
      <c r="G46"/>
      <c r="H46" s="139"/>
      <c r="I46"/>
      <c r="J46"/>
      <c r="K46"/>
      <c r="L46"/>
      <c r="M46" s="38"/>
    </row>
    <row r="47" spans="1:13">
      <c r="A47"/>
      <c r="B47"/>
      <c r="C47"/>
      <c r="D47"/>
      <c r="E47"/>
      <c r="F47"/>
      <c r="G47"/>
      <c r="H47" s="139"/>
      <c r="I47"/>
      <c r="J47"/>
      <c r="K47"/>
      <c r="L47"/>
      <c r="M47" s="38"/>
    </row>
    <row r="48" spans="1:13">
      <c r="A48"/>
      <c r="B48"/>
      <c r="C48"/>
      <c r="D48"/>
      <c r="E48"/>
      <c r="F48"/>
      <c r="G48"/>
      <c r="H48" s="139"/>
      <c r="I48"/>
      <c r="J48"/>
      <c r="K48"/>
      <c r="L48"/>
      <c r="M48" s="38"/>
    </row>
    <row r="49" spans="1:13">
      <c r="A49"/>
      <c r="B49"/>
      <c r="C49"/>
      <c r="D49"/>
      <c r="E49"/>
      <c r="F49"/>
      <c r="G49"/>
      <c r="H49" s="139"/>
      <c r="I49"/>
      <c r="J49"/>
      <c r="K49"/>
      <c r="L49"/>
      <c r="M49" s="38"/>
    </row>
    <row r="50" spans="1:13">
      <c r="A50"/>
      <c r="B50"/>
      <c r="C50"/>
      <c r="D50"/>
      <c r="E50"/>
      <c r="F50"/>
      <c r="G50"/>
      <c r="H50" s="139"/>
      <c r="I50"/>
      <c r="J50"/>
      <c r="K50"/>
      <c r="L50"/>
      <c r="M50" s="38"/>
    </row>
    <row r="51" spans="1:13">
      <c r="A51"/>
      <c r="B51"/>
      <c r="C51"/>
      <c r="D51"/>
      <c r="E51"/>
      <c r="F51"/>
      <c r="G51"/>
      <c r="H51" s="139"/>
      <c r="I51"/>
      <c r="J51"/>
      <c r="K51"/>
      <c r="L51"/>
      <c r="M51" s="38"/>
    </row>
  </sheetData>
  <mergeCells count="5">
    <mergeCell ref="A19:L19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 enableFormatConditionsCalculation="0"/>
  <dimension ref="A1:N65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7" customWidth="1"/>
    <col min="12" max="12" width="12.6640625" style="7" customWidth="1"/>
    <col min="13" max="13" width="9.1640625" style="68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1002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691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65" t="s">
        <v>829</v>
      </c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  <c r="M4" s="66"/>
    </row>
    <row r="5" spans="1:14" s="60" customFormat="1" ht="15.25" customHeight="1">
      <c r="A5" s="3" t="s">
        <v>975</v>
      </c>
      <c r="B5" s="5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71" t="s">
        <v>830</v>
      </c>
    </row>
    <row r="6" spans="1:14" s="36" customFormat="1">
      <c r="A6" s="27">
        <v>1</v>
      </c>
      <c r="B6" s="28">
        <v>50.86</v>
      </c>
      <c r="C6" s="61"/>
      <c r="D6" s="37">
        <v>1</v>
      </c>
      <c r="E6" s="31" t="s">
        <v>15</v>
      </c>
      <c r="F6" s="32">
        <f>VLOOKUP($E6,Atletas!$1:$1048576,7,FALSE)</f>
        <v>35568</v>
      </c>
      <c r="G6" s="32" t="str">
        <f>VLOOKUP($E6,Atletas!$1:$1048576,9,FALSE)</f>
        <v>Iniciado</v>
      </c>
      <c r="H6" s="137" t="str">
        <f>VLOOKUP($E6,Atletas!$1:$1048576,5,FALSE)</f>
        <v>CSM</v>
      </c>
      <c r="I6" s="35" t="s">
        <v>1115</v>
      </c>
      <c r="J6" s="34">
        <v>41049</v>
      </c>
      <c r="K6" s="35"/>
      <c r="L6" s="35" t="s">
        <v>855</v>
      </c>
      <c r="M6" s="38"/>
    </row>
    <row r="7" spans="1:14" s="36" customFormat="1">
      <c r="A7" s="27">
        <v>2</v>
      </c>
      <c r="B7" s="28">
        <v>52.93</v>
      </c>
      <c r="C7" s="61"/>
      <c r="D7" s="37">
        <v>1</v>
      </c>
      <c r="E7" s="31" t="s">
        <v>683</v>
      </c>
      <c r="F7" s="32">
        <f>VLOOKUP($E7,Atletas!$1:$1048576,7,FALSE)</f>
        <v>35548</v>
      </c>
      <c r="G7" s="32" t="str">
        <f>VLOOKUP($E7,Atletas!$1:$1048576,9,FALSE)</f>
        <v>Iniciado</v>
      </c>
      <c r="H7" s="137" t="str">
        <f>VLOOKUP($E7,Atletas!$1:$1048576,5,FALSE)</f>
        <v>ACDSJ</v>
      </c>
      <c r="I7" s="35" t="s">
        <v>1115</v>
      </c>
      <c r="J7" s="34">
        <v>41056</v>
      </c>
      <c r="K7" s="35"/>
      <c r="L7" s="35" t="s">
        <v>855</v>
      </c>
      <c r="M7" s="38"/>
    </row>
    <row r="8" spans="1:14" s="36" customFormat="1">
      <c r="A8" s="27">
        <v>3</v>
      </c>
      <c r="B8" s="28">
        <v>53.03</v>
      </c>
      <c r="C8" s="61"/>
      <c r="D8" s="37">
        <v>2</v>
      </c>
      <c r="E8" s="31" t="s">
        <v>739</v>
      </c>
      <c r="F8" s="32">
        <f>VLOOKUP($E8,Atletas!$1:$1048576,7,FALSE)</f>
        <v>34929</v>
      </c>
      <c r="G8" s="32" t="str">
        <f>VLOOKUP($E8,Atletas!$1:$1048576,9,FALSE)</f>
        <v>Juvenil</v>
      </c>
      <c r="H8" s="137" t="str">
        <f>VLOOKUP($E8,Atletas!$1:$1048576,5,FALSE)</f>
        <v>CSM</v>
      </c>
      <c r="I8" s="35" t="s">
        <v>1115</v>
      </c>
      <c r="J8" s="34">
        <v>41056</v>
      </c>
      <c r="K8" s="35"/>
      <c r="L8" s="35" t="s">
        <v>855</v>
      </c>
      <c r="M8" s="38"/>
      <c r="N8" s="38"/>
    </row>
    <row r="9" spans="1:14" s="36" customFormat="1">
      <c r="A9" s="27">
        <v>4</v>
      </c>
      <c r="B9" s="28">
        <v>53.86</v>
      </c>
      <c r="C9" s="61"/>
      <c r="D9" s="37">
        <v>3</v>
      </c>
      <c r="E9" s="31" t="s">
        <v>1660</v>
      </c>
      <c r="F9" s="32">
        <f>VLOOKUP($E9,Atletas!$1:$1048576,7,FALSE)</f>
        <v>35647</v>
      </c>
      <c r="G9" s="32" t="str">
        <f>VLOOKUP($E9,Atletas!$1:$1048576,9,FALSE)</f>
        <v>Iniciado</v>
      </c>
      <c r="H9" s="137" t="str">
        <f>VLOOKUP($E9,Atletas!$1:$1048576,5,FALSE)</f>
        <v>ADRAP</v>
      </c>
      <c r="I9" s="35" t="s">
        <v>1115</v>
      </c>
      <c r="J9" s="34">
        <v>41056</v>
      </c>
      <c r="K9" s="35"/>
      <c r="L9" s="35" t="s">
        <v>855</v>
      </c>
      <c r="M9" s="38"/>
    </row>
    <row r="10" spans="1:14" s="36" customFormat="1">
      <c r="A10" s="27">
        <v>5</v>
      </c>
      <c r="B10" s="28">
        <v>54.2</v>
      </c>
      <c r="C10" s="61"/>
      <c r="D10" s="37">
        <v>4</v>
      </c>
      <c r="E10" s="31" t="s">
        <v>588</v>
      </c>
      <c r="F10" s="32">
        <f>VLOOKUP($E10,Atletas!$1:$1048576,7,FALSE)</f>
        <v>35428</v>
      </c>
      <c r="G10" s="32" t="str">
        <f>VLOOKUP($E10,Atletas!$1:$1048576,9,FALSE)</f>
        <v>Juvenil</v>
      </c>
      <c r="H10" s="137" t="str">
        <f>VLOOKUP($E10,Atletas!$1:$1048576,5,FALSE)</f>
        <v>AJS</v>
      </c>
      <c r="I10" s="35" t="s">
        <v>1115</v>
      </c>
      <c r="J10" s="34">
        <v>41056</v>
      </c>
      <c r="K10" s="35"/>
      <c r="L10" s="35" t="s">
        <v>855</v>
      </c>
      <c r="M10" s="38"/>
      <c r="N10" s="38"/>
    </row>
    <row r="11" spans="1:14" s="36" customFormat="1">
      <c r="A11" s="27">
        <v>6</v>
      </c>
      <c r="B11" s="28">
        <v>55.37</v>
      </c>
      <c r="C11" s="61"/>
      <c r="D11" s="37">
        <v>5</v>
      </c>
      <c r="E11" s="31" t="s">
        <v>29</v>
      </c>
      <c r="F11" s="32">
        <f>VLOOKUP($E11,Atletas!$1:$1048576,7,FALSE)</f>
        <v>35023</v>
      </c>
      <c r="G11" s="32" t="str">
        <f>VLOOKUP($E11,Atletas!$1:$1048576,9,FALSE)</f>
        <v>Juvenil</v>
      </c>
      <c r="H11" s="137" t="str">
        <f>VLOOKUP($E11,Atletas!$1:$1048576,5,FALSE)</f>
        <v>ADRAP</v>
      </c>
      <c r="I11" s="35" t="s">
        <v>1115</v>
      </c>
      <c r="J11" s="34">
        <v>41056</v>
      </c>
      <c r="K11" s="35"/>
      <c r="L11" s="35" t="s">
        <v>855</v>
      </c>
      <c r="M11" s="38"/>
    </row>
    <row r="12" spans="1:14" s="36" customFormat="1">
      <c r="A12" s="27">
        <v>7</v>
      </c>
      <c r="B12" s="28">
        <v>59.73</v>
      </c>
      <c r="C12" s="61"/>
      <c r="D12" s="37">
        <v>6</v>
      </c>
      <c r="E12" s="31" t="s">
        <v>399</v>
      </c>
      <c r="F12" s="32">
        <f>VLOOKUP($E12,Atletas!$1:$1048576,7,FALSE)</f>
        <v>36124</v>
      </c>
      <c r="G12" s="32" t="str">
        <f>VLOOKUP($E12,Atletas!$1:$1048576,9,FALSE)</f>
        <v>Iniciado</v>
      </c>
      <c r="H12" s="137" t="str">
        <f>VLOOKUP($E12,Atletas!$1:$1048576,5,FALSE)</f>
        <v>AJS</v>
      </c>
      <c r="I12" s="35" t="s">
        <v>1115</v>
      </c>
      <c r="J12" s="34">
        <v>41056</v>
      </c>
      <c r="K12" s="35"/>
      <c r="L12" s="35" t="s">
        <v>855</v>
      </c>
      <c r="M12" s="38"/>
    </row>
    <row r="13" spans="1:14" s="36" customFormat="1">
      <c r="A13" s="27">
        <v>8</v>
      </c>
      <c r="B13" s="28">
        <v>61.45</v>
      </c>
      <c r="C13" s="61"/>
      <c r="D13" s="37">
        <v>7</v>
      </c>
      <c r="E13" s="31" t="s">
        <v>615</v>
      </c>
      <c r="F13" s="32">
        <f>VLOOKUP($E13,Atletas!$1:$1048576,7,FALSE)</f>
        <v>35542</v>
      </c>
      <c r="G13" s="32" t="str">
        <f>VLOOKUP($E13,Atletas!$1:$1048576,9,FALSE)</f>
        <v>Iniciado</v>
      </c>
      <c r="H13" s="137" t="str">
        <f>VLOOKUP($E13,Atletas!$1:$1048576,5,FALSE)</f>
        <v>ACDSJ</v>
      </c>
      <c r="I13" s="35" t="s">
        <v>1115</v>
      </c>
      <c r="J13" s="34">
        <v>41056</v>
      </c>
      <c r="K13" s="35"/>
      <c r="L13" s="35" t="s">
        <v>855</v>
      </c>
      <c r="M13" s="38"/>
    </row>
    <row r="14" spans="1:14" s="36" customFormat="1" hidden="1">
      <c r="A14" s="27"/>
      <c r="B14" s="28"/>
      <c r="C14" s="61"/>
      <c r="D14" s="37"/>
      <c r="E14" s="31" t="s">
        <v>1045</v>
      </c>
      <c r="F14" s="32">
        <f>VLOOKUP($E14,Atletas!$1:$1048576,7,FALSE)</f>
        <v>34758</v>
      </c>
      <c r="G14" s="32" t="str">
        <f>VLOOKUP($E14,Atletas!$1:$1048576,9,FALSE)</f>
        <v>Juvenil</v>
      </c>
      <c r="H14" s="137" t="str">
        <f>VLOOKUP($E14,Atletas!$1:$1048576,5,FALSE)</f>
        <v>GDE</v>
      </c>
      <c r="I14" s="35"/>
      <c r="J14" s="34"/>
      <c r="K14" s="35"/>
      <c r="L14" s="35" t="s">
        <v>121</v>
      </c>
      <c r="M14" s="38"/>
      <c r="N14" s="38"/>
    </row>
    <row r="15" spans="1:14" s="36" customFormat="1" hidden="1">
      <c r="A15" s="27"/>
      <c r="B15" s="28"/>
      <c r="C15" s="61"/>
      <c r="D15" s="37"/>
      <c r="E15" s="31" t="s">
        <v>805</v>
      </c>
      <c r="F15" s="32">
        <f>VLOOKUP($E15,Atletas!$1:$1048576,7,FALSE)</f>
        <v>35185</v>
      </c>
      <c r="G15" s="32" t="str">
        <f>VLOOKUP($E15,Atletas!$1:$1048576,9,FALSE)</f>
        <v>Juvenil</v>
      </c>
      <c r="H15" s="137" t="str">
        <f>VLOOKUP($E15,Atletas!$1:$1048576,5,FALSE)</f>
        <v>AJS</v>
      </c>
      <c r="I15" s="35"/>
      <c r="J15" s="34"/>
      <c r="K15" s="35"/>
      <c r="L15" s="35" t="s">
        <v>119</v>
      </c>
      <c r="M15" s="38"/>
      <c r="N15" s="38"/>
    </row>
    <row r="16" spans="1:14" s="36" customFormat="1" hidden="1">
      <c r="A16" s="27"/>
      <c r="B16" s="28"/>
      <c r="C16" s="61"/>
      <c r="D16" s="37"/>
      <c r="E16" s="31" t="s">
        <v>414</v>
      </c>
      <c r="F16" s="32">
        <f>VLOOKUP($E16,Atletas!$1:$1048576,7,FALSE)</f>
        <v>34753</v>
      </c>
      <c r="G16" s="32" t="str">
        <f>VLOOKUP($E16,Atletas!$1:$1048576,9,FALSE)</f>
        <v>Juvenil</v>
      </c>
      <c r="H16" s="137" t="str">
        <f>VLOOKUP($E16,Atletas!$1:$1048576,5,FALSE)</f>
        <v>AJS</v>
      </c>
      <c r="I16" s="35"/>
      <c r="J16" s="34"/>
      <c r="K16" s="35"/>
      <c r="L16" s="35" t="s">
        <v>1393</v>
      </c>
      <c r="M16" s="38"/>
      <c r="N16" s="38"/>
    </row>
    <row r="17" spans="1:14" s="36" customFormat="1" hidden="1">
      <c r="A17" s="27"/>
      <c r="B17" s="28"/>
      <c r="C17" s="61"/>
      <c r="D17" s="37"/>
      <c r="E17" s="31" t="s">
        <v>599</v>
      </c>
      <c r="F17" s="32">
        <f>VLOOKUP($E17,Atletas!$1:$1048576,7,FALSE)</f>
        <v>35368</v>
      </c>
      <c r="G17" s="32" t="str">
        <f>VLOOKUP($E17,Atletas!$1:$1048576,9,FALSE)</f>
        <v>Juvenil</v>
      </c>
      <c r="H17" s="137" t="str">
        <f>VLOOKUP($E17,Atletas!$1:$1048576,5,FALSE)</f>
        <v>CSM</v>
      </c>
      <c r="I17" s="35"/>
      <c r="J17" s="34"/>
      <c r="K17" s="35"/>
      <c r="L17" s="35" t="s">
        <v>120</v>
      </c>
      <c r="M17" s="38"/>
      <c r="N17" s="38"/>
    </row>
    <row r="18" spans="1:14" s="36" customFormat="1" hidden="1">
      <c r="A18" s="27"/>
      <c r="B18" s="28"/>
      <c r="C18" s="61"/>
      <c r="D18" s="37"/>
      <c r="E18" s="31" t="s">
        <v>725</v>
      </c>
      <c r="F18" s="32" t="e">
        <f>VLOOKUP($E18,Atletas!$1:$1048576,7,FALSE)</f>
        <v>#N/A</v>
      </c>
      <c r="G18" s="32" t="e">
        <f>VLOOKUP($E18,Atletas!$1:$1048576,9,FALSE)</f>
        <v>#N/A</v>
      </c>
      <c r="H18" s="137" t="e">
        <f>VLOOKUP($E18,Atletas!$1:$1048576,5,FALSE)</f>
        <v>#N/A</v>
      </c>
      <c r="I18" s="35"/>
      <c r="J18" s="34"/>
      <c r="K18" s="35"/>
      <c r="L18" s="35" t="s">
        <v>122</v>
      </c>
      <c r="M18" s="38"/>
      <c r="N18" s="38"/>
    </row>
    <row r="19" spans="1:14" s="36" customFormat="1" hidden="1">
      <c r="A19" s="27"/>
      <c r="B19" s="28"/>
      <c r="C19" s="61"/>
      <c r="D19" s="37"/>
      <c r="E19" s="31"/>
      <c r="F19" s="32">
        <f>VLOOKUP($E19,Atletas!$1:$1048576,7,FALSE)</f>
        <v>0</v>
      </c>
      <c r="G19" s="32" t="str">
        <f>VLOOKUP($E19,Atletas!$1:$1048576,9,FALSE)</f>
        <v>Sénior /vet</v>
      </c>
      <c r="H19" s="137">
        <f>VLOOKUP($E19,Atletas!$1:$1048576,5,FALSE)</f>
        <v>0</v>
      </c>
      <c r="I19" s="35"/>
      <c r="J19" s="34"/>
      <c r="K19" s="35"/>
      <c r="L19" s="35" t="s">
        <v>855</v>
      </c>
      <c r="M19" s="38"/>
    </row>
    <row r="20" spans="1:14" s="36" customFormat="1" hidden="1">
      <c r="A20" s="27"/>
      <c r="B20" s="28"/>
      <c r="C20" s="61"/>
      <c r="D20" s="37"/>
      <c r="E20" s="31"/>
      <c r="F20" s="32"/>
      <c r="G20" s="35"/>
      <c r="H20" s="137"/>
      <c r="I20" s="33"/>
      <c r="J20" s="34"/>
      <c r="K20" s="35"/>
      <c r="L20" s="35"/>
      <c r="M20" s="38"/>
    </row>
    <row r="21" spans="1:14" s="31" customFormat="1" hidden="1">
      <c r="A21" s="27"/>
      <c r="B21" s="28"/>
      <c r="C21" s="29"/>
      <c r="D21" s="30"/>
      <c r="F21" s="32"/>
      <c r="G21" s="32"/>
      <c r="H21" s="137"/>
      <c r="I21" s="35"/>
      <c r="J21" s="34"/>
      <c r="K21" s="35"/>
      <c r="L21" s="35"/>
      <c r="M21" s="38"/>
    </row>
    <row r="22" spans="1:14" s="31" customFormat="1" hidden="1">
      <c r="A22" s="175" t="s">
        <v>831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38"/>
      <c r="N22" s="39"/>
    </row>
    <row r="23" spans="1:14" s="36" customFormat="1" hidden="1">
      <c r="A23" s="27"/>
      <c r="B23" s="28"/>
      <c r="C23" s="61"/>
      <c r="D23" s="37"/>
      <c r="E23" s="31"/>
      <c r="F23" s="32">
        <f>VLOOKUP($E23,Atletas!$1:$1048576,7,FALSE)</f>
        <v>0</v>
      </c>
      <c r="G23" s="32" t="str">
        <f>VLOOKUP($E23,Atletas!$1:$1048576,9,FALSE)</f>
        <v>Sénior /vet</v>
      </c>
      <c r="H23" s="137">
        <f>VLOOKUP($E23,Atletas!$1:$1048576,5,FALSE)</f>
        <v>0</v>
      </c>
      <c r="I23" s="35"/>
      <c r="J23" s="34"/>
      <c r="K23" s="35"/>
      <c r="L23" s="35"/>
      <c r="M23" s="38"/>
      <c r="N23" s="31"/>
    </row>
    <row r="24" spans="1:14" s="36" customFormat="1" hidden="1">
      <c r="A24" s="27"/>
      <c r="B24" s="28"/>
      <c r="C24" s="61"/>
      <c r="D24" s="37"/>
      <c r="E24" s="31"/>
      <c r="F24" s="32">
        <f>VLOOKUP($E24,Atletas!$1:$1048576,7,FALSE)</f>
        <v>0</v>
      </c>
      <c r="G24" s="32" t="str">
        <f>VLOOKUP($E24,Atletas!$1:$1048576,9,FALSE)</f>
        <v>Sénior /vet</v>
      </c>
      <c r="H24" s="137">
        <f>VLOOKUP($E24,Atletas!$1:$1048576,5,FALSE)</f>
        <v>0</v>
      </c>
      <c r="I24" s="35"/>
      <c r="J24" s="34"/>
      <c r="K24" s="35"/>
      <c r="L24" s="35"/>
      <c r="M24" s="38"/>
      <c r="N24" s="31"/>
    </row>
    <row r="25" spans="1:14" s="36" customFormat="1" hidden="1">
      <c r="A25" s="27"/>
      <c r="B25" s="28"/>
      <c r="C25" s="61"/>
      <c r="D25" s="37"/>
      <c r="E25" s="31"/>
      <c r="F25" s="32">
        <f>VLOOKUP($E25,Atletas!$1:$1048576,7,FALSE)</f>
        <v>0</v>
      </c>
      <c r="G25" s="32" t="str">
        <f>VLOOKUP($E25,Atletas!$1:$1048576,9,FALSE)</f>
        <v>Sénior /vet</v>
      </c>
      <c r="H25" s="137">
        <f>VLOOKUP($E25,Atletas!$1:$1048576,5,FALSE)</f>
        <v>0</v>
      </c>
      <c r="I25" s="35"/>
      <c r="J25" s="34"/>
      <c r="K25" s="35"/>
      <c r="L25" s="35"/>
      <c r="M25" s="38"/>
    </row>
    <row r="26" spans="1:14" s="31" customFormat="1" hidden="1">
      <c r="A26" s="27"/>
      <c r="B26" s="28"/>
      <c r="C26" s="29"/>
      <c r="D26" s="30"/>
      <c r="F26" s="32"/>
      <c r="G26" s="32"/>
      <c r="H26" s="137"/>
      <c r="I26" s="35"/>
      <c r="J26" s="34"/>
      <c r="K26" s="35"/>
      <c r="L26" s="35"/>
      <c r="M26" s="38"/>
      <c r="N26" s="38"/>
    </row>
    <row r="27" spans="1:14" s="31" customFormat="1">
      <c r="A27" s="27"/>
      <c r="B27" s="28"/>
      <c r="C27" s="29"/>
      <c r="D27" s="30"/>
      <c r="F27" s="32"/>
      <c r="G27" s="32"/>
      <c r="H27" s="137"/>
      <c r="I27" s="35"/>
      <c r="J27" s="34"/>
      <c r="K27" s="35"/>
      <c r="L27" s="35"/>
      <c r="M27" s="38"/>
      <c r="N27" s="39"/>
    </row>
    <row r="28" spans="1:14" s="36" customFormat="1">
      <c r="A28" s="27"/>
      <c r="B28" s="28"/>
      <c r="C28" s="61"/>
      <c r="D28" s="37"/>
      <c r="E28" s="31"/>
      <c r="F28" s="32"/>
      <c r="G28" s="35"/>
      <c r="H28" s="137"/>
      <c r="I28" s="33"/>
      <c r="J28" s="34"/>
      <c r="K28" s="35"/>
      <c r="L28" s="35"/>
      <c r="M28" s="38"/>
    </row>
    <row r="29" spans="1:14" s="36" customFormat="1">
      <c r="A29" s="27"/>
      <c r="B29" s="28"/>
      <c r="C29" s="61"/>
      <c r="D29" s="37"/>
      <c r="E29" s="31"/>
      <c r="F29" s="32"/>
      <c r="G29" s="35"/>
      <c r="H29" s="137"/>
      <c r="I29" s="33"/>
      <c r="J29" s="34"/>
      <c r="K29" s="35"/>
      <c r="L29" s="35"/>
      <c r="M29" s="38"/>
    </row>
    <row r="30" spans="1:14" s="36" customFormat="1">
      <c r="A30" s="27"/>
      <c r="B30" s="28"/>
      <c r="C30" s="61"/>
      <c r="D30" s="37"/>
      <c r="E30" s="31"/>
      <c r="F30" s="32"/>
      <c r="G30" s="35"/>
      <c r="H30" s="137"/>
      <c r="I30" s="33"/>
      <c r="J30" s="34"/>
      <c r="K30" s="35"/>
      <c r="L30" s="35"/>
      <c r="M30" s="38"/>
    </row>
    <row r="31" spans="1:14" s="36" customFormat="1">
      <c r="A31" s="27"/>
      <c r="B31" s="28"/>
      <c r="C31" s="61"/>
      <c r="D31" s="37"/>
      <c r="E31" s="31"/>
      <c r="F31" s="32"/>
      <c r="G31" s="35"/>
      <c r="H31" s="137"/>
      <c r="I31" s="33"/>
      <c r="J31" s="34"/>
      <c r="K31" s="35"/>
      <c r="L31" s="35"/>
      <c r="M31" s="38"/>
    </row>
    <row r="32" spans="1:14" s="36" customFormat="1">
      <c r="A32" s="27"/>
      <c r="B32" s="28"/>
      <c r="C32" s="61"/>
      <c r="D32" s="37"/>
      <c r="E32" s="31"/>
      <c r="F32" s="32"/>
      <c r="G32" s="35"/>
      <c r="H32" s="137"/>
      <c r="I32" s="33"/>
      <c r="J32" s="34"/>
      <c r="K32" s="35"/>
      <c r="L32" s="35"/>
      <c r="M32" s="38"/>
    </row>
    <row r="33" spans="1:13" s="36" customFormat="1">
      <c r="A33" s="27"/>
      <c r="B33" s="28"/>
      <c r="C33" s="61"/>
      <c r="D33" s="37"/>
      <c r="E33" s="31"/>
      <c r="F33" s="32"/>
      <c r="G33" s="35"/>
      <c r="H33" s="137"/>
      <c r="I33" s="33"/>
      <c r="J33" s="34"/>
      <c r="K33" s="35"/>
      <c r="L33" s="35"/>
      <c r="M33" s="38"/>
    </row>
    <row r="34" spans="1:13" s="36" customFormat="1">
      <c r="A34" s="27"/>
      <c r="B34" s="28"/>
      <c r="C34" s="61"/>
      <c r="D34" s="37"/>
      <c r="E34" s="31"/>
      <c r="F34" s="32"/>
      <c r="G34" s="35"/>
      <c r="H34" s="137"/>
      <c r="I34" s="33"/>
      <c r="J34" s="34"/>
      <c r="K34" s="35"/>
      <c r="L34" s="35"/>
      <c r="M34" s="38"/>
    </row>
    <row r="35" spans="1:13" s="36" customFormat="1">
      <c r="A35" s="27"/>
      <c r="B35" s="28"/>
      <c r="C35" s="61"/>
      <c r="D35" s="37"/>
      <c r="E35" s="31"/>
      <c r="F35" s="32"/>
      <c r="G35" s="35"/>
      <c r="H35" s="137"/>
      <c r="I35" s="33"/>
      <c r="J35" s="34"/>
      <c r="K35" s="35"/>
      <c r="L35" s="35"/>
      <c r="M35" s="38"/>
    </row>
    <row r="36" spans="1:13" s="36" customFormat="1">
      <c r="A36" s="27"/>
      <c r="B36" s="28"/>
      <c r="C36" s="61"/>
      <c r="D36" s="37"/>
      <c r="E36" s="31"/>
      <c r="F36" s="32"/>
      <c r="G36" s="35"/>
      <c r="H36" s="137"/>
      <c r="I36" s="33"/>
      <c r="J36" s="34"/>
      <c r="K36" s="35"/>
      <c r="L36" s="35"/>
      <c r="M36" s="38"/>
    </row>
    <row r="37" spans="1:13" s="36" customFormat="1">
      <c r="A37" s="27"/>
      <c r="B37" s="28"/>
      <c r="C37" s="61"/>
      <c r="D37" s="37"/>
      <c r="E37" s="31"/>
      <c r="F37" s="32"/>
      <c r="G37" s="35"/>
      <c r="H37" s="137"/>
      <c r="I37" s="33"/>
      <c r="J37" s="34"/>
      <c r="K37" s="35"/>
      <c r="L37" s="35"/>
      <c r="M37" s="38"/>
    </row>
    <row r="38" spans="1:13" s="36" customFormat="1">
      <c r="A38" s="27"/>
      <c r="B38" s="28"/>
      <c r="C38" s="61"/>
      <c r="D38" s="37"/>
      <c r="E38" s="31"/>
      <c r="F38" s="32"/>
      <c r="G38" s="35"/>
      <c r="H38" s="137"/>
      <c r="I38" s="33"/>
      <c r="J38" s="34"/>
      <c r="K38" s="35"/>
      <c r="L38" s="35"/>
      <c r="M38" s="68"/>
    </row>
    <row r="39" spans="1:13" s="36" customFormat="1">
      <c r="A39" s="27"/>
      <c r="B39" s="28"/>
      <c r="C39" s="61"/>
      <c r="D39" s="37"/>
      <c r="E39" s="31"/>
      <c r="F39" s="32"/>
      <c r="G39" s="35"/>
      <c r="H39" s="137"/>
      <c r="I39" s="33"/>
      <c r="J39" s="34"/>
      <c r="K39" s="35"/>
      <c r="L39" s="35"/>
      <c r="M39" s="38"/>
    </row>
    <row r="40" spans="1:13" s="36" customFormat="1">
      <c r="A40" s="27"/>
      <c r="B40" s="28"/>
      <c r="C40" s="61"/>
      <c r="D40" s="37"/>
      <c r="E40" s="31"/>
      <c r="F40" s="32"/>
      <c r="G40" s="35"/>
      <c r="H40" s="137"/>
      <c r="I40" s="33"/>
      <c r="J40" s="34"/>
      <c r="K40" s="35"/>
      <c r="L40" s="35"/>
      <c r="M40" s="38"/>
    </row>
    <row r="41" spans="1:13" s="36" customFormat="1">
      <c r="A41" s="27"/>
      <c r="B41" s="28"/>
      <c r="C41" s="61"/>
      <c r="D41" s="37"/>
      <c r="E41" s="31"/>
      <c r="F41" s="32"/>
      <c r="G41" s="35"/>
      <c r="H41" s="137"/>
      <c r="I41" s="33"/>
      <c r="J41" s="34"/>
      <c r="K41" s="35"/>
      <c r="L41" s="35"/>
      <c r="M41" s="38"/>
    </row>
    <row r="42" spans="1:13" s="36" customFormat="1">
      <c r="A42" s="27"/>
      <c r="B42" s="28"/>
      <c r="C42" s="61"/>
      <c r="D42" s="37"/>
      <c r="E42" s="31"/>
      <c r="F42" s="32"/>
      <c r="G42" s="35"/>
      <c r="H42" s="137"/>
      <c r="I42" s="33"/>
      <c r="J42" s="34"/>
      <c r="K42" s="35"/>
      <c r="L42" s="35"/>
      <c r="M42" s="38"/>
    </row>
    <row r="43" spans="1:13" s="36" customFormat="1">
      <c r="A43" s="27"/>
      <c r="B43" s="28"/>
      <c r="C43" s="61"/>
      <c r="D43" s="37"/>
      <c r="E43" s="31"/>
      <c r="F43" s="32"/>
      <c r="G43" s="35"/>
      <c r="H43" s="137"/>
      <c r="I43" s="33"/>
      <c r="J43" s="34"/>
      <c r="K43" s="35"/>
      <c r="L43" s="35"/>
      <c r="M43" s="38"/>
    </row>
    <row r="44" spans="1:13" s="36" customFormat="1">
      <c r="A44" s="27"/>
      <c r="B44" s="28"/>
      <c r="C44" s="61"/>
      <c r="D44" s="37"/>
      <c r="E44" s="31"/>
      <c r="F44" s="32"/>
      <c r="G44" s="35"/>
      <c r="H44" s="137"/>
      <c r="I44" s="33"/>
      <c r="J44" s="34"/>
      <c r="K44" s="35"/>
      <c r="L44" s="35"/>
      <c r="M44" s="38"/>
    </row>
    <row r="45" spans="1:13" s="36" customFormat="1">
      <c r="A45" s="27"/>
      <c r="B45" s="28"/>
      <c r="C45" s="61"/>
      <c r="D45" s="37"/>
      <c r="E45" s="31"/>
      <c r="F45" s="32"/>
      <c r="G45" s="35"/>
      <c r="H45" s="137"/>
      <c r="I45" s="33"/>
      <c r="J45" s="34"/>
      <c r="K45" s="35"/>
      <c r="L45" s="35"/>
      <c r="M45" s="38"/>
    </row>
    <row r="46" spans="1:13" s="36" customFormat="1">
      <c r="A46" s="27"/>
      <c r="B46" s="28"/>
      <c r="C46" s="61"/>
      <c r="D46" s="37"/>
      <c r="E46" s="31"/>
      <c r="F46" s="32"/>
      <c r="G46" s="35"/>
      <c r="H46" s="137"/>
      <c r="I46" s="33"/>
      <c r="J46" s="34"/>
      <c r="K46" s="35"/>
      <c r="L46" s="35"/>
      <c r="M46" s="68"/>
    </row>
    <row r="47" spans="1:13" s="36" customFormat="1">
      <c r="A47" s="27"/>
      <c r="B47" s="28"/>
      <c r="C47" s="61"/>
      <c r="D47" s="37"/>
      <c r="E47" s="31"/>
      <c r="F47" s="32"/>
      <c r="G47" s="35"/>
      <c r="H47" s="137"/>
      <c r="I47" s="33"/>
      <c r="J47" s="34"/>
      <c r="K47" s="35"/>
      <c r="L47" s="35"/>
      <c r="M47" s="38"/>
    </row>
    <row r="48" spans="1:13" s="36" customFormat="1">
      <c r="A48" s="27"/>
      <c r="B48" s="28"/>
      <c r="C48" s="61"/>
      <c r="D48" s="37"/>
      <c r="E48" s="31"/>
      <c r="F48" s="32"/>
      <c r="G48" s="35"/>
      <c r="H48" s="137"/>
      <c r="I48" s="33"/>
      <c r="J48" s="34"/>
      <c r="K48" s="35"/>
      <c r="L48" s="35"/>
      <c r="M48" s="38"/>
    </row>
    <row r="49" spans="1:13" s="36" customFormat="1">
      <c r="A49" s="27"/>
      <c r="B49" s="28"/>
      <c r="C49" s="61"/>
      <c r="D49" s="37"/>
      <c r="E49" s="31"/>
      <c r="F49" s="32"/>
      <c r="G49" s="35"/>
      <c r="H49" s="137"/>
      <c r="I49" s="33"/>
      <c r="J49" s="34"/>
      <c r="K49" s="35"/>
      <c r="L49" s="35"/>
      <c r="M49" s="38"/>
    </row>
    <row r="50" spans="1:13" s="36" customFormat="1">
      <c r="A50" s="27"/>
      <c r="B50" s="28"/>
      <c r="C50" s="61"/>
      <c r="D50" s="37"/>
      <c r="E50" s="31"/>
      <c r="F50" s="32"/>
      <c r="G50" s="35"/>
      <c r="H50" s="137"/>
      <c r="I50" s="33"/>
      <c r="J50" s="34"/>
      <c r="K50" s="35"/>
      <c r="L50" s="35"/>
      <c r="M50" s="38"/>
    </row>
    <row r="51" spans="1:13" s="36" customFormat="1">
      <c r="A51" s="27"/>
      <c r="B51" s="28"/>
      <c r="C51" s="61"/>
      <c r="D51" s="37"/>
      <c r="E51" s="31"/>
      <c r="F51" s="32"/>
      <c r="G51" s="35"/>
      <c r="H51" s="137"/>
      <c r="I51" s="33"/>
      <c r="J51" s="34"/>
      <c r="K51" s="35"/>
      <c r="L51" s="35"/>
      <c r="M51" s="38"/>
    </row>
    <row r="52" spans="1:13" s="36" customFormat="1">
      <c r="A52" s="27"/>
      <c r="B52" s="28"/>
      <c r="C52" s="61"/>
      <c r="D52" s="37"/>
      <c r="E52" s="31"/>
      <c r="F52" s="32"/>
      <c r="G52" s="35"/>
      <c r="H52" s="137"/>
      <c r="I52" s="33"/>
      <c r="J52" s="34"/>
      <c r="K52" s="35"/>
      <c r="L52" s="35"/>
      <c r="M52" s="38"/>
    </row>
    <row r="53" spans="1:13">
      <c r="M53" s="38"/>
    </row>
    <row r="54" spans="1:13">
      <c r="M54" s="38"/>
    </row>
    <row r="55" spans="1:13">
      <c r="M55" s="38"/>
    </row>
    <row r="56" spans="1:13">
      <c r="M56" s="38"/>
    </row>
    <row r="58" spans="1:13">
      <c r="M58" s="38"/>
    </row>
    <row r="59" spans="1:13">
      <c r="M59" s="38"/>
    </row>
    <row r="60" spans="1:13">
      <c r="M60" s="38"/>
    </row>
    <row r="61" spans="1:13">
      <c r="M61" s="38"/>
    </row>
    <row r="62" spans="1:13">
      <c r="M62" s="38"/>
    </row>
    <row r="63" spans="1:13">
      <c r="M63" s="38"/>
    </row>
    <row r="64" spans="1:13">
      <c r="M64" s="38"/>
    </row>
    <row r="65" spans="13:13">
      <c r="M65" s="38"/>
    </row>
  </sheetData>
  <sortState ref="A6:N17">
    <sortCondition ref="L6:L17"/>
  </sortState>
  <mergeCells count="5">
    <mergeCell ref="A22:L22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 enableFormatConditionsCalculation="0"/>
  <dimension ref="A1:N6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2.6640625" style="7" customWidth="1"/>
    <col min="13" max="13" width="9.1640625" style="68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1003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692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65" t="s">
        <v>817</v>
      </c>
    </row>
    <row r="4" spans="1:14" ht="6" customHeight="1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"/>
      <c r="M4" s="66"/>
    </row>
    <row r="5" spans="1:14" s="60" customFormat="1" ht="15.25" customHeight="1">
      <c r="A5" s="3" t="s">
        <v>975</v>
      </c>
      <c r="B5" s="5" t="s">
        <v>976</v>
      </c>
      <c r="C5" s="59"/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71" t="s">
        <v>830</v>
      </c>
    </row>
    <row r="6" spans="1:14" s="31" customFormat="1">
      <c r="A6" s="27">
        <v>1</v>
      </c>
      <c r="B6" s="28">
        <v>65.7</v>
      </c>
      <c r="C6" s="61"/>
      <c r="D6" s="37">
        <v>7</v>
      </c>
      <c r="E6" s="31" t="s">
        <v>923</v>
      </c>
      <c r="F6" s="32">
        <f>VLOOKUP($E6,Atletas!$1:$1048576,7,FALSE)</f>
        <v>32114</v>
      </c>
      <c r="G6" s="32" t="str">
        <f>VLOOKUP($E6,Atletas!$1:$1048576,9,FALSE)</f>
        <v>Sénior</v>
      </c>
      <c r="H6" s="137" t="str">
        <f>VLOOKUP($E6,Atletas!$1:$1048576,5,FALSE)</f>
        <v>CSM</v>
      </c>
      <c r="I6" s="35" t="s">
        <v>0</v>
      </c>
      <c r="J6" s="34">
        <v>41070</v>
      </c>
      <c r="K6" s="35"/>
      <c r="L6" s="35" t="s">
        <v>444</v>
      </c>
      <c r="M6" s="38"/>
      <c r="N6" s="38"/>
    </row>
    <row r="7" spans="1:14" s="31" customFormat="1">
      <c r="A7" s="27">
        <v>2</v>
      </c>
      <c r="B7" s="28">
        <v>66.3</v>
      </c>
      <c r="C7" s="61"/>
      <c r="D7" s="37">
        <v>1</v>
      </c>
      <c r="E7" s="31" t="s">
        <v>1080</v>
      </c>
      <c r="F7" s="32">
        <f>VLOOKUP($E7,Atletas!$1:$1048576,7,FALSE)</f>
        <v>34220</v>
      </c>
      <c r="G7" s="32" t="str">
        <f>VLOOKUP($E7,Atletas!$1:$1048576,9,FALSE)</f>
        <v>Júnior</v>
      </c>
      <c r="H7" s="137" t="str">
        <f>VLOOKUP($E7,Atletas!$1:$1048576,5,FALSE)</f>
        <v>AJS</v>
      </c>
      <c r="I7" s="35" t="s">
        <v>0</v>
      </c>
      <c r="J7" s="34">
        <v>41070</v>
      </c>
      <c r="K7" s="35"/>
      <c r="L7" s="35" t="s">
        <v>855</v>
      </c>
      <c r="M7" s="38"/>
      <c r="N7" s="38"/>
    </row>
    <row r="8" spans="1:14" s="31" customFormat="1">
      <c r="A8" s="27">
        <v>3</v>
      </c>
      <c r="B8" s="28">
        <v>71.06</v>
      </c>
      <c r="C8" s="61"/>
      <c r="D8" s="37">
        <v>6</v>
      </c>
      <c r="E8" s="31" t="s">
        <v>1025</v>
      </c>
      <c r="F8" s="32">
        <f>VLOOKUP($E8,Atletas!$1:$1048576,7,FALSE)</f>
        <v>34644</v>
      </c>
      <c r="G8" s="32" t="str">
        <f>VLOOKUP($E8,Atletas!$1:$1048576,9,FALSE)</f>
        <v>Júnior</v>
      </c>
      <c r="H8" s="137" t="str">
        <f>VLOOKUP($E8,Atletas!$1:$1048576,5,FALSE)</f>
        <v>GDE</v>
      </c>
      <c r="I8" s="35" t="s">
        <v>0</v>
      </c>
      <c r="J8" s="34">
        <v>41070</v>
      </c>
      <c r="K8" s="35"/>
      <c r="L8" s="35" t="s">
        <v>1395</v>
      </c>
      <c r="M8" s="38"/>
      <c r="N8" s="38"/>
    </row>
    <row r="9" spans="1:14" s="31" customFormat="1">
      <c r="A9" s="27">
        <v>4</v>
      </c>
      <c r="B9" s="28">
        <v>81.599999999999994</v>
      </c>
      <c r="C9" s="61"/>
      <c r="D9" s="37">
        <v>3</v>
      </c>
      <c r="E9" s="31" t="s">
        <v>29</v>
      </c>
      <c r="F9" s="32">
        <f>VLOOKUP($E9,Atletas!$1:$1048576,7,FALSE)</f>
        <v>35023</v>
      </c>
      <c r="G9" s="32" t="str">
        <f>VLOOKUP($E9,Atletas!$1:$1048576,9,FALSE)</f>
        <v>Juvenil</v>
      </c>
      <c r="H9" s="137" t="str">
        <f>VLOOKUP($E9,Atletas!$1:$1048576,5,FALSE)</f>
        <v>ADRAP</v>
      </c>
      <c r="I9" s="35" t="s">
        <v>1115</v>
      </c>
      <c r="J9" s="34">
        <v>41049</v>
      </c>
      <c r="K9" s="35"/>
      <c r="L9" s="35" t="s">
        <v>1398</v>
      </c>
      <c r="M9" s="38"/>
      <c r="N9" s="38"/>
    </row>
    <row r="10" spans="1:14" s="31" customFormat="1">
      <c r="A10" s="27">
        <v>5</v>
      </c>
      <c r="B10" s="28">
        <v>85.6</v>
      </c>
      <c r="C10" s="61"/>
      <c r="D10" s="37">
        <v>3</v>
      </c>
      <c r="E10" s="31" t="s">
        <v>739</v>
      </c>
      <c r="F10" s="32">
        <f>VLOOKUP($E10,Atletas!$1:$1048576,7,FALSE)</f>
        <v>34929</v>
      </c>
      <c r="G10" s="32" t="str">
        <f>VLOOKUP($E10,Atletas!$1:$1048576,9,FALSE)</f>
        <v>Juvenil</v>
      </c>
      <c r="H10" s="137" t="str">
        <f>VLOOKUP($E10,Atletas!$1:$1048576,5,FALSE)</f>
        <v>CSM</v>
      </c>
      <c r="I10" s="35" t="s">
        <v>1115</v>
      </c>
      <c r="J10" s="34">
        <v>41067</v>
      </c>
      <c r="K10" s="35"/>
      <c r="L10" s="35" t="s">
        <v>1396</v>
      </c>
      <c r="M10" s="38"/>
      <c r="N10" s="38"/>
    </row>
    <row r="11" spans="1:14" s="31" customFormat="1" hidden="1">
      <c r="A11" s="27"/>
      <c r="B11" s="28"/>
      <c r="C11" s="61"/>
      <c r="D11" s="37"/>
      <c r="E11" s="31" t="s">
        <v>33</v>
      </c>
      <c r="F11" s="32">
        <f>VLOOKUP($E11,Atletas!$1:$1048576,7,FALSE)</f>
        <v>32881</v>
      </c>
      <c r="G11" s="32" t="str">
        <f>VLOOKUP($E11,Atletas!$1:$1048576,9,FALSE)</f>
        <v>Sénior /s23</v>
      </c>
      <c r="H11" s="137" t="str">
        <f>VLOOKUP($E11,Atletas!$1:$1048576,5,FALSE)</f>
        <v>CSM</v>
      </c>
      <c r="I11" s="35"/>
      <c r="J11" s="34"/>
      <c r="K11" s="35"/>
      <c r="L11" s="35" t="s">
        <v>1394</v>
      </c>
      <c r="M11" s="38"/>
      <c r="N11" s="38"/>
    </row>
    <row r="12" spans="1:14" s="31" customFormat="1" hidden="1">
      <c r="A12" s="27"/>
      <c r="B12" s="28"/>
      <c r="C12" s="61"/>
      <c r="D12" s="37"/>
      <c r="E12" s="31" t="s">
        <v>1082</v>
      </c>
      <c r="F12" s="32">
        <f>VLOOKUP($E12,Atletas!$1:$1048576,7,FALSE)</f>
        <v>32842</v>
      </c>
      <c r="G12" s="32" t="str">
        <f>VLOOKUP($E12,Atletas!$1:$1048576,9,FALSE)</f>
        <v>Sénior</v>
      </c>
      <c r="H12" s="137" t="str">
        <f>VLOOKUP($E12,Atletas!$1:$1048576,5,FALSE)</f>
        <v>AJS</v>
      </c>
      <c r="I12" s="35"/>
      <c r="J12" s="34"/>
      <c r="K12" s="35"/>
      <c r="L12" s="35" t="s">
        <v>123</v>
      </c>
      <c r="M12" s="38"/>
      <c r="N12" s="38"/>
    </row>
    <row r="13" spans="1:14" s="31" customFormat="1" hidden="1">
      <c r="A13" s="27"/>
      <c r="B13" s="28"/>
      <c r="C13" s="61"/>
      <c r="D13" s="37"/>
      <c r="E13" s="31" t="s">
        <v>1045</v>
      </c>
      <c r="F13" s="32">
        <f>VLOOKUP($E13,Atletas!$1:$1048576,7,FALSE)</f>
        <v>34758</v>
      </c>
      <c r="G13" s="32" t="str">
        <f>VLOOKUP($E13,Atletas!$1:$1048576,9,FALSE)</f>
        <v>Juvenil</v>
      </c>
      <c r="H13" s="137" t="str">
        <f>VLOOKUP($E13,Atletas!$1:$1048576,5,FALSE)</f>
        <v>GDE</v>
      </c>
      <c r="I13" s="35"/>
      <c r="J13" s="34"/>
      <c r="K13" s="35"/>
      <c r="L13" s="35" t="s">
        <v>1397</v>
      </c>
      <c r="M13" s="38"/>
      <c r="N13" s="38"/>
    </row>
    <row r="14" spans="1:14" s="31" customFormat="1" hidden="1">
      <c r="A14" s="27"/>
      <c r="B14" s="28"/>
      <c r="C14" s="61"/>
      <c r="D14" s="37"/>
      <c r="E14" s="31" t="s">
        <v>1126</v>
      </c>
      <c r="F14" s="32">
        <f>VLOOKUP($E14,Atletas!$1:$1048576,7,FALSE)</f>
        <v>34375</v>
      </c>
      <c r="G14" s="32" t="str">
        <f>VLOOKUP($E14,Atletas!$1:$1048576,9,FALSE)</f>
        <v>Júnior</v>
      </c>
      <c r="H14" s="137" t="str">
        <f>VLOOKUP($E14,Atletas!$1:$1048576,5,FALSE)</f>
        <v>AJS</v>
      </c>
      <c r="I14" s="35"/>
      <c r="J14" s="34"/>
      <c r="K14" s="35"/>
      <c r="L14" s="35" t="s">
        <v>1399</v>
      </c>
      <c r="M14" s="38"/>
      <c r="N14" s="38"/>
    </row>
    <row r="15" spans="1:14" s="31" customFormat="1" hidden="1">
      <c r="A15" s="27"/>
      <c r="B15" s="28"/>
      <c r="C15" s="61"/>
      <c r="D15" s="37"/>
      <c r="E15" s="31" t="s">
        <v>1127</v>
      </c>
      <c r="F15" s="32">
        <f>VLOOKUP($E15,Atletas!$1:$1048576,7,FALSE)</f>
        <v>29389</v>
      </c>
      <c r="G15" s="32" t="str">
        <f>VLOOKUP($E15,Atletas!$1:$1048576,9,FALSE)</f>
        <v>Sénior</v>
      </c>
      <c r="H15" s="137" t="str">
        <f>VLOOKUP($E15,Atletas!$1:$1048576,5,FALSE)</f>
        <v>GDE</v>
      </c>
      <c r="I15" s="35"/>
      <c r="J15" s="34"/>
      <c r="K15" s="35"/>
      <c r="L15" s="35" t="s">
        <v>913</v>
      </c>
      <c r="M15" s="38"/>
      <c r="N15" s="38"/>
    </row>
    <row r="16" spans="1:14" s="31" customFormat="1" hidden="1">
      <c r="A16" s="27"/>
      <c r="B16" s="28"/>
      <c r="C16" s="61"/>
      <c r="D16" s="37"/>
      <c r="E16" s="31" t="s">
        <v>790</v>
      </c>
      <c r="F16" s="32" t="e">
        <f>VLOOKUP($E16,Atletas!$1:$1048576,7,FALSE)</f>
        <v>#N/A</v>
      </c>
      <c r="G16" s="32" t="e">
        <f>VLOOKUP($E16,Atletas!$1:$1048576,9,FALSE)</f>
        <v>#N/A</v>
      </c>
      <c r="H16" s="137" t="e">
        <f>VLOOKUP($E16,Atletas!$1:$1048576,5,FALSE)</f>
        <v>#N/A</v>
      </c>
      <c r="I16" s="35"/>
      <c r="J16" s="34"/>
      <c r="K16" s="35"/>
      <c r="L16" s="35" t="s">
        <v>912</v>
      </c>
      <c r="M16" s="38"/>
    </row>
    <row r="17" spans="1:14" s="31" customFormat="1" hidden="1">
      <c r="A17" s="27"/>
      <c r="B17" s="28"/>
      <c r="C17" s="61"/>
      <c r="D17" s="37"/>
      <c r="E17" s="31" t="s">
        <v>1068</v>
      </c>
      <c r="F17" s="32">
        <f>VLOOKUP($E17,Atletas!$1:$1048576,7,FALSE)</f>
        <v>29219</v>
      </c>
      <c r="G17" s="32" t="str">
        <f>VLOOKUP($E17,Atletas!$1:$1048576,9,FALSE)</f>
        <v>Sénior</v>
      </c>
      <c r="H17" s="137" t="str">
        <f>VLOOKUP($E17,Atletas!$1:$1048576,5,FALSE)</f>
        <v>CSM</v>
      </c>
      <c r="I17" s="35"/>
      <c r="J17" s="34"/>
      <c r="K17" s="35"/>
      <c r="L17" s="35" t="s">
        <v>914</v>
      </c>
      <c r="M17" s="38"/>
    </row>
    <row r="18" spans="1:14" s="31" customFormat="1" hidden="1">
      <c r="A18" s="27"/>
      <c r="B18" s="28"/>
      <c r="C18" s="61"/>
      <c r="D18" s="37"/>
      <c r="E18" s="31" t="s">
        <v>904</v>
      </c>
      <c r="F18" s="32">
        <f>VLOOKUP($E18,Atletas!$1:$1048576,7,FALSE)</f>
        <v>32209</v>
      </c>
      <c r="G18" s="32" t="str">
        <f>VLOOKUP($E18,Atletas!$1:$1048576,9,FALSE)</f>
        <v>Sénior</v>
      </c>
      <c r="H18" s="137" t="str">
        <f>VLOOKUP($E18,Atletas!$1:$1048576,5,FALSE)</f>
        <v>ADRAP</v>
      </c>
      <c r="I18" s="35"/>
      <c r="J18" s="34"/>
      <c r="K18" s="35"/>
      <c r="L18" s="35" t="s">
        <v>502</v>
      </c>
      <c r="M18" s="38"/>
    </row>
    <row r="19" spans="1:14" s="31" customFormat="1" hidden="1">
      <c r="A19" s="27"/>
      <c r="B19" s="28"/>
      <c r="C19" s="61"/>
      <c r="D19" s="37"/>
      <c r="E19" s="31" t="s">
        <v>808</v>
      </c>
      <c r="F19" s="32">
        <f>VLOOKUP($E19,Atletas!$1:$1048576,7,FALSE)</f>
        <v>33005</v>
      </c>
      <c r="G19" s="32" t="str">
        <f>VLOOKUP($E19,Atletas!$1:$1048576,9,FALSE)</f>
        <v>Sénior /s23</v>
      </c>
      <c r="H19" s="137" t="str">
        <f>VLOOKUP($E19,Atletas!$1:$1048576,5,FALSE)</f>
        <v>AJS</v>
      </c>
      <c r="I19" s="35"/>
      <c r="J19" s="34"/>
      <c r="K19" s="35"/>
      <c r="L19" s="35" t="s">
        <v>1101</v>
      </c>
      <c r="M19" s="38"/>
    </row>
    <row r="20" spans="1:14" s="31" customFormat="1" hidden="1">
      <c r="A20" s="27"/>
      <c r="B20" s="28"/>
      <c r="C20" s="61"/>
      <c r="D20" s="37"/>
      <c r="E20" s="31" t="s">
        <v>915</v>
      </c>
      <c r="F20" s="32">
        <f>VLOOKUP($E20,Atletas!$1:$1048576,7,FALSE)</f>
        <v>32845</v>
      </c>
      <c r="G20" s="32" t="str">
        <f>VLOOKUP($E20,Atletas!$1:$1048576,9,FALSE)</f>
        <v>Sénior</v>
      </c>
      <c r="H20" s="137" t="str">
        <f>VLOOKUP($E20,Atletas!$1:$1048576,5,FALSE)</f>
        <v>AJS</v>
      </c>
      <c r="I20" s="35"/>
      <c r="J20" s="34"/>
      <c r="K20" s="35"/>
      <c r="L20" s="35" t="s">
        <v>1102</v>
      </c>
      <c r="M20" s="38"/>
    </row>
    <row r="21" spans="1:14" s="31" customFormat="1" hidden="1">
      <c r="A21" s="27"/>
      <c r="B21" s="28"/>
      <c r="C21" s="61"/>
      <c r="D21" s="37"/>
      <c r="E21" s="31" t="s">
        <v>822</v>
      </c>
      <c r="F21" s="32" t="e">
        <f>VLOOKUP($E21,Atletas!$1:$1048576,7,FALSE)</f>
        <v>#N/A</v>
      </c>
      <c r="G21" s="32" t="e">
        <f>VLOOKUP($E21,Atletas!$1:$1048576,9,FALSE)</f>
        <v>#N/A</v>
      </c>
      <c r="H21" s="137" t="e">
        <f>VLOOKUP($E21,Atletas!$1:$1048576,5,FALSE)</f>
        <v>#N/A</v>
      </c>
      <c r="I21" s="35"/>
      <c r="J21" s="34"/>
      <c r="K21" s="92"/>
      <c r="L21" s="35" t="s">
        <v>1055</v>
      </c>
      <c r="M21" s="38"/>
    </row>
    <row r="22" spans="1:14" s="31" customFormat="1" hidden="1">
      <c r="A22" s="27"/>
      <c r="B22" s="28"/>
      <c r="C22" s="61"/>
      <c r="D22" s="37"/>
      <c r="E22" s="31" t="s">
        <v>809</v>
      </c>
      <c r="F22" s="32">
        <f>VLOOKUP($E22,Atletas!$1:$1048576,7,FALSE)</f>
        <v>33246</v>
      </c>
      <c r="G22" s="32" t="str">
        <f>VLOOKUP($E22,Atletas!$1:$1048576,9,FALSE)</f>
        <v>Sénior /s23</v>
      </c>
      <c r="H22" s="137" t="str">
        <f>VLOOKUP($E22,Atletas!$1:$1048576,5,FALSE)</f>
        <v>AJS</v>
      </c>
      <c r="I22" s="35"/>
      <c r="J22" s="34"/>
      <c r="K22" s="35"/>
      <c r="L22" s="35" t="s">
        <v>721</v>
      </c>
      <c r="M22" s="38"/>
      <c r="N22" s="38"/>
    </row>
    <row r="23" spans="1:14" s="31" customFormat="1" hidden="1">
      <c r="A23" s="27"/>
      <c r="B23" s="28"/>
      <c r="C23" s="61"/>
      <c r="D23" s="37"/>
      <c r="E23" s="31" t="s">
        <v>752</v>
      </c>
      <c r="F23" s="32">
        <f>VLOOKUP($E23,Atletas!$1:$1048576,7,FALSE)</f>
        <v>33168</v>
      </c>
      <c r="G23" s="32" t="str">
        <f>VLOOKUP($E23,Atletas!$1:$1048576,9,FALSE)</f>
        <v>Sénior /s23</v>
      </c>
      <c r="H23" s="137" t="str">
        <f>VLOOKUP($E23,Atletas!$1:$1048576,5,FALSE)</f>
        <v>ADRAP</v>
      </c>
      <c r="I23" s="35"/>
      <c r="J23" s="34"/>
      <c r="K23" s="35"/>
      <c r="L23" s="35" t="s">
        <v>911</v>
      </c>
      <c r="M23" s="38"/>
    </row>
    <row r="24" spans="1:14" s="31" customFormat="1" hidden="1">
      <c r="A24" s="27"/>
      <c r="B24" s="28"/>
      <c r="C24" s="61"/>
      <c r="D24" s="37"/>
      <c r="E24" s="31" t="s">
        <v>811</v>
      </c>
      <c r="F24" s="32">
        <f>VLOOKUP($E24,Atletas!$1:$1048576,7,FALSE)</f>
        <v>32166</v>
      </c>
      <c r="G24" s="32" t="str">
        <f>VLOOKUP($E24,Atletas!$1:$1048576,9,FALSE)</f>
        <v>Sénior</v>
      </c>
      <c r="H24" s="137" t="str">
        <f>VLOOKUP($E24,Atletas!$1:$1048576,5,FALSE)</f>
        <v>AJS</v>
      </c>
      <c r="I24" s="35"/>
      <c r="J24" s="34"/>
      <c r="K24" s="35"/>
      <c r="L24" s="35" t="s">
        <v>720</v>
      </c>
      <c r="M24" s="38"/>
    </row>
    <row r="25" spans="1:14" s="31" customFormat="1" hidden="1">
      <c r="A25" s="27"/>
      <c r="B25" s="28"/>
      <c r="C25" s="61"/>
      <c r="D25" s="37"/>
      <c r="E25" s="31" t="s">
        <v>1065</v>
      </c>
      <c r="F25" s="32">
        <f>VLOOKUP($E25,Atletas!$1:$1048576,7,FALSE)</f>
        <v>31737</v>
      </c>
      <c r="G25" s="32" t="str">
        <f>VLOOKUP($E25,Atletas!$1:$1048576,9,FALSE)</f>
        <v>Sénior</v>
      </c>
      <c r="H25" s="137" t="str">
        <f>VLOOKUP($E25,Atletas!$1:$1048576,5,FALSE)</f>
        <v>CSM</v>
      </c>
      <c r="I25" s="35"/>
      <c r="J25" s="34"/>
      <c r="K25" s="35"/>
      <c r="L25" s="35" t="s">
        <v>1056</v>
      </c>
      <c r="M25" s="38"/>
    </row>
    <row r="26" spans="1:14" s="31" customFormat="1" hidden="1">
      <c r="A26" s="27"/>
      <c r="B26" s="28"/>
      <c r="C26" s="61"/>
      <c r="D26" s="37"/>
      <c r="E26" s="31" t="s">
        <v>886</v>
      </c>
      <c r="F26" s="32" t="e">
        <f>VLOOKUP($E26,Atletas!$1:$1048576,7,FALSE)</f>
        <v>#N/A</v>
      </c>
      <c r="G26" s="32" t="e">
        <f>VLOOKUP($E26,Atletas!$1:$1048576,9,FALSE)</f>
        <v>#N/A</v>
      </c>
      <c r="H26" s="137" t="e">
        <f>VLOOKUP($E26,Atletas!$1:$1048576,5,FALSE)</f>
        <v>#N/A</v>
      </c>
      <c r="I26" s="35"/>
      <c r="J26" s="34"/>
      <c r="K26" s="35"/>
      <c r="L26" s="35" t="s">
        <v>445</v>
      </c>
      <c r="M26" s="38"/>
    </row>
    <row r="27" spans="1:14" s="31" customFormat="1" hidden="1">
      <c r="A27" s="27"/>
      <c r="B27" s="28"/>
      <c r="C27" s="61"/>
      <c r="D27" s="37"/>
      <c r="F27" s="32">
        <f>VLOOKUP($E27,Atletas!$1:$1048576,7,FALSE)</f>
        <v>0</v>
      </c>
      <c r="G27" s="32" t="str">
        <f>VLOOKUP($E27,Atletas!$1:$1048576,9,FALSE)</f>
        <v>Sénior /vet</v>
      </c>
      <c r="H27" s="137">
        <f>VLOOKUP($E27,Atletas!$1:$1048576,5,FALSE)</f>
        <v>0</v>
      </c>
      <c r="I27" s="35"/>
      <c r="J27" s="34"/>
      <c r="K27" s="35"/>
      <c r="L27" s="35" t="s">
        <v>855</v>
      </c>
      <c r="M27" s="38"/>
    </row>
    <row r="28" spans="1:14" s="31" customFormat="1" hidden="1">
      <c r="A28" s="27"/>
      <c r="B28" s="28"/>
      <c r="C28" s="61"/>
      <c r="D28" s="37"/>
      <c r="F28" s="32"/>
      <c r="G28" s="32"/>
      <c r="H28" s="137"/>
      <c r="I28" s="35"/>
      <c r="J28" s="34"/>
      <c r="K28" s="35"/>
      <c r="L28" s="35"/>
      <c r="M28" s="38"/>
    </row>
    <row r="29" spans="1:14" s="31" customFormat="1" hidden="1">
      <c r="A29" s="27"/>
      <c r="B29" s="28"/>
      <c r="C29" s="29"/>
      <c r="D29" s="30"/>
      <c r="F29" s="32"/>
      <c r="G29" s="32"/>
      <c r="H29" s="137"/>
      <c r="I29" s="35"/>
      <c r="J29" s="34"/>
      <c r="K29" s="35"/>
      <c r="L29" s="35"/>
      <c r="M29" s="38"/>
    </row>
    <row r="30" spans="1:14" s="31" customFormat="1" hidden="1">
      <c r="A30" s="175" t="s">
        <v>831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38"/>
      <c r="N30" s="39"/>
    </row>
    <row r="31" spans="1:14" s="31" customFormat="1">
      <c r="A31" s="27"/>
      <c r="B31" s="28"/>
      <c r="C31" s="29"/>
      <c r="D31" s="30"/>
      <c r="F31" s="32"/>
      <c r="G31" s="32"/>
      <c r="H31" s="137"/>
      <c r="I31" s="35"/>
      <c r="J31" s="34"/>
      <c r="K31" s="35"/>
      <c r="L31" s="35"/>
      <c r="M31" s="38"/>
      <c r="N31" s="38"/>
    </row>
    <row r="32" spans="1:14" s="31" customFormat="1">
      <c r="A32" s="27"/>
      <c r="B32" s="28"/>
      <c r="C32" s="29"/>
      <c r="D32" s="30"/>
      <c r="F32" s="32"/>
      <c r="G32" s="32"/>
      <c r="H32" s="137"/>
      <c r="I32" s="35"/>
      <c r="J32" s="34"/>
      <c r="K32" s="35"/>
      <c r="L32" s="35"/>
      <c r="M32" s="38"/>
      <c r="N32" s="38"/>
    </row>
    <row r="33" spans="13:13">
      <c r="M33" s="38"/>
    </row>
    <row r="34" spans="13:13">
      <c r="M34" s="38"/>
    </row>
    <row r="35" spans="13:13">
      <c r="M35" s="38"/>
    </row>
    <row r="36" spans="13:13">
      <c r="M36" s="38"/>
    </row>
    <row r="37" spans="13:13">
      <c r="M37" s="38"/>
    </row>
    <row r="38" spans="13:13">
      <c r="M38" s="38"/>
    </row>
    <row r="39" spans="13:13">
      <c r="M39" s="38"/>
    </row>
    <row r="40" spans="13:13">
      <c r="M40" s="38"/>
    </row>
    <row r="41" spans="13:13">
      <c r="M41" s="38"/>
    </row>
    <row r="43" spans="13:13">
      <c r="M43" s="38"/>
    </row>
    <row r="44" spans="13:13">
      <c r="M44" s="38"/>
    </row>
    <row r="45" spans="13:13">
      <c r="M45" s="38"/>
    </row>
    <row r="46" spans="13:13">
      <c r="M46" s="38"/>
    </row>
    <row r="47" spans="13:13">
      <c r="M47" s="38"/>
    </row>
    <row r="48" spans="13:13">
      <c r="M48" s="38"/>
    </row>
    <row r="49" spans="13:13">
      <c r="M49" s="38"/>
    </row>
    <row r="51" spans="13:13">
      <c r="M51" s="38"/>
    </row>
    <row r="52" spans="13:13">
      <c r="M52" s="38"/>
    </row>
    <row r="53" spans="13:13">
      <c r="M53" s="38"/>
    </row>
    <row r="54" spans="13:13">
      <c r="M54" s="38"/>
    </row>
    <row r="55" spans="13:13">
      <c r="M55" s="38"/>
    </row>
    <row r="56" spans="13:13">
      <c r="M56" s="38"/>
    </row>
    <row r="57" spans="13:13">
      <c r="M57" s="38"/>
    </row>
    <row r="58" spans="13:13">
      <c r="M58" s="38"/>
    </row>
    <row r="59" spans="13:13">
      <c r="M59" s="38"/>
    </row>
    <row r="60" spans="13:13">
      <c r="M60" s="38"/>
    </row>
    <row r="62" spans="13:13">
      <c r="M62" s="38"/>
    </row>
    <row r="63" spans="13:13">
      <c r="M63" s="38"/>
    </row>
    <row r="64" spans="13:13">
      <c r="M64" s="38"/>
    </row>
    <row r="65" spans="13:13">
      <c r="M65" s="38"/>
    </row>
    <row r="66" spans="13:13">
      <c r="M66" s="38"/>
    </row>
    <row r="67" spans="13:13">
      <c r="M67" s="38"/>
    </row>
    <row r="68" spans="13:13">
      <c r="M68" s="38"/>
    </row>
    <row r="69" spans="13:13">
      <c r="M69" s="38"/>
    </row>
  </sheetData>
  <autoFilter ref="G5:H5"/>
  <sortState ref="A6:N20">
    <sortCondition ref="L6:L20"/>
  </sortState>
  <mergeCells count="5">
    <mergeCell ref="A30:L30"/>
    <mergeCell ref="A1:L1"/>
    <mergeCell ref="A4:K4"/>
    <mergeCell ref="A3:L3"/>
    <mergeCell ref="A2:L2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 enableFormatConditionsCalculation="0"/>
  <dimension ref="A1:N285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H15" sqref="H11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35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9.6640625" style="64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774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759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65" t="s">
        <v>829</v>
      </c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  <c r="M4" s="66"/>
    </row>
    <row r="5" spans="1:14" s="60" customFormat="1" ht="15.25" customHeight="1">
      <c r="A5" s="3" t="s">
        <v>975</v>
      </c>
      <c r="B5" s="5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6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67" t="s">
        <v>830</v>
      </c>
    </row>
    <row r="6" spans="1:14" s="31" customFormat="1">
      <c r="A6" s="27">
        <v>1</v>
      </c>
      <c r="B6" s="28">
        <v>10.41</v>
      </c>
      <c r="C6" s="61">
        <v>1.6</v>
      </c>
      <c r="D6" s="37">
        <v>1</v>
      </c>
      <c r="E6" s="31" t="s">
        <v>1034</v>
      </c>
      <c r="F6" s="32">
        <f>VLOOKUP($E6,Atletas!$1:$1048576,7,FALSE)</f>
        <v>35599</v>
      </c>
      <c r="G6" s="32" t="str">
        <f>VLOOKUP($E6,Atletas!$1:$1048576,9,FALSE)</f>
        <v>Iniciado</v>
      </c>
      <c r="H6" s="137" t="str">
        <f>VLOOKUP($E6,Atletas!$1:$1048576,5,FALSE)</f>
        <v>GDE</v>
      </c>
      <c r="I6" s="35" t="s">
        <v>1115</v>
      </c>
      <c r="J6" s="34">
        <v>41034</v>
      </c>
      <c r="K6" s="35" t="s">
        <v>1910</v>
      </c>
      <c r="L6" s="35" t="s">
        <v>855</v>
      </c>
      <c r="M6" s="38"/>
      <c r="N6" s="38" t="str">
        <f t="shared" ref="N6" si="0">CONCATENATE(B6," - 11")</f>
        <v>10,41 - 11</v>
      </c>
    </row>
    <row r="7" spans="1:14" s="31" customFormat="1">
      <c r="A7" s="27">
        <v>2</v>
      </c>
      <c r="B7" s="28">
        <v>10.7</v>
      </c>
      <c r="C7" s="61">
        <v>1.6</v>
      </c>
      <c r="D7" s="37">
        <v>2</v>
      </c>
      <c r="E7" s="31" t="s">
        <v>615</v>
      </c>
      <c r="F7" s="32">
        <f>VLOOKUP($E7,Atletas!$1:$1048576,7,FALSE)</f>
        <v>35542</v>
      </c>
      <c r="G7" s="32" t="str">
        <f>VLOOKUP($E7,Atletas!$1:$1048576,9,FALSE)</f>
        <v>Iniciado</v>
      </c>
      <c r="H7" s="137" t="str">
        <f>VLOOKUP($E7,Atletas!$1:$1048576,5,FALSE)</f>
        <v>ACDSJ</v>
      </c>
      <c r="I7" s="35" t="s">
        <v>1115</v>
      </c>
      <c r="J7" s="34">
        <v>41034</v>
      </c>
      <c r="K7" s="35"/>
      <c r="L7" s="35" t="s">
        <v>855</v>
      </c>
      <c r="M7" s="38"/>
      <c r="N7" s="38"/>
    </row>
    <row r="8" spans="1:14" s="31" customFormat="1">
      <c r="A8" s="27">
        <v>3</v>
      </c>
      <c r="B8" s="28">
        <v>11.28</v>
      </c>
      <c r="C8" s="61">
        <v>0.7</v>
      </c>
      <c r="D8" s="37" t="s">
        <v>1654</v>
      </c>
      <c r="E8" s="31" t="s">
        <v>391</v>
      </c>
      <c r="F8" s="32">
        <f>VLOOKUP($E8,Atletas!$1:$1048576,7,FALSE)</f>
        <v>36477</v>
      </c>
      <c r="G8" s="32" t="str">
        <f>VLOOKUP($E8,Atletas!$1:$1048576,9,FALSE)</f>
        <v>Infantil</v>
      </c>
      <c r="H8" s="137" t="str">
        <f>VLOOKUP($E8,Atletas!$1:$1048576,5,FALSE)</f>
        <v>GDE</v>
      </c>
      <c r="I8" s="35" t="s">
        <v>1115</v>
      </c>
      <c r="J8" s="34">
        <v>41084</v>
      </c>
      <c r="K8" s="35"/>
      <c r="L8" s="35" t="s">
        <v>855</v>
      </c>
      <c r="M8" s="38"/>
      <c r="N8" s="38"/>
    </row>
    <row r="9" spans="1:14" s="31" customFormat="1">
      <c r="A9" s="27">
        <v>4</v>
      </c>
      <c r="B9" s="28">
        <v>11.31</v>
      </c>
      <c r="C9" s="61">
        <v>1.6</v>
      </c>
      <c r="D9" s="37">
        <v>3</v>
      </c>
      <c r="E9" s="31" t="s">
        <v>15</v>
      </c>
      <c r="F9" s="32">
        <f>VLOOKUP($E9,Atletas!$1:$1048576,7,FALSE)</f>
        <v>35568</v>
      </c>
      <c r="G9" s="32" t="str">
        <f>VLOOKUP($E9,Atletas!$1:$1048576,9,FALSE)</f>
        <v>Iniciado</v>
      </c>
      <c r="H9" s="137" t="str">
        <f>VLOOKUP($E9,Atletas!$1:$1048576,5,FALSE)</f>
        <v>CSM</v>
      </c>
      <c r="I9" s="35" t="s">
        <v>1115</v>
      </c>
      <c r="J9" s="34">
        <v>41034</v>
      </c>
      <c r="K9" s="35"/>
      <c r="L9" s="35" t="s">
        <v>855</v>
      </c>
      <c r="M9" s="38"/>
      <c r="N9" s="38"/>
    </row>
    <row r="10" spans="1:14" s="31" customFormat="1">
      <c r="A10" s="27">
        <v>5</v>
      </c>
      <c r="B10" s="28">
        <v>11.48</v>
      </c>
      <c r="C10" s="61">
        <v>0.5</v>
      </c>
      <c r="D10" s="37" t="s">
        <v>1654</v>
      </c>
      <c r="E10" s="31" t="s">
        <v>821</v>
      </c>
      <c r="F10" s="32">
        <f>VLOOKUP($E10,Atletas!$1:$1048576,7,FALSE)</f>
        <v>36375</v>
      </c>
      <c r="G10" s="32" t="str">
        <f>VLOOKUP($E10,Atletas!$1:$1048576,9,FALSE)</f>
        <v>Infantil</v>
      </c>
      <c r="H10" s="137" t="str">
        <f>VLOOKUP($E10,Atletas!$1:$1048576,5,FALSE)</f>
        <v>IND-M</v>
      </c>
      <c r="I10" s="35" t="s">
        <v>1115</v>
      </c>
      <c r="J10" s="34">
        <v>41084</v>
      </c>
      <c r="K10" s="35"/>
      <c r="L10" s="35" t="s">
        <v>855</v>
      </c>
      <c r="M10" s="38"/>
      <c r="N10" s="38"/>
    </row>
    <row r="11" spans="1:14" s="31" customFormat="1">
      <c r="A11" s="27">
        <v>6</v>
      </c>
      <c r="B11" s="28">
        <v>11.55</v>
      </c>
      <c r="C11" s="61">
        <v>0.7</v>
      </c>
      <c r="D11" s="37" t="s">
        <v>1655</v>
      </c>
      <c r="E11" s="31" t="s">
        <v>591</v>
      </c>
      <c r="F11" s="32">
        <f>VLOOKUP($E11,Atletas!$1:$1048576,7,FALSE)</f>
        <v>35439</v>
      </c>
      <c r="G11" s="32" t="str">
        <f>VLOOKUP($E11,Atletas!$1:$1048576,9,FALSE)</f>
        <v>Iniciado</v>
      </c>
      <c r="H11" s="137" t="str">
        <f>VLOOKUP($E11,Atletas!$1:$1048576,5,FALSE)</f>
        <v>CSM</v>
      </c>
      <c r="I11" s="35" t="s">
        <v>1115</v>
      </c>
      <c r="J11" s="34">
        <v>41084</v>
      </c>
      <c r="K11" s="35"/>
      <c r="L11" s="35" t="s">
        <v>855</v>
      </c>
      <c r="M11" s="38"/>
      <c r="N11" s="38"/>
    </row>
    <row r="12" spans="1:14" s="31" customFormat="1">
      <c r="A12" s="27">
        <v>7</v>
      </c>
      <c r="B12" s="28">
        <v>11.57</v>
      </c>
      <c r="C12" s="61">
        <v>1.4</v>
      </c>
      <c r="D12" s="37" t="s">
        <v>1653</v>
      </c>
      <c r="E12" s="31" t="s">
        <v>1660</v>
      </c>
      <c r="F12" s="32">
        <f>VLOOKUP($E12,Atletas!$1:$1048576,7,FALSE)</f>
        <v>35647</v>
      </c>
      <c r="G12" s="32" t="str">
        <f>VLOOKUP($E12,Atletas!$1:$1048576,9,FALSE)</f>
        <v>Iniciado</v>
      </c>
      <c r="H12" s="137" t="str">
        <f>VLOOKUP($E12,Atletas!$1:$1048576,5,FALSE)</f>
        <v>ADRAP</v>
      </c>
      <c r="I12" s="35" t="s">
        <v>1115</v>
      </c>
      <c r="J12" s="34">
        <v>41014</v>
      </c>
      <c r="K12" s="35"/>
      <c r="L12" s="35" t="s">
        <v>855</v>
      </c>
      <c r="M12" s="38"/>
      <c r="N12" s="38"/>
    </row>
    <row r="13" spans="1:14" s="31" customFormat="1">
      <c r="A13" s="27">
        <v>8</v>
      </c>
      <c r="B13" s="28">
        <v>11.57</v>
      </c>
      <c r="C13" s="61">
        <v>1.9</v>
      </c>
      <c r="D13" s="37" t="s">
        <v>1654</v>
      </c>
      <c r="E13" s="31" t="s">
        <v>683</v>
      </c>
      <c r="F13" s="32">
        <f>VLOOKUP($E13,Atletas!$1:$1048576,7,FALSE)</f>
        <v>35548</v>
      </c>
      <c r="G13" s="32" t="str">
        <f>VLOOKUP($E13,Atletas!$1:$1048576,9,FALSE)</f>
        <v>Iniciado</v>
      </c>
      <c r="H13" s="137" t="str">
        <f>VLOOKUP($E13,Atletas!$1:$1048576,5,FALSE)</f>
        <v>ACDSJ</v>
      </c>
      <c r="I13" s="35" t="s">
        <v>1115</v>
      </c>
      <c r="J13" s="34">
        <v>41027</v>
      </c>
      <c r="K13" s="35"/>
      <c r="L13" s="35" t="s">
        <v>855</v>
      </c>
      <c r="M13" s="38"/>
      <c r="N13" s="38"/>
    </row>
    <row r="14" spans="1:14" s="31" customFormat="1">
      <c r="A14" s="27">
        <v>9</v>
      </c>
      <c r="B14" s="28">
        <v>11.73</v>
      </c>
      <c r="C14" s="61">
        <v>1.6</v>
      </c>
      <c r="D14" s="37">
        <v>4</v>
      </c>
      <c r="E14" s="31" t="s">
        <v>1070</v>
      </c>
      <c r="F14" s="32">
        <f>VLOOKUP($E14,Atletas!$1:$1048576,7,FALSE)</f>
        <v>35516</v>
      </c>
      <c r="G14" s="32" t="str">
        <f>VLOOKUP($E14,Atletas!$1:$1048576,9,FALSE)</f>
        <v>Iniciado</v>
      </c>
      <c r="H14" s="137" t="str">
        <f>VLOOKUP($E14,Atletas!$1:$1048576,5,FALSE)</f>
        <v>AJS</v>
      </c>
      <c r="I14" s="35" t="s">
        <v>1115</v>
      </c>
      <c r="J14" s="34">
        <v>41034</v>
      </c>
      <c r="K14" s="35"/>
      <c r="L14" s="35" t="s">
        <v>855</v>
      </c>
      <c r="M14" s="38"/>
      <c r="N14" s="38"/>
    </row>
    <row r="15" spans="1:14" s="31" customFormat="1">
      <c r="A15" s="27">
        <v>10</v>
      </c>
      <c r="B15" s="28">
        <v>11.81</v>
      </c>
      <c r="C15" s="61">
        <v>0.5</v>
      </c>
      <c r="D15" s="37" t="s">
        <v>1655</v>
      </c>
      <c r="E15" s="31" t="s">
        <v>1766</v>
      </c>
      <c r="F15" s="32">
        <f>VLOOKUP($E15,Atletas!$1:$1048576,7,FALSE)</f>
        <v>36035</v>
      </c>
      <c r="G15" s="32" t="str">
        <f>VLOOKUP($E15,Atletas!$1:$1048576,9,FALSE)</f>
        <v>Iniciado</v>
      </c>
      <c r="H15" s="137" t="str">
        <f>VLOOKUP($E15,Atletas!$1:$1048576,5,FALSE)</f>
        <v>ADRAP</v>
      </c>
      <c r="I15" s="35" t="s">
        <v>1115</v>
      </c>
      <c r="J15" s="34">
        <v>41084</v>
      </c>
      <c r="K15" s="35"/>
      <c r="L15" s="35" t="s">
        <v>855</v>
      </c>
      <c r="M15" s="38"/>
    </row>
    <row r="16" spans="1:14" s="31" customFormat="1">
      <c r="A16" s="27">
        <v>11</v>
      </c>
      <c r="B16" s="28">
        <v>11.85</v>
      </c>
      <c r="C16" s="61">
        <v>0.7</v>
      </c>
      <c r="D16" s="37" t="s">
        <v>1656</v>
      </c>
      <c r="E16" s="31" t="s">
        <v>606</v>
      </c>
      <c r="F16" s="32">
        <f>VLOOKUP($E16,Atletas!$1:$1048576,7,FALSE)</f>
        <v>36231</v>
      </c>
      <c r="G16" s="32" t="str">
        <f>VLOOKUP($E16,Atletas!$1:$1048576,9,FALSE)</f>
        <v>Infantil</v>
      </c>
      <c r="H16" s="137" t="str">
        <f>VLOOKUP($E16,Atletas!$1:$1048576,5,FALSE)</f>
        <v>ACDSJ</v>
      </c>
      <c r="I16" s="35" t="s">
        <v>1115</v>
      </c>
      <c r="J16" s="34">
        <v>41084</v>
      </c>
      <c r="K16" s="35"/>
      <c r="L16" s="35" t="s">
        <v>855</v>
      </c>
      <c r="M16" s="38"/>
      <c r="N16" s="38"/>
    </row>
    <row r="17" spans="1:14" s="31" customFormat="1">
      <c r="A17" s="27">
        <v>12</v>
      </c>
      <c r="B17" s="28">
        <v>11.92</v>
      </c>
      <c r="C17" s="61">
        <v>0.5</v>
      </c>
      <c r="D17" s="37" t="s">
        <v>1656</v>
      </c>
      <c r="E17" s="31" t="s">
        <v>1713</v>
      </c>
      <c r="F17" s="32">
        <f>VLOOKUP($E17,Atletas!$1:$1048576,7,FALSE)</f>
        <v>36551</v>
      </c>
      <c r="G17" s="32" t="str">
        <f>VLOOKUP($E17,Atletas!$1:$1048576,9,FALSE)</f>
        <v>Infantil</v>
      </c>
      <c r="H17" s="137" t="str">
        <f>VLOOKUP($E17,Atletas!$1:$1048576,5,FALSE)</f>
        <v>GDE</v>
      </c>
      <c r="I17" s="35" t="s">
        <v>1115</v>
      </c>
      <c r="J17" s="34">
        <v>41084</v>
      </c>
      <c r="K17" s="35"/>
      <c r="L17" s="35" t="s">
        <v>855</v>
      </c>
      <c r="M17" s="38"/>
      <c r="N17" s="38"/>
    </row>
    <row r="18" spans="1:14" s="31" customFormat="1">
      <c r="A18" s="27">
        <v>13</v>
      </c>
      <c r="B18" s="28">
        <v>12.08</v>
      </c>
      <c r="C18" s="61">
        <v>0.7</v>
      </c>
      <c r="D18" s="37" t="s">
        <v>1657</v>
      </c>
      <c r="E18" s="31" t="s">
        <v>574</v>
      </c>
      <c r="F18" s="32">
        <f>VLOOKUP($E18,Atletas!$1:$1048576,7,FALSE)</f>
        <v>35979</v>
      </c>
      <c r="G18" s="32" t="str">
        <f>VLOOKUP($E18,Atletas!$1:$1048576,9,FALSE)</f>
        <v>Iniciado</v>
      </c>
      <c r="H18" s="137" t="str">
        <f>VLOOKUP($E18,Atletas!$1:$1048576,5,FALSE)</f>
        <v>CSM</v>
      </c>
      <c r="I18" s="35" t="s">
        <v>1115</v>
      </c>
      <c r="J18" s="34">
        <v>41014</v>
      </c>
      <c r="K18" s="35"/>
      <c r="L18" s="35" t="s">
        <v>855</v>
      </c>
      <c r="M18" s="38"/>
      <c r="N18" s="38"/>
    </row>
    <row r="19" spans="1:14" s="31" customFormat="1">
      <c r="A19" s="27">
        <v>14</v>
      </c>
      <c r="B19" s="28">
        <v>12.15</v>
      </c>
      <c r="C19" s="61">
        <v>1.6</v>
      </c>
      <c r="D19" s="37">
        <v>5</v>
      </c>
      <c r="E19" s="31" t="s">
        <v>1148</v>
      </c>
      <c r="F19" s="32">
        <f>VLOOKUP($E19,Atletas!$1:$1048576,7,FALSE)</f>
        <v>35494</v>
      </c>
      <c r="G19" s="32" t="str">
        <f>VLOOKUP($E19,Atletas!$1:$1048576,9,FALSE)</f>
        <v>Iniciado</v>
      </c>
      <c r="H19" s="137" t="str">
        <f>VLOOKUP($E19,Atletas!$1:$1048576,5,FALSE)</f>
        <v>CSM</v>
      </c>
      <c r="I19" s="35" t="s">
        <v>1115</v>
      </c>
      <c r="J19" s="34">
        <v>41034</v>
      </c>
      <c r="K19" s="35"/>
      <c r="L19" s="35" t="s">
        <v>855</v>
      </c>
      <c r="M19" s="38"/>
      <c r="N19" s="38"/>
    </row>
    <row r="20" spans="1:14" s="31" customFormat="1">
      <c r="A20" s="27">
        <v>15</v>
      </c>
      <c r="B20" s="28">
        <v>12.28</v>
      </c>
      <c r="C20" s="61">
        <v>0.5</v>
      </c>
      <c r="D20" s="37" t="s">
        <v>1657</v>
      </c>
      <c r="E20" s="31" t="s">
        <v>2118</v>
      </c>
      <c r="F20" s="32">
        <f>VLOOKUP($E20,Atletas!$1:$1048576,7,FALSE)</f>
        <v>35647</v>
      </c>
      <c r="G20" s="32" t="str">
        <f>VLOOKUP($E20,Atletas!$1:$1048576,9,FALSE)</f>
        <v>Iniciado</v>
      </c>
      <c r="H20" s="137" t="str">
        <f>VLOOKUP($E20,Atletas!$1:$1048576,5,FALSE)</f>
        <v>CSM</v>
      </c>
      <c r="I20" s="35" t="s">
        <v>1115</v>
      </c>
      <c r="J20" s="34">
        <v>41084</v>
      </c>
      <c r="K20" s="35"/>
      <c r="L20" s="35" t="s">
        <v>855</v>
      </c>
      <c r="M20" s="38"/>
    </row>
    <row r="21" spans="1:14" s="31" customFormat="1">
      <c r="A21" s="27">
        <v>16</v>
      </c>
      <c r="B21" s="28">
        <v>12.29</v>
      </c>
      <c r="C21" s="61">
        <v>1.9</v>
      </c>
      <c r="D21" s="37" t="s">
        <v>1656</v>
      </c>
      <c r="E21" s="31" t="s">
        <v>1877</v>
      </c>
      <c r="F21" s="32">
        <f>VLOOKUP($E21,Atletas!$1:$1048576,7,FALSE)</f>
        <v>35478</v>
      </c>
      <c r="G21" s="32" t="str">
        <f>VLOOKUP($E21,Atletas!$1:$1048576,9,FALSE)</f>
        <v>Iniciado</v>
      </c>
      <c r="H21" s="137" t="str">
        <f>VLOOKUP($E21,Atletas!$1:$1048576,5,FALSE)</f>
        <v>AJS</v>
      </c>
      <c r="I21" s="35" t="s">
        <v>1115</v>
      </c>
      <c r="J21" s="34">
        <v>41027</v>
      </c>
      <c r="K21" s="35"/>
      <c r="L21" s="35" t="s">
        <v>855</v>
      </c>
      <c r="M21" s="38"/>
      <c r="N21" s="38"/>
    </row>
    <row r="22" spans="1:14" s="31" customFormat="1">
      <c r="A22" s="27">
        <v>17</v>
      </c>
      <c r="B22" s="28">
        <v>12.29</v>
      </c>
      <c r="C22" s="61">
        <v>0.7</v>
      </c>
      <c r="D22" s="37" t="s">
        <v>1657</v>
      </c>
      <c r="E22" s="31" t="s">
        <v>2</v>
      </c>
      <c r="F22" s="32">
        <f>VLOOKUP($E22,Atletas!$1:$1048576,7,FALSE)</f>
        <v>35634</v>
      </c>
      <c r="G22" s="32" t="str">
        <f>VLOOKUP($E22,Atletas!$1:$1048576,9,FALSE)</f>
        <v>Iniciado</v>
      </c>
      <c r="H22" s="137" t="str">
        <f>VLOOKUP($E22,Atletas!$1:$1048576,5,FALSE)</f>
        <v>AJS</v>
      </c>
      <c r="I22" s="35" t="s">
        <v>1115</v>
      </c>
      <c r="J22" s="34">
        <v>41084</v>
      </c>
      <c r="K22" s="35"/>
      <c r="L22" s="35" t="s">
        <v>855</v>
      </c>
      <c r="M22" s="38"/>
    </row>
    <row r="23" spans="1:14" s="31" customFormat="1">
      <c r="A23" s="27">
        <v>18</v>
      </c>
      <c r="B23" s="28">
        <v>12.45</v>
      </c>
      <c r="C23" s="61">
        <v>1.9</v>
      </c>
      <c r="D23" s="37" t="s">
        <v>1657</v>
      </c>
      <c r="E23" s="31" t="s">
        <v>399</v>
      </c>
      <c r="F23" s="32">
        <f>VLOOKUP($E23,Atletas!$1:$1048576,7,FALSE)</f>
        <v>36124</v>
      </c>
      <c r="G23" s="32" t="str">
        <f>VLOOKUP($E23,Atletas!$1:$1048576,9,FALSE)</f>
        <v>Iniciado</v>
      </c>
      <c r="H23" s="137" t="str">
        <f>VLOOKUP($E23,Atletas!$1:$1048576,5,FALSE)</f>
        <v>AJS</v>
      </c>
      <c r="I23" s="35" t="s">
        <v>1115</v>
      </c>
      <c r="J23" s="34">
        <v>41027</v>
      </c>
      <c r="K23" s="35"/>
      <c r="L23" s="35" t="s">
        <v>855</v>
      </c>
      <c r="M23" s="38"/>
      <c r="N23" s="38"/>
    </row>
    <row r="24" spans="1:14" s="31" customFormat="1">
      <c r="A24" s="27">
        <v>19</v>
      </c>
      <c r="B24" s="28">
        <v>12.45</v>
      </c>
      <c r="C24" s="61">
        <v>0.5</v>
      </c>
      <c r="D24" s="37" t="s">
        <v>1661</v>
      </c>
      <c r="E24" s="31" t="s">
        <v>576</v>
      </c>
      <c r="F24" s="32">
        <f>VLOOKUP($E24,Atletas!$1:$1048576,7,FALSE)</f>
        <v>36286</v>
      </c>
      <c r="G24" s="32" t="str">
        <f>VLOOKUP($E24,Atletas!$1:$1048576,9,FALSE)</f>
        <v>Infantil</v>
      </c>
      <c r="H24" s="137" t="str">
        <f>VLOOKUP($E24,Atletas!$1:$1048576,5,FALSE)</f>
        <v>ACDSJ</v>
      </c>
      <c r="I24" s="35" t="s">
        <v>1115</v>
      </c>
      <c r="J24" s="34">
        <v>41084</v>
      </c>
      <c r="K24" s="35"/>
      <c r="L24" s="35" t="s">
        <v>855</v>
      </c>
      <c r="M24" s="38"/>
      <c r="N24" s="38"/>
    </row>
    <row r="25" spans="1:14" s="31" customFormat="1">
      <c r="A25" s="27">
        <v>20</v>
      </c>
      <c r="B25" s="28">
        <v>12.66</v>
      </c>
      <c r="C25" s="61">
        <v>0.7</v>
      </c>
      <c r="D25" s="37" t="s">
        <v>1661</v>
      </c>
      <c r="E25" s="31" t="s">
        <v>1135</v>
      </c>
      <c r="F25" s="32">
        <f>VLOOKUP($E25,Atletas!$1:$1048576,7,FALSE)</f>
        <v>36176</v>
      </c>
      <c r="G25" s="32" t="str">
        <f>VLOOKUP($E25,Atletas!$1:$1048576,9,FALSE)</f>
        <v>Infantil</v>
      </c>
      <c r="H25" s="137" t="str">
        <f>VLOOKUP($E25,Atletas!$1:$1048576,5,FALSE)</f>
        <v>AJS</v>
      </c>
      <c r="I25" s="35" t="s">
        <v>1115</v>
      </c>
      <c r="J25" s="34">
        <v>41084</v>
      </c>
      <c r="K25" s="35"/>
      <c r="L25" s="35" t="s">
        <v>855</v>
      </c>
      <c r="M25" s="38"/>
    </row>
    <row r="26" spans="1:14" s="31" customFormat="1">
      <c r="A26" s="27">
        <v>21</v>
      </c>
      <c r="B26" s="28">
        <v>12.69</v>
      </c>
      <c r="C26" s="61">
        <v>-0.1</v>
      </c>
      <c r="D26" s="37" t="s">
        <v>1654</v>
      </c>
      <c r="E26" s="31" t="s">
        <v>1027</v>
      </c>
      <c r="F26" s="32">
        <f>VLOOKUP($E26,Atletas!$1:$1048576,7,FALSE)</f>
        <v>35443</v>
      </c>
      <c r="G26" s="32" t="str">
        <f>VLOOKUP($E26,Atletas!$1:$1048576,9,FALSE)</f>
        <v>Iniciado</v>
      </c>
      <c r="H26" s="137" t="str">
        <f>VLOOKUP($E26,Atletas!$1:$1048576,5,FALSE)</f>
        <v>AJS</v>
      </c>
      <c r="I26" s="35" t="s">
        <v>1115</v>
      </c>
      <c r="J26" s="34">
        <v>41014</v>
      </c>
      <c r="K26" s="35"/>
      <c r="L26" s="35" t="s">
        <v>855</v>
      </c>
      <c r="M26" s="38"/>
      <c r="N26" s="38"/>
    </row>
    <row r="27" spans="1:14" s="31" customFormat="1">
      <c r="A27" s="27">
        <v>22</v>
      </c>
      <c r="B27" s="28">
        <v>12.77</v>
      </c>
      <c r="C27" s="61">
        <v>1.4</v>
      </c>
      <c r="D27" s="37" t="s">
        <v>1656</v>
      </c>
      <c r="E27" s="31" t="s">
        <v>319</v>
      </c>
      <c r="F27" s="32">
        <f>VLOOKUP($E27,Atletas!$1:$1048576,7,FALSE)</f>
        <v>35482</v>
      </c>
      <c r="G27" s="32" t="str">
        <f>VLOOKUP($E27,Atletas!$1:$1048576,9,FALSE)</f>
        <v>Iniciado</v>
      </c>
      <c r="H27" s="137" t="str">
        <f>VLOOKUP($E27,Atletas!$1:$1048576,5,FALSE)</f>
        <v>AJS</v>
      </c>
      <c r="I27" s="35" t="s">
        <v>1115</v>
      </c>
      <c r="J27" s="34">
        <v>41014</v>
      </c>
      <c r="K27" s="35"/>
      <c r="L27" s="35" t="s">
        <v>855</v>
      </c>
      <c r="M27" s="38"/>
    </row>
    <row r="28" spans="1:14" s="31" customFormat="1">
      <c r="A28" s="27">
        <v>23</v>
      </c>
      <c r="B28" s="28">
        <v>13.07</v>
      </c>
      <c r="C28" s="61">
        <v>1.9</v>
      </c>
      <c r="D28" s="37" t="s">
        <v>1661</v>
      </c>
      <c r="E28" s="31" t="s">
        <v>1716</v>
      </c>
      <c r="F28" s="32">
        <f>VLOOKUP($E28,Atletas!$1:$1048576,7,FALSE)</f>
        <v>35683</v>
      </c>
      <c r="G28" s="32" t="str">
        <f>VLOOKUP($E28,Atletas!$1:$1048576,9,FALSE)</f>
        <v>Iniciado</v>
      </c>
      <c r="H28" s="137" t="str">
        <f>VLOOKUP($E28,Atletas!$1:$1048576,5,FALSE)</f>
        <v>CSM</v>
      </c>
      <c r="I28" s="35" t="s">
        <v>1115</v>
      </c>
      <c r="J28" s="34">
        <v>41027</v>
      </c>
      <c r="K28" s="35"/>
      <c r="L28" s="35" t="s">
        <v>855</v>
      </c>
      <c r="M28" s="38"/>
    </row>
    <row r="29" spans="1:14" s="31" customFormat="1">
      <c r="A29" s="27">
        <v>24</v>
      </c>
      <c r="B29" s="28">
        <v>13.14</v>
      </c>
      <c r="C29" s="61">
        <v>-0.1</v>
      </c>
      <c r="D29" s="37" t="s">
        <v>1655</v>
      </c>
      <c r="E29" s="31" t="s">
        <v>36</v>
      </c>
      <c r="F29" s="32">
        <f>VLOOKUP($E29,Atletas!$1:$1048576,7,FALSE)</f>
        <v>35958</v>
      </c>
      <c r="G29" s="32" t="str">
        <f>VLOOKUP($E29,Atletas!$1:$1048576,9,FALSE)</f>
        <v>Iniciado</v>
      </c>
      <c r="H29" s="137" t="str">
        <f>VLOOKUP($E29,Atletas!$1:$1048576,5,FALSE)</f>
        <v>ADRAP</v>
      </c>
      <c r="I29" s="35" t="s">
        <v>1115</v>
      </c>
      <c r="J29" s="34">
        <v>41014</v>
      </c>
      <c r="K29" s="35"/>
      <c r="L29" s="35" t="s">
        <v>855</v>
      </c>
      <c r="M29" s="38"/>
    </row>
    <row r="30" spans="1:14" s="31" customFormat="1">
      <c r="A30" s="27">
        <v>25</v>
      </c>
      <c r="B30" s="28">
        <v>13.42</v>
      </c>
      <c r="C30" s="61">
        <v>1.4</v>
      </c>
      <c r="D30" s="37" t="s">
        <v>1657</v>
      </c>
      <c r="E30" s="31" t="s">
        <v>317</v>
      </c>
      <c r="F30" s="32">
        <f>VLOOKUP($E30,Atletas!$1:$1048576,7,FALSE)</f>
        <v>35456</v>
      </c>
      <c r="G30" s="32" t="str">
        <f>VLOOKUP($E30,Atletas!$1:$1048576,9,FALSE)</f>
        <v>Iniciado</v>
      </c>
      <c r="H30" s="137" t="str">
        <f>VLOOKUP($E30,Atletas!$1:$1048576,5,FALSE)</f>
        <v>AJS</v>
      </c>
      <c r="I30" s="35" t="s">
        <v>1115</v>
      </c>
      <c r="J30" s="34">
        <v>41014</v>
      </c>
      <c r="K30" s="35"/>
      <c r="L30" s="35" t="s">
        <v>855</v>
      </c>
      <c r="M30" s="38"/>
      <c r="N30" s="38"/>
    </row>
    <row r="31" spans="1:14" s="31" customFormat="1">
      <c r="A31" s="27">
        <v>26</v>
      </c>
      <c r="B31" s="28">
        <v>13.46</v>
      </c>
      <c r="C31" s="61">
        <v>1.9</v>
      </c>
      <c r="D31" s="37" t="s">
        <v>1658</v>
      </c>
      <c r="E31" s="31" t="s">
        <v>1878</v>
      </c>
      <c r="F31" s="32">
        <f>VLOOKUP($E31,Atletas!$1:$1048576,7,FALSE)</f>
        <v>35584</v>
      </c>
      <c r="G31" s="32" t="str">
        <f>VLOOKUP($E31,Atletas!$1:$1048576,9,FALSE)</f>
        <v>Iniciado</v>
      </c>
      <c r="H31" s="137" t="str">
        <f>VLOOKUP($E31,Atletas!$1:$1048576,5,FALSE)</f>
        <v>AJS</v>
      </c>
      <c r="I31" s="35" t="s">
        <v>1115</v>
      </c>
      <c r="J31" s="34">
        <v>41027</v>
      </c>
      <c r="K31" s="35"/>
      <c r="L31" s="35" t="s">
        <v>855</v>
      </c>
      <c r="M31" s="38"/>
      <c r="N31" s="38"/>
    </row>
    <row r="32" spans="1:14" s="31" customFormat="1">
      <c r="A32" s="27">
        <v>27</v>
      </c>
      <c r="B32" s="28">
        <v>13.69</v>
      </c>
      <c r="C32" s="61">
        <v>0.7</v>
      </c>
      <c r="D32" s="37" t="s">
        <v>1658</v>
      </c>
      <c r="E32" s="31" t="s">
        <v>1136</v>
      </c>
      <c r="F32" s="32">
        <f>VLOOKUP($E32,Atletas!$1:$1048576,7,FALSE)</f>
        <v>36491</v>
      </c>
      <c r="G32" s="32" t="str">
        <f>VLOOKUP($E32,Atletas!$1:$1048576,9,FALSE)</f>
        <v>Infantil</v>
      </c>
      <c r="H32" s="137" t="str">
        <f>VLOOKUP($E32,Atletas!$1:$1048576,5,FALSE)</f>
        <v>AJS</v>
      </c>
      <c r="I32" s="35" t="s">
        <v>1115</v>
      </c>
      <c r="J32" s="34">
        <v>41084</v>
      </c>
      <c r="K32" s="35"/>
      <c r="L32" s="35" t="s">
        <v>855</v>
      </c>
      <c r="M32" s="38"/>
    </row>
    <row r="33" spans="1:14" s="31" customFormat="1">
      <c r="A33" s="27">
        <v>28</v>
      </c>
      <c r="B33" s="28">
        <v>14.68</v>
      </c>
      <c r="C33" s="61">
        <v>-0.1</v>
      </c>
      <c r="D33" s="37" t="s">
        <v>1657</v>
      </c>
      <c r="E33" s="31" t="s">
        <v>1659</v>
      </c>
      <c r="F33" s="32">
        <f>VLOOKUP($E33,Atletas!$1:$1048576,7,FALSE)</f>
        <v>35889</v>
      </c>
      <c r="G33" s="32" t="str">
        <f>VLOOKUP($E33,Atletas!$1:$1048576,9,FALSE)</f>
        <v>Iniciado</v>
      </c>
      <c r="H33" s="137" t="str">
        <f>VLOOKUP($E33,Atletas!$1:$1048576,5,FALSE)</f>
        <v>CSM</v>
      </c>
      <c r="I33" s="35" t="s">
        <v>1115</v>
      </c>
      <c r="J33" s="34">
        <v>41014</v>
      </c>
      <c r="K33" s="35"/>
      <c r="L33" s="35" t="s">
        <v>855</v>
      </c>
      <c r="M33" s="38"/>
    </row>
    <row r="34" spans="1:14" s="31" customFormat="1" hidden="1">
      <c r="A34" s="27"/>
      <c r="B34" s="28"/>
      <c r="C34" s="61"/>
      <c r="D34" s="37"/>
      <c r="E34" s="31" t="s">
        <v>624</v>
      </c>
      <c r="F34" s="32">
        <f>VLOOKUP($E34,Atletas!$1:$1048576,7,FALSE)</f>
        <v>36227</v>
      </c>
      <c r="G34" s="32" t="str">
        <f>VLOOKUP($E34,Atletas!$1:$1048576,9,FALSE)</f>
        <v>Infantil</v>
      </c>
      <c r="H34" s="137" t="str">
        <f>VLOOKUP($E34,Atletas!$1:$1048576,5,FALSE)</f>
        <v>AJS</v>
      </c>
      <c r="I34" s="35"/>
      <c r="J34" s="34"/>
      <c r="K34" s="35"/>
      <c r="L34" s="35" t="s">
        <v>1185</v>
      </c>
      <c r="M34" s="38"/>
      <c r="N34" s="38"/>
    </row>
    <row r="35" spans="1:14" s="31" customFormat="1" hidden="1">
      <c r="A35" s="27"/>
      <c r="B35" s="28"/>
      <c r="C35" s="61"/>
      <c r="D35" s="37"/>
      <c r="E35" s="31" t="s">
        <v>328</v>
      </c>
      <c r="F35" s="32">
        <f>VLOOKUP($E35,Atletas!$1:$1048576,7,FALSE)</f>
        <v>35618</v>
      </c>
      <c r="G35" s="32" t="str">
        <f>VLOOKUP($E35,Atletas!$1:$1048576,9,FALSE)</f>
        <v>Iniciado</v>
      </c>
      <c r="H35" s="137" t="str">
        <f>VLOOKUP($E35,Atletas!$1:$1048576,5,FALSE)</f>
        <v>AJS</v>
      </c>
      <c r="I35" s="35"/>
      <c r="J35" s="34"/>
      <c r="K35" s="35"/>
      <c r="L35" s="35" t="s">
        <v>1186</v>
      </c>
      <c r="M35" s="38"/>
      <c r="N35" s="38"/>
    </row>
    <row r="36" spans="1:14" s="31" customFormat="1" hidden="1">
      <c r="A36" s="27"/>
      <c r="B36" s="28"/>
      <c r="C36" s="61"/>
      <c r="D36" s="37"/>
      <c r="E36" s="31" t="s">
        <v>380</v>
      </c>
      <c r="F36" s="32">
        <f>VLOOKUP($E36,Atletas!$1:$1048576,7,FALSE)</f>
        <v>36354</v>
      </c>
      <c r="G36" s="32" t="str">
        <f>VLOOKUP($E36,Atletas!$1:$1048576,9,FALSE)</f>
        <v>Infantil</v>
      </c>
      <c r="H36" s="137" t="str">
        <f>VLOOKUP($E36,Atletas!$1:$1048576,5,FALSE)</f>
        <v>AJS</v>
      </c>
      <c r="I36" s="35"/>
      <c r="J36" s="34"/>
      <c r="K36" s="35"/>
      <c r="L36" s="35" t="s">
        <v>1187</v>
      </c>
      <c r="M36" s="38"/>
      <c r="N36" s="38"/>
    </row>
    <row r="37" spans="1:14" s="31" customFormat="1" hidden="1">
      <c r="A37" s="27"/>
      <c r="B37" s="28"/>
      <c r="C37" s="61"/>
      <c r="D37" s="37"/>
      <c r="E37" s="31" t="s">
        <v>9</v>
      </c>
      <c r="F37" s="32">
        <f>VLOOKUP($E37,Atletas!$1:$1048576,7,FALSE)</f>
        <v>36067</v>
      </c>
      <c r="G37" s="32" t="str">
        <f>VLOOKUP($E37,Atletas!$1:$1048576,9,FALSE)</f>
        <v>Iniciado</v>
      </c>
      <c r="H37" s="137" t="str">
        <f>VLOOKUP($E37,Atletas!$1:$1048576,5,FALSE)</f>
        <v>CSM</v>
      </c>
      <c r="I37" s="35"/>
      <c r="J37" s="34"/>
      <c r="K37" s="35"/>
      <c r="L37" s="35" t="s">
        <v>1188</v>
      </c>
      <c r="M37" s="38"/>
      <c r="N37" s="38"/>
    </row>
    <row r="38" spans="1:14" s="31" customFormat="1" hidden="1">
      <c r="A38" s="27"/>
      <c r="B38" s="28"/>
      <c r="C38" s="61"/>
      <c r="D38" s="37"/>
      <c r="E38" s="31" t="s">
        <v>364</v>
      </c>
      <c r="F38" s="32">
        <f>VLOOKUP($E38,Atletas!$1:$1048576,7,FALSE)</f>
        <v>36223</v>
      </c>
      <c r="G38" s="32" t="str">
        <f>VLOOKUP($E38,Atletas!$1:$1048576,9,FALSE)</f>
        <v>Infantil</v>
      </c>
      <c r="H38" s="137" t="str">
        <f>VLOOKUP($E38,Atletas!$1:$1048576,5,FALSE)</f>
        <v>ACDSJ</v>
      </c>
      <c r="I38" s="35"/>
      <c r="J38" s="34"/>
      <c r="K38" s="35"/>
      <c r="L38" s="35" t="s">
        <v>1189</v>
      </c>
      <c r="M38" s="38"/>
      <c r="N38" s="38"/>
    </row>
    <row r="39" spans="1:14" s="31" customFormat="1" hidden="1">
      <c r="A39" s="27"/>
      <c r="B39" s="28"/>
      <c r="C39" s="61"/>
      <c r="D39" s="37"/>
      <c r="E39" s="31" t="s">
        <v>679</v>
      </c>
      <c r="F39" s="32" t="e">
        <f>VLOOKUP($E39,Atletas!$1:$1048576,7,FALSE)</f>
        <v>#N/A</v>
      </c>
      <c r="G39" s="32" t="e">
        <f>VLOOKUP($E39,Atletas!$1:$1048576,9,FALSE)</f>
        <v>#N/A</v>
      </c>
      <c r="H39" s="137" t="e">
        <f>VLOOKUP($E39,Atletas!$1:$1048576,5,FALSE)</f>
        <v>#N/A</v>
      </c>
      <c r="I39" s="35"/>
      <c r="J39" s="34"/>
      <c r="K39" s="35"/>
      <c r="L39" s="35" t="s">
        <v>1190</v>
      </c>
      <c r="M39" s="38"/>
      <c r="N39" s="38"/>
    </row>
    <row r="40" spans="1:14" s="31" customFormat="1" hidden="1">
      <c r="A40" s="27"/>
      <c r="B40" s="28"/>
      <c r="C40" s="61"/>
      <c r="D40" s="37"/>
      <c r="E40" s="31" t="s">
        <v>316</v>
      </c>
      <c r="F40" s="32" t="e">
        <f>VLOOKUP($E40,Atletas!$1:$1048576,7,FALSE)</f>
        <v>#N/A</v>
      </c>
      <c r="G40" s="32" t="e">
        <f>VLOOKUP($E40,Atletas!$1:$1048576,9,FALSE)</f>
        <v>#N/A</v>
      </c>
      <c r="H40" s="137" t="e">
        <f>VLOOKUP($E40,Atletas!$1:$1048576,5,FALSE)</f>
        <v>#N/A</v>
      </c>
      <c r="I40" s="35"/>
      <c r="J40" s="34"/>
      <c r="K40" s="35"/>
      <c r="L40" s="35" t="s">
        <v>1191</v>
      </c>
      <c r="M40" s="38"/>
      <c r="N40" s="38"/>
    </row>
    <row r="41" spans="1:14" s="31" customFormat="1" hidden="1">
      <c r="A41" s="27"/>
      <c r="B41" s="28"/>
      <c r="C41" s="61"/>
      <c r="D41" s="37"/>
      <c r="E41" s="31" t="s">
        <v>417</v>
      </c>
      <c r="F41" s="32">
        <f>VLOOKUP($E41,Atletas!$1:$1048576,7,FALSE)</f>
        <v>36354</v>
      </c>
      <c r="G41" s="32" t="str">
        <f>VLOOKUP($E41,Atletas!$1:$1048576,9,FALSE)</f>
        <v>Infantil</v>
      </c>
      <c r="H41" s="137" t="str">
        <f>VLOOKUP($E41,Atletas!$1:$1048576,5,FALSE)</f>
        <v>CSM</v>
      </c>
      <c r="I41" s="35"/>
      <c r="J41" s="34"/>
      <c r="K41" s="35"/>
      <c r="L41" s="35" t="s">
        <v>1192</v>
      </c>
      <c r="M41" s="38"/>
      <c r="N41" s="38"/>
    </row>
    <row r="42" spans="1:14" s="31" customFormat="1" hidden="1">
      <c r="A42" s="27"/>
      <c r="B42" s="28"/>
      <c r="C42" s="61"/>
      <c r="D42" s="37"/>
      <c r="E42" s="31" t="s">
        <v>422</v>
      </c>
      <c r="F42" s="32" t="e">
        <f>VLOOKUP($E42,Atletas!$1:$1048576,7,FALSE)</f>
        <v>#N/A</v>
      </c>
      <c r="G42" s="32" t="e">
        <f>VLOOKUP($E42,Atletas!$1:$1048576,9,FALSE)</f>
        <v>#N/A</v>
      </c>
      <c r="H42" s="137" t="e">
        <f>VLOOKUP($E42,Atletas!$1:$1048576,5,FALSE)</f>
        <v>#N/A</v>
      </c>
      <c r="I42" s="35"/>
      <c r="J42" s="34"/>
      <c r="K42" s="35"/>
      <c r="L42" s="35" t="s">
        <v>356</v>
      </c>
      <c r="M42" s="38"/>
      <c r="N42" s="38"/>
    </row>
    <row r="43" spans="1:14" s="31" customFormat="1" hidden="1">
      <c r="A43" s="27"/>
      <c r="B43" s="28"/>
      <c r="C43" s="61"/>
      <c r="D43" s="37"/>
      <c r="E43" s="31" t="s">
        <v>504</v>
      </c>
      <c r="F43" s="32" t="e">
        <f>VLOOKUP($E43,Atletas!$1:$1048576,7,FALSE)</f>
        <v>#N/A</v>
      </c>
      <c r="G43" s="32" t="e">
        <f>VLOOKUP($E43,Atletas!$1:$1048576,9,FALSE)</f>
        <v>#N/A</v>
      </c>
      <c r="H43" s="137" t="e">
        <f>VLOOKUP($E43,Atletas!$1:$1048576,5,FALSE)</f>
        <v>#N/A</v>
      </c>
      <c r="I43" s="35"/>
      <c r="J43" s="34"/>
      <c r="K43" s="35"/>
      <c r="L43" s="35" t="s">
        <v>528</v>
      </c>
      <c r="M43" s="38"/>
      <c r="N43" s="38"/>
    </row>
    <row r="44" spans="1:14" s="31" customFormat="1" hidden="1">
      <c r="A44" s="27"/>
      <c r="B44" s="28"/>
      <c r="C44" s="61"/>
      <c r="D44" s="37"/>
      <c r="E44" s="31" t="s">
        <v>373</v>
      </c>
      <c r="F44" s="32">
        <f>VLOOKUP($E44,Atletas!$1:$1048576,7,FALSE)</f>
        <v>35977</v>
      </c>
      <c r="G44" s="32" t="str">
        <f>VLOOKUP($E44,Atletas!$1:$1048576,9,FALSE)</f>
        <v>Iniciado</v>
      </c>
      <c r="H44" s="137" t="str">
        <f>VLOOKUP($E44,Atletas!$1:$1048576,5,FALSE)</f>
        <v>CSM</v>
      </c>
      <c r="I44" s="35"/>
      <c r="J44" s="34"/>
      <c r="K44" s="35"/>
      <c r="L44" s="35" t="s">
        <v>357</v>
      </c>
      <c r="M44" s="38"/>
      <c r="N44" s="38"/>
    </row>
    <row r="45" spans="1:14" s="31" customFormat="1" hidden="1">
      <c r="A45" s="27"/>
      <c r="B45" s="28"/>
      <c r="C45" s="61"/>
      <c r="D45" s="37"/>
      <c r="F45" s="32">
        <f>VLOOKUP($E45,Atletas!$1:$1048576,7,FALSE)</f>
        <v>0</v>
      </c>
      <c r="G45" s="32" t="str">
        <f>VLOOKUP($E45,Atletas!$1:$1048576,9,FALSE)</f>
        <v>Sénior /vet</v>
      </c>
      <c r="H45" s="137">
        <f>VLOOKUP($E45,Atletas!$1:$1048576,5,FALSE)</f>
        <v>0</v>
      </c>
      <c r="I45" s="35"/>
      <c r="J45" s="34"/>
      <c r="K45" s="35"/>
      <c r="L45" s="35" t="s">
        <v>855</v>
      </c>
      <c r="M45" s="38"/>
    </row>
    <row r="46" spans="1:14" s="31" customFormat="1" hidden="1">
      <c r="A46" s="27"/>
      <c r="B46" s="28"/>
      <c r="C46" s="61"/>
      <c r="D46" s="37"/>
      <c r="F46" s="32"/>
      <c r="G46" s="32"/>
      <c r="H46" s="137"/>
      <c r="I46" s="35"/>
      <c r="J46" s="34"/>
      <c r="K46" s="35"/>
      <c r="L46" s="35"/>
      <c r="M46" s="38"/>
    </row>
    <row r="47" spans="1:14" s="31" customFormat="1" hidden="1">
      <c r="A47" s="27"/>
      <c r="B47" s="28"/>
      <c r="C47" s="61"/>
      <c r="D47" s="37"/>
      <c r="F47" s="32"/>
      <c r="G47" s="32"/>
      <c r="H47" s="137"/>
      <c r="I47" s="35"/>
      <c r="J47" s="34"/>
      <c r="K47" s="35"/>
      <c r="L47" s="35"/>
      <c r="M47" s="38"/>
    </row>
    <row r="48" spans="1:14" s="31" customFormat="1" hidden="1">
      <c r="A48" s="175" t="s">
        <v>831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38"/>
    </row>
    <row r="49" spans="1:13" s="31" customFormat="1" hidden="1">
      <c r="A49" s="27"/>
      <c r="B49" s="28"/>
      <c r="C49" s="61"/>
      <c r="D49" s="37"/>
      <c r="F49" s="32">
        <f>VLOOKUP($E49,Atletas!$1:$1048576,7,FALSE)</f>
        <v>0</v>
      </c>
      <c r="G49" s="32" t="str">
        <f>VLOOKUP($E49,Atletas!$1:$1048576,9,FALSE)</f>
        <v>Sénior /vet</v>
      </c>
      <c r="H49" s="137">
        <f>VLOOKUP($E49,Atletas!$1:$1048576,5,FALSE)</f>
        <v>0</v>
      </c>
      <c r="I49" s="35"/>
      <c r="J49" s="34"/>
      <c r="K49" s="35"/>
      <c r="L49" s="35"/>
      <c r="M49" s="38"/>
    </row>
    <row r="50" spans="1:13" s="31" customFormat="1" hidden="1">
      <c r="A50" s="27"/>
      <c r="B50" s="28"/>
      <c r="C50" s="61"/>
      <c r="D50" s="37"/>
      <c r="F50" s="32">
        <f>VLOOKUP($E50,Atletas!$1:$1048576,7,FALSE)</f>
        <v>0</v>
      </c>
      <c r="G50" s="32" t="str">
        <f>VLOOKUP($E50,Atletas!$1:$1048576,9,FALSE)</f>
        <v>Sénior /vet</v>
      </c>
      <c r="H50" s="137">
        <f>VLOOKUP($E50,Atletas!$1:$1048576,5,FALSE)</f>
        <v>0</v>
      </c>
      <c r="I50" s="35"/>
      <c r="J50" s="34"/>
      <c r="K50" s="35"/>
      <c r="L50" s="35"/>
      <c r="M50" s="38"/>
    </row>
    <row r="51" spans="1:13" s="31" customFormat="1" hidden="1">
      <c r="A51" s="27"/>
      <c r="B51" s="28"/>
      <c r="C51" s="61"/>
      <c r="D51" s="37"/>
      <c r="F51" s="32">
        <f>VLOOKUP($E51,Atletas!$1:$1048576,7,FALSE)</f>
        <v>0</v>
      </c>
      <c r="G51" s="32" t="str">
        <f>VLOOKUP($E51,Atletas!$1:$1048576,9,FALSE)</f>
        <v>Sénior /vet</v>
      </c>
      <c r="H51" s="137">
        <f>VLOOKUP($E51,Atletas!$1:$1048576,5,FALSE)</f>
        <v>0</v>
      </c>
      <c r="I51" s="35"/>
      <c r="J51" s="34"/>
      <c r="K51" s="35"/>
      <c r="L51" s="35"/>
      <c r="M51" s="38"/>
    </row>
    <row r="52" spans="1:13" s="31" customFormat="1">
      <c r="A52" s="27"/>
      <c r="B52" s="28"/>
      <c r="C52" s="29"/>
      <c r="D52" s="30"/>
      <c r="F52" s="32"/>
      <c r="G52" s="32"/>
      <c r="H52" s="137"/>
      <c r="I52" s="35"/>
      <c r="J52" s="34"/>
      <c r="K52" s="35"/>
      <c r="L52" s="35"/>
      <c r="M52" s="38"/>
    </row>
    <row r="53" spans="1:13" s="31" customFormat="1">
      <c r="A53" s="27"/>
      <c r="B53" s="28"/>
      <c r="C53" s="29"/>
      <c r="D53" s="30"/>
      <c r="F53" s="32"/>
      <c r="G53" s="32"/>
      <c r="H53" s="137"/>
      <c r="I53" s="35"/>
      <c r="J53" s="34"/>
      <c r="K53" s="35"/>
      <c r="L53" s="35"/>
      <c r="M53" s="38"/>
    </row>
    <row r="54" spans="1:13" s="31" customFormat="1">
      <c r="A54" s="175" t="s">
        <v>816</v>
      </c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38"/>
    </row>
    <row r="55" spans="1:13" s="31" customFormat="1">
      <c r="A55" s="27"/>
      <c r="B55" s="28">
        <v>10.23</v>
      </c>
      <c r="C55" s="61">
        <v>2.7</v>
      </c>
      <c r="D55" s="37">
        <v>1</v>
      </c>
      <c r="E55" s="31" t="s">
        <v>1034</v>
      </c>
      <c r="F55" s="32">
        <f>VLOOKUP($E55,Atletas!$1:$1048576,7,FALSE)</f>
        <v>35599</v>
      </c>
      <c r="G55" s="32" t="str">
        <f>VLOOKUP($E55,Atletas!$1:$1048576,9,FALSE)</f>
        <v>Iniciado</v>
      </c>
      <c r="H55" s="137" t="str">
        <f>VLOOKUP($E55,Atletas!$1:$1048576,5,FALSE)</f>
        <v>GDE</v>
      </c>
      <c r="I55" s="35" t="s">
        <v>1115</v>
      </c>
      <c r="J55" s="34">
        <v>41027</v>
      </c>
      <c r="K55" s="35"/>
      <c r="L55" s="35"/>
      <c r="M55" s="38"/>
    </row>
    <row r="56" spans="1:13" s="31" customFormat="1">
      <c r="A56" s="27"/>
      <c r="B56" s="28">
        <v>10.54</v>
      </c>
      <c r="C56" s="61">
        <v>3.3</v>
      </c>
      <c r="D56" s="37">
        <v>2</v>
      </c>
      <c r="E56" s="31" t="s">
        <v>615</v>
      </c>
      <c r="F56" s="32">
        <f>VLOOKUP($E56,Atletas!$1:$1048576,7,FALSE)</f>
        <v>35542</v>
      </c>
      <c r="G56" s="32" t="str">
        <f>VLOOKUP($E56,Atletas!$1:$1048576,9,FALSE)</f>
        <v>Iniciado</v>
      </c>
      <c r="H56" s="137" t="str">
        <f>VLOOKUP($E56,Atletas!$1:$1048576,5,FALSE)</f>
        <v>ACDSJ</v>
      </c>
      <c r="I56" s="35" t="s">
        <v>1115</v>
      </c>
      <c r="J56" s="34">
        <v>41084</v>
      </c>
      <c r="K56" s="35"/>
      <c r="L56" s="35"/>
      <c r="M56" s="38"/>
    </row>
    <row r="57" spans="1:13" s="31" customFormat="1">
      <c r="A57" s="27"/>
      <c r="B57" s="28">
        <v>11.13</v>
      </c>
      <c r="C57" s="61">
        <v>3.3</v>
      </c>
      <c r="D57" s="37">
        <v>3</v>
      </c>
      <c r="E57" s="31" t="s">
        <v>391</v>
      </c>
      <c r="F57" s="32">
        <f>VLOOKUP($E57,Atletas!$1:$1048576,7,FALSE)</f>
        <v>36477</v>
      </c>
      <c r="G57" s="32" t="str">
        <f>VLOOKUP($E57,Atletas!$1:$1048576,9,FALSE)</f>
        <v>Infantil</v>
      </c>
      <c r="H57" s="137" t="str">
        <f>VLOOKUP($E57,Atletas!$1:$1048576,5,FALSE)</f>
        <v>GDE</v>
      </c>
      <c r="I57" s="35" t="s">
        <v>1115</v>
      </c>
      <c r="J57" s="34">
        <v>41084</v>
      </c>
      <c r="K57" s="35"/>
      <c r="L57" s="35"/>
      <c r="M57" s="38"/>
    </row>
    <row r="58" spans="1:13" s="31" customFormat="1">
      <c r="A58" s="27"/>
      <c r="B58" s="28">
        <v>11.26</v>
      </c>
      <c r="C58" s="61">
        <v>3.4</v>
      </c>
      <c r="D58" s="37" t="s">
        <v>1654</v>
      </c>
      <c r="E58" s="31" t="s">
        <v>1660</v>
      </c>
      <c r="F58" s="32">
        <f>VLOOKUP($E58,Atletas!$1:$1048576,7,FALSE)</f>
        <v>35647</v>
      </c>
      <c r="G58" s="32" t="str">
        <f>VLOOKUP($E58,Atletas!$1:$1048576,9,FALSE)</f>
        <v>Iniciado</v>
      </c>
      <c r="H58" s="137" t="str">
        <f>VLOOKUP($E58,Atletas!$1:$1048576,5,FALSE)</f>
        <v>ADRAP</v>
      </c>
      <c r="I58" s="35" t="s">
        <v>1115</v>
      </c>
      <c r="J58" s="34">
        <v>41027</v>
      </c>
      <c r="K58" s="35"/>
      <c r="L58" s="35"/>
      <c r="M58" s="38"/>
    </row>
    <row r="59" spans="1:13" s="31" customFormat="1">
      <c r="A59" s="27"/>
      <c r="B59" s="28">
        <v>11.3</v>
      </c>
      <c r="C59" s="61">
        <v>2.7</v>
      </c>
      <c r="D59" s="37">
        <v>3</v>
      </c>
      <c r="E59" s="31" t="s">
        <v>683</v>
      </c>
      <c r="F59" s="32">
        <f>VLOOKUP($E59,Atletas!$1:$1048576,7,FALSE)</f>
        <v>35548</v>
      </c>
      <c r="G59" s="32" t="str">
        <f>VLOOKUP($E59,Atletas!$1:$1048576,9,FALSE)</f>
        <v>Iniciado</v>
      </c>
      <c r="H59" s="137" t="str">
        <f>VLOOKUP($E59,Atletas!$1:$1048576,5,FALSE)</f>
        <v>ACDSJ</v>
      </c>
      <c r="I59" s="35" t="s">
        <v>1115</v>
      </c>
      <c r="J59" s="34">
        <v>41027</v>
      </c>
      <c r="K59" s="35"/>
      <c r="L59" s="35"/>
      <c r="M59" s="38"/>
    </row>
    <row r="60" spans="1:13" s="31" customFormat="1">
      <c r="A60" s="27"/>
      <c r="B60" s="28">
        <v>11.44</v>
      </c>
      <c r="C60" s="61">
        <v>3.4</v>
      </c>
      <c r="D60" s="37" t="s">
        <v>1655</v>
      </c>
      <c r="E60" s="31" t="s">
        <v>574</v>
      </c>
      <c r="F60" s="32">
        <f>VLOOKUP($E60,Atletas!$1:$1048576,7,FALSE)</f>
        <v>35979</v>
      </c>
      <c r="G60" s="32" t="str">
        <f>VLOOKUP($E60,Atletas!$1:$1048576,9,FALSE)</f>
        <v>Iniciado</v>
      </c>
      <c r="H60" s="137" t="str">
        <f>VLOOKUP($E60,Atletas!$1:$1048576,5,FALSE)</f>
        <v>CSM</v>
      </c>
      <c r="I60" s="35" t="s">
        <v>1115</v>
      </c>
      <c r="J60" s="34">
        <v>41027</v>
      </c>
      <c r="K60" s="35"/>
      <c r="L60" s="35"/>
      <c r="M60" s="38"/>
    </row>
    <row r="61" spans="1:13" s="31" customFormat="1">
      <c r="A61" s="27"/>
      <c r="B61" s="28">
        <v>11.48</v>
      </c>
      <c r="C61" s="61">
        <v>3.3</v>
      </c>
      <c r="D61" s="37">
        <v>4</v>
      </c>
      <c r="E61" s="31" t="s">
        <v>1713</v>
      </c>
      <c r="F61" s="32">
        <f>VLOOKUP($E61,Atletas!$1:$1048576,7,FALSE)</f>
        <v>36551</v>
      </c>
      <c r="G61" s="32" t="str">
        <f>VLOOKUP($E61,Atletas!$1:$1048576,9,FALSE)</f>
        <v>Infantil</v>
      </c>
      <c r="H61" s="137" t="str">
        <f>VLOOKUP($E61,Atletas!$1:$1048576,5,FALSE)</f>
        <v>GDE</v>
      </c>
      <c r="I61" s="35" t="s">
        <v>1115</v>
      </c>
      <c r="J61" s="34">
        <v>41084</v>
      </c>
      <c r="K61" s="35"/>
      <c r="L61" s="35"/>
      <c r="M61" s="38"/>
    </row>
    <row r="62" spans="1:13" s="31" customFormat="1">
      <c r="A62" s="27"/>
      <c r="B62" s="28">
        <v>11.52</v>
      </c>
      <c r="C62" s="61">
        <v>2.7</v>
      </c>
      <c r="D62" s="37">
        <v>5</v>
      </c>
      <c r="E62" s="31" t="s">
        <v>1766</v>
      </c>
      <c r="F62" s="32">
        <f>VLOOKUP($E62,Atletas!$1:$1048576,7,FALSE)</f>
        <v>36035</v>
      </c>
      <c r="G62" s="32" t="str">
        <f>VLOOKUP($E62,Atletas!$1:$1048576,9,FALSE)</f>
        <v>Iniciado</v>
      </c>
      <c r="H62" s="137" t="str">
        <f>VLOOKUP($E62,Atletas!$1:$1048576,5,FALSE)</f>
        <v>ADRAP</v>
      </c>
      <c r="I62" s="35" t="s">
        <v>1115</v>
      </c>
      <c r="J62" s="34">
        <v>41027</v>
      </c>
      <c r="K62" s="35"/>
      <c r="L62" s="35"/>
      <c r="M62" s="38"/>
    </row>
    <row r="63" spans="1:13" s="31" customFormat="1">
      <c r="A63" s="27"/>
      <c r="B63" s="28">
        <v>11.52</v>
      </c>
      <c r="C63" s="61">
        <v>2.7</v>
      </c>
      <c r="D63" s="37">
        <v>6</v>
      </c>
      <c r="E63" s="31" t="s">
        <v>591</v>
      </c>
      <c r="F63" s="32">
        <f>VLOOKUP($E63,Atletas!$1:$1048576,7,FALSE)</f>
        <v>35439</v>
      </c>
      <c r="G63" s="32" t="str">
        <f>VLOOKUP($E63,Atletas!$1:$1048576,9,FALSE)</f>
        <v>Iniciado</v>
      </c>
      <c r="H63" s="137" t="str">
        <f>VLOOKUP($E63,Atletas!$1:$1048576,5,FALSE)</f>
        <v>CSM</v>
      </c>
      <c r="I63" s="35" t="s">
        <v>1115</v>
      </c>
      <c r="J63" s="34">
        <v>41027</v>
      </c>
      <c r="K63" s="35"/>
      <c r="L63" s="35"/>
      <c r="M63" s="38"/>
    </row>
    <row r="64" spans="1:13" s="31" customFormat="1">
      <c r="A64" s="27"/>
      <c r="B64" s="28">
        <v>11.52</v>
      </c>
      <c r="C64" s="61">
        <v>2.7</v>
      </c>
      <c r="D64" s="37">
        <v>7</v>
      </c>
      <c r="E64" s="31" t="s">
        <v>1879</v>
      </c>
      <c r="F64" s="32">
        <f>VLOOKUP($E64,Atletas!$1:$1048576,7,FALSE)</f>
        <v>35678</v>
      </c>
      <c r="G64" s="32" t="str">
        <f>VLOOKUP($E64,Atletas!$1:$1048576,9,FALSE)</f>
        <v>Iniciado</v>
      </c>
      <c r="H64" s="137" t="str">
        <f>VLOOKUP($E64,Atletas!$1:$1048576,5,FALSE)</f>
        <v>GDE</v>
      </c>
      <c r="I64" s="35" t="s">
        <v>1115</v>
      </c>
      <c r="J64" s="34">
        <v>41027</v>
      </c>
      <c r="K64" s="35"/>
      <c r="L64" s="35"/>
      <c r="M64" s="38"/>
    </row>
    <row r="65" spans="1:13" s="31" customFormat="1">
      <c r="A65" s="27"/>
      <c r="B65" s="28">
        <v>11.54</v>
      </c>
      <c r="C65" s="61">
        <v>3.3</v>
      </c>
      <c r="D65" s="37">
        <v>5</v>
      </c>
      <c r="E65" s="31" t="s">
        <v>606</v>
      </c>
      <c r="F65" s="32">
        <f>VLOOKUP($E65,Atletas!$1:$1048576,7,FALSE)</f>
        <v>36231</v>
      </c>
      <c r="G65" s="32" t="str">
        <f>VLOOKUP($E65,Atletas!$1:$1048576,9,FALSE)</f>
        <v>Infantil</v>
      </c>
      <c r="H65" s="137" t="str">
        <f>VLOOKUP($E65,Atletas!$1:$1048576,5,FALSE)</f>
        <v>ACDSJ</v>
      </c>
      <c r="I65" s="35" t="s">
        <v>1115</v>
      </c>
      <c r="J65" s="34">
        <v>41084</v>
      </c>
      <c r="K65" s="35"/>
      <c r="L65" s="35"/>
      <c r="M65" s="38"/>
    </row>
    <row r="66" spans="1:13" s="31" customFormat="1">
      <c r="A66" s="27"/>
      <c r="B66" s="28">
        <v>12.33</v>
      </c>
      <c r="C66" s="61">
        <v>3.4</v>
      </c>
      <c r="D66" s="37" t="s">
        <v>1661</v>
      </c>
      <c r="E66" s="31" t="s">
        <v>1880</v>
      </c>
      <c r="F66" s="32">
        <f>VLOOKUP($E66,Atletas!$1:$1048576,7,FALSE)</f>
        <v>35617</v>
      </c>
      <c r="G66" s="32" t="str">
        <f>VLOOKUP($E66,Atletas!$1:$1048576,9,FALSE)</f>
        <v>Iniciado</v>
      </c>
      <c r="H66" s="137" t="str">
        <f>VLOOKUP($E66,Atletas!$1:$1048576,5,FALSE)</f>
        <v>CSM</v>
      </c>
      <c r="I66" s="35" t="s">
        <v>1115</v>
      </c>
      <c r="J66" s="34">
        <v>41027</v>
      </c>
      <c r="K66" s="35"/>
      <c r="L66" s="35"/>
      <c r="M66" s="38"/>
    </row>
    <row r="67" spans="1:13" s="31" customFormat="1">
      <c r="A67" s="27"/>
      <c r="B67" s="28"/>
      <c r="C67" s="61"/>
      <c r="D67" s="37"/>
      <c r="F67" s="32">
        <f>VLOOKUP($E67,Atletas!$1:$1048576,7,FALSE)</f>
        <v>0</v>
      </c>
      <c r="G67" s="32" t="str">
        <f>VLOOKUP($E67,Atletas!$1:$1048576,9,FALSE)</f>
        <v>Sénior /vet</v>
      </c>
      <c r="H67" s="137">
        <f>VLOOKUP($E67,Atletas!$1:$1048576,5,FALSE)</f>
        <v>0</v>
      </c>
      <c r="I67" s="35"/>
      <c r="J67" s="34"/>
      <c r="K67" s="35"/>
      <c r="L67" s="35"/>
      <c r="M67" s="38"/>
    </row>
    <row r="68" spans="1:13" s="31" customFormat="1">
      <c r="A68" s="27"/>
      <c r="B68" s="28"/>
      <c r="C68" s="61"/>
      <c r="D68" s="37"/>
      <c r="F68" s="32">
        <f>VLOOKUP($E68,Atletas!$1:$1048576,7,FALSE)</f>
        <v>0</v>
      </c>
      <c r="G68" s="32" t="str">
        <f>VLOOKUP($E68,Atletas!$1:$1048576,9,FALSE)</f>
        <v>Sénior /vet</v>
      </c>
      <c r="H68" s="137">
        <f>VLOOKUP($E68,Atletas!$1:$1048576,5,FALSE)</f>
        <v>0</v>
      </c>
      <c r="I68" s="35"/>
      <c r="J68" s="34"/>
      <c r="K68" s="35"/>
      <c r="L68" s="35"/>
      <c r="M68" s="38"/>
    </row>
    <row r="69" spans="1:13" s="31" customFormat="1">
      <c r="A69" s="27"/>
      <c r="B69" s="28"/>
      <c r="C69" s="61"/>
      <c r="D69" s="37"/>
      <c r="F69" s="32">
        <f>VLOOKUP($E69,Atletas!$1:$1048576,7,FALSE)</f>
        <v>0</v>
      </c>
      <c r="G69" s="32" t="str">
        <f>VLOOKUP($E69,Atletas!$1:$1048576,9,FALSE)</f>
        <v>Sénior /vet</v>
      </c>
      <c r="H69" s="137">
        <f>VLOOKUP($E69,Atletas!$1:$1048576,5,FALSE)</f>
        <v>0</v>
      </c>
      <c r="I69" s="35"/>
      <c r="J69" s="34"/>
      <c r="K69" s="35"/>
      <c r="L69" s="35"/>
      <c r="M69" s="38"/>
    </row>
    <row r="70" spans="1:13" s="31" customFormat="1">
      <c r="A70" s="27"/>
      <c r="B70" s="28"/>
      <c r="C70" s="61"/>
      <c r="D70" s="37"/>
      <c r="F70" s="32">
        <f>VLOOKUP($E70,Atletas!$1:$1048576,7,FALSE)</f>
        <v>0</v>
      </c>
      <c r="G70" s="32" t="str">
        <f>VLOOKUP($E70,Atletas!$1:$1048576,9,FALSE)</f>
        <v>Sénior /vet</v>
      </c>
      <c r="H70" s="137">
        <f>VLOOKUP($E70,Atletas!$1:$1048576,5,FALSE)</f>
        <v>0</v>
      </c>
      <c r="I70" s="35"/>
      <c r="J70" s="34"/>
      <c r="K70" s="35"/>
      <c r="L70" s="35"/>
      <c r="M70" s="38"/>
    </row>
    <row r="71" spans="1:13" s="31" customFormat="1">
      <c r="A71" s="27"/>
      <c r="B71" s="28"/>
      <c r="C71" s="61"/>
      <c r="D71" s="37"/>
      <c r="F71" s="32">
        <f>VLOOKUP($E71,Atletas!$1:$1048576,7,FALSE)</f>
        <v>0</v>
      </c>
      <c r="G71" s="32" t="str">
        <f>VLOOKUP($E71,Atletas!$1:$1048576,9,FALSE)</f>
        <v>Sénior /vet</v>
      </c>
      <c r="H71" s="137">
        <f>VLOOKUP($E71,Atletas!$1:$1048576,5,FALSE)</f>
        <v>0</v>
      </c>
      <c r="I71" s="35"/>
      <c r="J71" s="34"/>
      <c r="K71" s="35"/>
      <c r="L71" s="35"/>
      <c r="M71" s="38"/>
    </row>
    <row r="72" spans="1:13" s="31" customFormat="1">
      <c r="A72" s="27"/>
      <c r="B72" s="28"/>
      <c r="C72" s="61"/>
      <c r="D72" s="37"/>
      <c r="F72" s="32">
        <f>VLOOKUP($E72,Atletas!$1:$1048576,7,FALSE)</f>
        <v>0</v>
      </c>
      <c r="G72" s="32" t="str">
        <f>VLOOKUP($E72,Atletas!$1:$1048576,9,FALSE)</f>
        <v>Sénior /vet</v>
      </c>
      <c r="H72" s="137">
        <f>VLOOKUP($E72,Atletas!$1:$1048576,5,FALSE)</f>
        <v>0</v>
      </c>
      <c r="I72" s="35"/>
      <c r="J72" s="34"/>
      <c r="K72" s="35"/>
      <c r="L72" s="35"/>
      <c r="M72" s="38"/>
    </row>
    <row r="73" spans="1:13" s="31" customFormat="1">
      <c r="A73" s="27"/>
      <c r="B73" s="28"/>
      <c r="C73" s="61"/>
      <c r="D73" s="37"/>
      <c r="F73" s="32">
        <f>VLOOKUP($E73,Atletas!$1:$1048576,7,FALSE)</f>
        <v>0</v>
      </c>
      <c r="G73" s="32" t="str">
        <f>VLOOKUP($E73,Atletas!$1:$1048576,9,FALSE)</f>
        <v>Sénior /vet</v>
      </c>
      <c r="H73" s="137">
        <f>VLOOKUP($E73,Atletas!$1:$1048576,5,FALSE)</f>
        <v>0</v>
      </c>
      <c r="I73" s="35"/>
      <c r="J73" s="34"/>
      <c r="K73" s="35"/>
      <c r="L73" s="35"/>
      <c r="M73" s="38"/>
    </row>
    <row r="74" spans="1:13" s="31" customFormat="1">
      <c r="A74" s="27"/>
      <c r="B74" s="28"/>
      <c r="C74" s="61"/>
      <c r="D74" s="37"/>
      <c r="F74" s="32">
        <f>VLOOKUP($E74,Atletas!$1:$1048576,7,FALSE)</f>
        <v>0</v>
      </c>
      <c r="G74" s="32" t="str">
        <f>VLOOKUP($E74,Atletas!$1:$1048576,9,FALSE)</f>
        <v>Sénior /vet</v>
      </c>
      <c r="H74" s="137">
        <f>VLOOKUP($E74,Atletas!$1:$1048576,5,FALSE)</f>
        <v>0</v>
      </c>
      <c r="I74" s="35"/>
      <c r="J74" s="34"/>
      <c r="K74" s="35"/>
      <c r="L74" s="35"/>
      <c r="M74" s="38"/>
    </row>
    <row r="75" spans="1:13" s="31" customFormat="1">
      <c r="A75" s="27"/>
      <c r="B75" s="28"/>
      <c r="C75" s="61"/>
      <c r="D75" s="37"/>
      <c r="F75" s="32">
        <f>VLOOKUP($E75,Atletas!$1:$1048576,7,FALSE)</f>
        <v>0</v>
      </c>
      <c r="G75" s="32" t="str">
        <f>VLOOKUP($E75,Atletas!$1:$1048576,9,FALSE)</f>
        <v>Sénior /vet</v>
      </c>
      <c r="H75" s="137">
        <f>VLOOKUP($E75,Atletas!$1:$1048576,5,FALSE)</f>
        <v>0</v>
      </c>
      <c r="I75" s="35"/>
      <c r="J75" s="34"/>
      <c r="K75" s="35"/>
      <c r="L75" s="35"/>
      <c r="M75" s="38"/>
    </row>
    <row r="76" spans="1:13" s="31" customFormat="1">
      <c r="A76" s="27"/>
      <c r="B76" s="28"/>
      <c r="C76" s="61"/>
      <c r="D76" s="37"/>
      <c r="F76" s="32">
        <f>VLOOKUP($E76,Atletas!$1:$1048576,7,FALSE)</f>
        <v>0</v>
      </c>
      <c r="G76" s="32" t="str">
        <f>VLOOKUP($E76,Atletas!$1:$1048576,9,FALSE)</f>
        <v>Sénior /vet</v>
      </c>
      <c r="H76" s="137">
        <f>VLOOKUP($E76,Atletas!$1:$1048576,5,FALSE)</f>
        <v>0</v>
      </c>
      <c r="I76" s="35"/>
      <c r="J76" s="34"/>
      <c r="K76" s="35"/>
      <c r="L76" s="35"/>
      <c r="M76" s="38"/>
    </row>
    <row r="77" spans="1:13">
      <c r="M77" s="38"/>
    </row>
    <row r="78" spans="1:13">
      <c r="M78" s="38"/>
    </row>
    <row r="79" spans="1:13" s="31" customFormat="1">
      <c r="A79" s="175" t="s">
        <v>734</v>
      </c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38"/>
    </row>
    <row r="80" spans="1:13">
      <c r="M80" s="38"/>
    </row>
    <row r="81" spans="1:13">
      <c r="M81" s="38"/>
    </row>
    <row r="82" spans="1:13">
      <c r="M82" s="38"/>
    </row>
    <row r="83" spans="1:13">
      <c r="M83" s="38"/>
    </row>
    <row r="84" spans="1:13">
      <c r="M84" s="38"/>
    </row>
    <row r="85" spans="1:13">
      <c r="M85" s="38"/>
    </row>
    <row r="86" spans="1:13">
      <c r="M86" s="38"/>
    </row>
    <row r="87" spans="1:13">
      <c r="M87" s="38"/>
    </row>
    <row r="88" spans="1:13">
      <c r="M88" s="38"/>
    </row>
    <row r="89" spans="1:13">
      <c r="M89" s="38"/>
    </row>
    <row r="90" spans="1:13">
      <c r="M90" s="38"/>
    </row>
    <row r="91" spans="1:13">
      <c r="M91" s="38"/>
    </row>
    <row r="92" spans="1:13">
      <c r="M92" s="38"/>
    </row>
    <row r="93" spans="1:13">
      <c r="A93"/>
      <c r="B93"/>
      <c r="C93"/>
      <c r="D93"/>
      <c r="E93"/>
      <c r="F93"/>
      <c r="G93"/>
      <c r="H93"/>
      <c r="I93"/>
      <c r="J93"/>
      <c r="K93"/>
      <c r="M93" s="38"/>
    </row>
    <row r="94" spans="1:13">
      <c r="A94"/>
      <c r="B94"/>
      <c r="C94"/>
      <c r="D94"/>
      <c r="E94"/>
      <c r="F94"/>
      <c r="G94"/>
      <c r="H94"/>
      <c r="I94"/>
      <c r="J94"/>
      <c r="K94"/>
      <c r="M94" s="38"/>
    </row>
    <row r="95" spans="1:13">
      <c r="A95"/>
      <c r="B95"/>
      <c r="C95"/>
      <c r="D95"/>
      <c r="E95"/>
      <c r="F95"/>
      <c r="G95"/>
      <c r="H95"/>
      <c r="I95"/>
      <c r="J95"/>
      <c r="K95"/>
      <c r="M95" s="38"/>
    </row>
    <row r="96" spans="1:13">
      <c r="A96"/>
      <c r="B96"/>
      <c r="C96"/>
      <c r="D96"/>
      <c r="E96"/>
      <c r="F96"/>
      <c r="G96"/>
      <c r="H96"/>
      <c r="I96"/>
      <c r="J96"/>
      <c r="K96"/>
      <c r="M96" s="38"/>
    </row>
    <row r="97" spans="1:13">
      <c r="A97"/>
      <c r="B97"/>
      <c r="C97"/>
      <c r="D97"/>
      <c r="E97"/>
      <c r="F97"/>
      <c r="G97"/>
      <c r="H97"/>
      <c r="I97"/>
      <c r="J97"/>
      <c r="K97"/>
      <c r="M97" s="38"/>
    </row>
    <row r="98" spans="1:13">
      <c r="A98"/>
      <c r="B98"/>
      <c r="C98"/>
      <c r="D98"/>
      <c r="E98"/>
      <c r="F98"/>
      <c r="G98"/>
      <c r="H98"/>
      <c r="I98"/>
      <c r="J98"/>
      <c r="K98"/>
      <c r="M98" s="38"/>
    </row>
    <row r="99" spans="1:13">
      <c r="A99"/>
      <c r="B99"/>
      <c r="C99"/>
      <c r="D99"/>
      <c r="E99"/>
      <c r="F99"/>
      <c r="G99"/>
      <c r="H99"/>
      <c r="I99"/>
      <c r="J99"/>
      <c r="K99"/>
      <c r="M99" s="38"/>
    </row>
    <row r="100" spans="1:13">
      <c r="A100"/>
      <c r="B100"/>
      <c r="C100"/>
      <c r="D100"/>
      <c r="E100"/>
      <c r="F100"/>
      <c r="G100"/>
      <c r="H100"/>
      <c r="I100"/>
      <c r="J100"/>
      <c r="K100"/>
      <c r="M100" s="38"/>
    </row>
    <row r="101" spans="1:13">
      <c r="A101"/>
      <c r="B101"/>
      <c r="C101"/>
      <c r="D101"/>
      <c r="E101"/>
      <c r="F101"/>
      <c r="G101"/>
      <c r="H101"/>
      <c r="I101"/>
      <c r="J101"/>
      <c r="K101"/>
      <c r="M101" s="38"/>
    </row>
    <row r="102" spans="1:13">
      <c r="A102"/>
      <c r="B102"/>
      <c r="C102"/>
      <c r="D102"/>
      <c r="E102"/>
      <c r="F102"/>
      <c r="G102"/>
      <c r="H102"/>
      <c r="I102"/>
      <c r="J102"/>
      <c r="K102"/>
      <c r="M102" s="38"/>
    </row>
    <row r="103" spans="1:13">
      <c r="A103"/>
      <c r="B103"/>
      <c r="C103"/>
      <c r="D103"/>
      <c r="E103"/>
      <c r="F103"/>
      <c r="G103"/>
      <c r="H103"/>
      <c r="I103"/>
      <c r="J103"/>
      <c r="K103"/>
      <c r="M103" s="38"/>
    </row>
    <row r="104" spans="1:13">
      <c r="A104"/>
      <c r="B104"/>
      <c r="C104"/>
      <c r="D104"/>
      <c r="E104"/>
      <c r="F104"/>
      <c r="G104"/>
      <c r="H104"/>
      <c r="I104"/>
      <c r="J104"/>
      <c r="K104"/>
      <c r="L104" s="7" t="s">
        <v>855</v>
      </c>
      <c r="M104" s="38"/>
    </row>
    <row r="105" spans="1:13">
      <c r="A105"/>
      <c r="B105"/>
      <c r="C105"/>
      <c r="D105"/>
      <c r="E105"/>
      <c r="F105"/>
      <c r="G105"/>
      <c r="H105"/>
      <c r="I105"/>
      <c r="J105"/>
      <c r="K105"/>
      <c r="M105" s="38"/>
    </row>
    <row r="106" spans="1:13">
      <c r="A106"/>
      <c r="B106"/>
      <c r="C106"/>
      <c r="D106"/>
      <c r="E106"/>
      <c r="F106"/>
      <c r="G106"/>
      <c r="H106"/>
      <c r="I106"/>
      <c r="J106"/>
      <c r="K106"/>
      <c r="M106" s="38"/>
    </row>
    <row r="107" spans="1:13">
      <c r="A107"/>
      <c r="B107"/>
      <c r="C107"/>
      <c r="D107"/>
      <c r="E107"/>
      <c r="F107"/>
      <c r="G107"/>
      <c r="H107"/>
      <c r="I107"/>
      <c r="J107"/>
      <c r="K107"/>
      <c r="M107" s="38"/>
    </row>
    <row r="108" spans="1:13">
      <c r="A108"/>
      <c r="B108"/>
      <c r="C108"/>
      <c r="D108"/>
      <c r="E108"/>
      <c r="F108"/>
      <c r="G108"/>
      <c r="H108"/>
      <c r="I108"/>
      <c r="J108"/>
      <c r="K108"/>
      <c r="M108" s="38"/>
    </row>
    <row r="109" spans="1:13">
      <c r="A109"/>
      <c r="B109"/>
      <c r="C109"/>
      <c r="D109"/>
      <c r="E109"/>
      <c r="F109"/>
      <c r="G109"/>
      <c r="H109"/>
      <c r="I109"/>
      <c r="J109"/>
      <c r="K109"/>
      <c r="L109"/>
      <c r="M109" s="38"/>
    </row>
    <row r="110" spans="1:13">
      <c r="A110"/>
      <c r="B110"/>
      <c r="C110"/>
      <c r="D110"/>
      <c r="E110"/>
      <c r="F110"/>
      <c r="G110"/>
      <c r="H110"/>
      <c r="I110"/>
      <c r="J110"/>
      <c r="K110"/>
      <c r="L110"/>
      <c r="M110" s="38"/>
    </row>
    <row r="111" spans="1:13">
      <c r="A111"/>
      <c r="B111"/>
      <c r="C111"/>
      <c r="D111"/>
      <c r="E111"/>
      <c r="F111"/>
      <c r="G111"/>
      <c r="H111"/>
      <c r="I111"/>
      <c r="J111"/>
      <c r="K111"/>
      <c r="L111"/>
      <c r="M111" s="38"/>
    </row>
    <row r="112" spans="1:13">
      <c r="A112"/>
      <c r="B112"/>
      <c r="C112"/>
      <c r="D112"/>
      <c r="E112"/>
      <c r="F112"/>
      <c r="G112"/>
      <c r="H112"/>
      <c r="I112"/>
      <c r="J112"/>
      <c r="K112"/>
      <c r="L112"/>
      <c r="M112" s="38"/>
    </row>
    <row r="113" spans="1:13">
      <c r="A113"/>
      <c r="B113"/>
      <c r="C113"/>
      <c r="D113"/>
      <c r="E113"/>
      <c r="F113"/>
      <c r="G113"/>
      <c r="H113"/>
      <c r="I113"/>
      <c r="J113"/>
      <c r="K113"/>
      <c r="L113"/>
      <c r="M113" s="38"/>
    </row>
    <row r="114" spans="1:13">
      <c r="A114"/>
      <c r="B114"/>
      <c r="C114"/>
      <c r="D114"/>
      <c r="E114"/>
      <c r="F114"/>
      <c r="G114"/>
      <c r="H114"/>
      <c r="I114"/>
      <c r="J114"/>
      <c r="K114"/>
      <c r="L114"/>
      <c r="M114" s="38"/>
    </row>
    <row r="115" spans="1:13">
      <c r="A115"/>
      <c r="B115"/>
      <c r="C115"/>
      <c r="D115"/>
      <c r="E115"/>
      <c r="F115"/>
      <c r="G115"/>
      <c r="H115"/>
      <c r="I115"/>
      <c r="J115"/>
      <c r="K115"/>
      <c r="L115"/>
      <c r="M115" s="38"/>
    </row>
    <row r="116" spans="1:13">
      <c r="A116"/>
      <c r="B116"/>
      <c r="C116"/>
      <c r="D116"/>
      <c r="E116"/>
      <c r="F116"/>
      <c r="G116"/>
      <c r="H116"/>
      <c r="I116"/>
      <c r="J116"/>
      <c r="K116"/>
      <c r="L116"/>
      <c r="M116" s="38"/>
    </row>
    <row r="117" spans="1:13">
      <c r="A117"/>
      <c r="B117"/>
      <c r="C117"/>
      <c r="D117"/>
      <c r="E117"/>
      <c r="F117"/>
      <c r="G117"/>
      <c r="H117"/>
      <c r="I117"/>
      <c r="J117"/>
      <c r="K117"/>
      <c r="L117"/>
      <c r="M117" s="38"/>
    </row>
    <row r="118" spans="1:13">
      <c r="A118"/>
      <c r="B118"/>
      <c r="C118"/>
      <c r="D118"/>
      <c r="E118"/>
      <c r="F118"/>
      <c r="G118"/>
      <c r="H118"/>
      <c r="I118"/>
      <c r="J118"/>
      <c r="K118"/>
      <c r="L118"/>
      <c r="M118" s="38"/>
    </row>
    <row r="119" spans="1:13">
      <c r="A119"/>
      <c r="B119"/>
      <c r="C119"/>
      <c r="D119"/>
      <c r="E119"/>
      <c r="F119"/>
      <c r="G119"/>
      <c r="H119"/>
      <c r="I119"/>
      <c r="J119"/>
      <c r="K119"/>
      <c r="L119"/>
      <c r="M119" s="38"/>
    </row>
    <row r="120" spans="1:13">
      <c r="A120"/>
      <c r="B120"/>
      <c r="C120"/>
      <c r="D120"/>
      <c r="E120"/>
      <c r="F120"/>
      <c r="G120"/>
      <c r="H120"/>
      <c r="I120"/>
      <c r="J120"/>
      <c r="K120"/>
      <c r="L120"/>
      <c r="M120" s="38"/>
    </row>
    <row r="121" spans="1:13">
      <c r="A121"/>
      <c r="B121"/>
      <c r="C121"/>
      <c r="D121"/>
      <c r="E121"/>
      <c r="F121"/>
      <c r="G121"/>
      <c r="H121"/>
      <c r="I121"/>
      <c r="J121"/>
      <c r="K121"/>
      <c r="L121"/>
      <c r="M121" s="38"/>
    </row>
    <row r="122" spans="1:13">
      <c r="A122"/>
      <c r="B122"/>
      <c r="C122"/>
      <c r="D122"/>
      <c r="E122"/>
      <c r="F122"/>
      <c r="G122"/>
      <c r="H122"/>
      <c r="I122"/>
      <c r="J122"/>
      <c r="K122"/>
      <c r="L122"/>
      <c r="M122" s="38"/>
    </row>
    <row r="123" spans="1:13">
      <c r="A123"/>
      <c r="B123"/>
      <c r="C123"/>
      <c r="D123"/>
      <c r="E123"/>
      <c r="F123"/>
      <c r="G123"/>
      <c r="H123"/>
      <c r="I123"/>
      <c r="J123"/>
      <c r="K123"/>
      <c r="L123"/>
      <c r="M123" s="38"/>
    </row>
    <row r="124" spans="1:13">
      <c r="A124"/>
      <c r="B124"/>
      <c r="C124"/>
      <c r="D124"/>
      <c r="E124"/>
      <c r="F124"/>
      <c r="G124"/>
      <c r="H124"/>
      <c r="I124"/>
      <c r="J124"/>
      <c r="K124"/>
      <c r="L124"/>
      <c r="M124" s="38"/>
    </row>
    <row r="125" spans="1:13">
      <c r="A125"/>
      <c r="B125"/>
      <c r="C125"/>
      <c r="D125"/>
      <c r="E125"/>
      <c r="F125"/>
      <c r="G125"/>
      <c r="H125"/>
      <c r="I125"/>
      <c r="J125"/>
      <c r="K125"/>
      <c r="L125"/>
      <c r="M125" s="38"/>
    </row>
    <row r="126" spans="1:13">
      <c r="A126"/>
      <c r="B126"/>
      <c r="C126"/>
      <c r="D126"/>
      <c r="E126"/>
      <c r="F126"/>
      <c r="G126"/>
      <c r="H126"/>
      <c r="I126"/>
      <c r="J126"/>
      <c r="K126"/>
      <c r="L126"/>
      <c r="M126" s="38"/>
    </row>
    <row r="127" spans="1:13">
      <c r="A127"/>
      <c r="B127"/>
      <c r="C127"/>
      <c r="D127"/>
      <c r="E127"/>
      <c r="F127"/>
      <c r="G127"/>
      <c r="H127"/>
      <c r="I127"/>
      <c r="J127"/>
      <c r="K127"/>
      <c r="L127"/>
      <c r="M127" s="38"/>
    </row>
    <row r="128" spans="1:13">
      <c r="A128"/>
      <c r="B128"/>
      <c r="C128"/>
      <c r="D128"/>
      <c r="E128"/>
      <c r="F128"/>
      <c r="G128"/>
      <c r="H128"/>
      <c r="I128"/>
      <c r="J128"/>
      <c r="K128"/>
      <c r="L128"/>
      <c r="M128" s="38"/>
    </row>
    <row r="129" spans="1:13">
      <c r="A129"/>
      <c r="B129"/>
      <c r="C129"/>
      <c r="D129"/>
      <c r="E129"/>
      <c r="F129"/>
      <c r="G129"/>
      <c r="H129"/>
      <c r="I129"/>
      <c r="J129"/>
      <c r="K129"/>
      <c r="L129"/>
      <c r="M129" s="38"/>
    </row>
    <row r="130" spans="1:13">
      <c r="A130"/>
      <c r="B130"/>
      <c r="C130"/>
      <c r="D130"/>
      <c r="E130"/>
      <c r="F130"/>
      <c r="G130"/>
      <c r="H130"/>
      <c r="I130"/>
      <c r="J130"/>
      <c r="K130"/>
      <c r="L130"/>
      <c r="M130" s="38"/>
    </row>
    <row r="131" spans="1:13">
      <c r="A131"/>
      <c r="B131"/>
      <c r="C131"/>
      <c r="D131"/>
      <c r="E131"/>
      <c r="F131"/>
      <c r="G131"/>
      <c r="H131"/>
      <c r="I131"/>
      <c r="J131"/>
      <c r="K131"/>
      <c r="L131"/>
      <c r="M131" s="38"/>
    </row>
    <row r="132" spans="1:13">
      <c r="A132"/>
      <c r="B132"/>
      <c r="C132"/>
      <c r="D132"/>
      <c r="E132"/>
      <c r="F132"/>
      <c r="G132"/>
      <c r="H132"/>
      <c r="I132"/>
      <c r="J132"/>
      <c r="K132"/>
      <c r="L132"/>
      <c r="M132" s="38"/>
    </row>
    <row r="133" spans="1:13">
      <c r="A133"/>
      <c r="B133"/>
      <c r="C133"/>
      <c r="D133"/>
      <c r="E133"/>
      <c r="F133"/>
      <c r="G133"/>
      <c r="H133"/>
      <c r="I133"/>
      <c r="J133"/>
      <c r="K133"/>
      <c r="L133"/>
      <c r="M133" s="38"/>
    </row>
    <row r="134" spans="1:13">
      <c r="A134"/>
      <c r="B134"/>
      <c r="C134"/>
      <c r="D134"/>
      <c r="E134"/>
      <c r="F134"/>
      <c r="G134"/>
      <c r="H134"/>
      <c r="I134"/>
      <c r="J134"/>
      <c r="K134"/>
      <c r="L134"/>
      <c r="M134" s="38"/>
    </row>
    <row r="135" spans="1:13">
      <c r="A135"/>
      <c r="B135"/>
      <c r="C135"/>
      <c r="D135"/>
      <c r="E135"/>
      <c r="F135"/>
      <c r="G135"/>
      <c r="H135"/>
      <c r="I135"/>
      <c r="J135"/>
      <c r="K135"/>
      <c r="L135"/>
      <c r="M135" s="38"/>
    </row>
    <row r="136" spans="1:13">
      <c r="A136"/>
      <c r="B136"/>
      <c r="C136"/>
      <c r="D136"/>
      <c r="E136"/>
      <c r="F136"/>
      <c r="G136"/>
      <c r="H136"/>
      <c r="I136"/>
      <c r="J136"/>
      <c r="K136"/>
      <c r="L136"/>
      <c r="M136" s="38"/>
    </row>
    <row r="137" spans="1:13">
      <c r="A137"/>
      <c r="B137"/>
      <c r="C137"/>
      <c r="D137"/>
      <c r="E137"/>
      <c r="F137"/>
      <c r="G137"/>
      <c r="H137"/>
      <c r="I137"/>
      <c r="J137"/>
      <c r="K137"/>
      <c r="L137"/>
      <c r="M137" s="38"/>
    </row>
    <row r="138" spans="1:13">
      <c r="A138"/>
      <c r="B138"/>
      <c r="C138"/>
      <c r="D138"/>
      <c r="E138"/>
      <c r="F138"/>
      <c r="G138"/>
      <c r="H138"/>
      <c r="I138"/>
      <c r="J138"/>
      <c r="K138"/>
      <c r="L138"/>
      <c r="M138" s="38"/>
    </row>
    <row r="139" spans="1:13">
      <c r="A139"/>
      <c r="B139"/>
      <c r="C139"/>
      <c r="D139"/>
      <c r="E139"/>
      <c r="F139"/>
      <c r="G139"/>
      <c r="H139"/>
      <c r="I139"/>
      <c r="J139"/>
      <c r="K139"/>
      <c r="L139"/>
      <c r="M139" s="38"/>
    </row>
    <row r="140" spans="1:13">
      <c r="A140"/>
      <c r="B140"/>
      <c r="C140"/>
      <c r="D140"/>
      <c r="E140"/>
      <c r="F140"/>
      <c r="G140"/>
      <c r="H140"/>
      <c r="I140"/>
      <c r="J140"/>
      <c r="K140"/>
      <c r="L140"/>
      <c r="M140" s="38"/>
    </row>
    <row r="141" spans="1:13">
      <c r="A141"/>
      <c r="B141"/>
      <c r="C141"/>
      <c r="D141"/>
      <c r="E141"/>
      <c r="F141"/>
      <c r="G141"/>
      <c r="H141"/>
      <c r="I141"/>
      <c r="J141"/>
      <c r="K141"/>
      <c r="L141"/>
      <c r="M141" s="38"/>
    </row>
    <row r="142" spans="1:13">
      <c r="A142"/>
      <c r="B142"/>
      <c r="C142"/>
      <c r="D142"/>
      <c r="E142"/>
      <c r="F142"/>
      <c r="G142"/>
      <c r="H142"/>
      <c r="I142"/>
      <c r="J142"/>
      <c r="K142"/>
      <c r="L142"/>
      <c r="M142" s="38"/>
    </row>
    <row r="143" spans="1:13">
      <c r="A143"/>
      <c r="B143"/>
      <c r="C143"/>
      <c r="D143"/>
      <c r="E143"/>
      <c r="F143"/>
      <c r="G143"/>
      <c r="H143"/>
      <c r="I143"/>
      <c r="J143"/>
      <c r="K143"/>
      <c r="L143"/>
      <c r="M143" s="38"/>
    </row>
    <row r="144" spans="1:13">
      <c r="A144"/>
      <c r="B144"/>
      <c r="C144"/>
      <c r="D144"/>
      <c r="E144"/>
      <c r="F144"/>
      <c r="G144"/>
      <c r="H144"/>
      <c r="I144"/>
      <c r="J144"/>
      <c r="K144"/>
      <c r="L144"/>
      <c r="M144" s="38"/>
    </row>
    <row r="145" spans="1:13">
      <c r="A145"/>
      <c r="B145"/>
      <c r="C145"/>
      <c r="D145"/>
      <c r="E145"/>
      <c r="F145"/>
      <c r="G145"/>
      <c r="H145"/>
      <c r="I145"/>
      <c r="J145"/>
      <c r="K145"/>
      <c r="L145"/>
      <c r="M145" s="38"/>
    </row>
    <row r="146" spans="1:13">
      <c r="A146"/>
      <c r="B146"/>
      <c r="C146"/>
      <c r="D146"/>
      <c r="E146"/>
      <c r="F146"/>
      <c r="G146"/>
      <c r="H146"/>
      <c r="I146"/>
      <c r="J146"/>
      <c r="K146"/>
      <c r="L146"/>
      <c r="M146" s="38"/>
    </row>
    <row r="147" spans="1:13">
      <c r="A147"/>
      <c r="B147"/>
      <c r="C147"/>
      <c r="D147"/>
      <c r="E147"/>
      <c r="F147"/>
      <c r="G147"/>
      <c r="H147"/>
      <c r="I147"/>
      <c r="J147"/>
      <c r="K147"/>
      <c r="L147"/>
      <c r="M147" s="38"/>
    </row>
    <row r="148" spans="1:13">
      <c r="A148"/>
      <c r="B148"/>
      <c r="C148"/>
      <c r="D148"/>
      <c r="E148"/>
      <c r="F148"/>
      <c r="G148"/>
      <c r="H148"/>
      <c r="I148"/>
      <c r="J148"/>
      <c r="K148"/>
      <c r="L148"/>
      <c r="M148" s="38"/>
    </row>
    <row r="149" spans="1:13">
      <c r="A149"/>
      <c r="B149"/>
      <c r="C149"/>
      <c r="D149"/>
      <c r="E149"/>
      <c r="F149"/>
      <c r="G149"/>
      <c r="H149"/>
      <c r="I149"/>
      <c r="J149"/>
      <c r="K149"/>
      <c r="L149"/>
      <c r="M149" s="38"/>
    </row>
    <row r="150" spans="1:13">
      <c r="A150"/>
      <c r="B150"/>
      <c r="C150"/>
      <c r="D150"/>
      <c r="E150"/>
      <c r="F150"/>
      <c r="G150"/>
      <c r="H150"/>
      <c r="I150"/>
      <c r="J150"/>
      <c r="K150"/>
      <c r="L150"/>
      <c r="M150" s="38"/>
    </row>
    <row r="151" spans="1:13">
      <c r="A151"/>
      <c r="B151"/>
      <c r="C151"/>
      <c r="D151"/>
      <c r="E151"/>
      <c r="F151"/>
      <c r="G151"/>
      <c r="H151"/>
      <c r="I151"/>
      <c r="J151"/>
      <c r="K151"/>
      <c r="L151"/>
      <c r="M151" s="38"/>
    </row>
    <row r="152" spans="1:13">
      <c r="A152"/>
      <c r="B152"/>
      <c r="C152"/>
      <c r="D152"/>
      <c r="E152"/>
      <c r="F152"/>
      <c r="G152"/>
      <c r="H152"/>
      <c r="I152"/>
      <c r="J152"/>
      <c r="K152"/>
      <c r="L152"/>
      <c r="M152" s="38"/>
    </row>
    <row r="153" spans="1:13">
      <c r="A153"/>
      <c r="B153"/>
      <c r="C153"/>
      <c r="D153"/>
      <c r="E153"/>
      <c r="F153"/>
      <c r="G153"/>
      <c r="H153"/>
      <c r="I153"/>
      <c r="J153"/>
      <c r="K153"/>
      <c r="L153"/>
      <c r="M153" s="38"/>
    </row>
    <row r="154" spans="1:13">
      <c r="A154"/>
      <c r="B154"/>
      <c r="C154"/>
      <c r="D154"/>
      <c r="E154"/>
      <c r="F154"/>
      <c r="G154"/>
      <c r="H154"/>
      <c r="I154"/>
      <c r="J154"/>
      <c r="K154"/>
      <c r="L154"/>
      <c r="M154" s="38"/>
    </row>
    <row r="155" spans="1:13">
      <c r="A155"/>
      <c r="B155"/>
      <c r="C155"/>
      <c r="D155"/>
      <c r="E155"/>
      <c r="F155"/>
      <c r="G155"/>
      <c r="H155"/>
      <c r="I155"/>
      <c r="J155"/>
      <c r="K155"/>
      <c r="L155"/>
      <c r="M155" s="38"/>
    </row>
    <row r="156" spans="1:13">
      <c r="A156"/>
      <c r="B156"/>
      <c r="C156"/>
      <c r="D156"/>
      <c r="E156"/>
      <c r="F156"/>
      <c r="G156"/>
      <c r="H156"/>
      <c r="I156"/>
      <c r="J156"/>
      <c r="K156"/>
      <c r="L156"/>
      <c r="M156" s="38"/>
    </row>
    <row r="157" spans="1:13">
      <c r="A157"/>
      <c r="B157"/>
      <c r="C157"/>
      <c r="D157"/>
      <c r="E157"/>
      <c r="F157"/>
      <c r="G157"/>
      <c r="H157"/>
      <c r="I157"/>
      <c r="J157"/>
      <c r="K157"/>
      <c r="L157"/>
      <c r="M157" s="38"/>
    </row>
    <row r="158" spans="1:13">
      <c r="A158"/>
      <c r="B158"/>
      <c r="C158"/>
      <c r="D158"/>
      <c r="E158"/>
      <c r="F158"/>
      <c r="G158"/>
      <c r="H158"/>
      <c r="I158"/>
      <c r="J158"/>
      <c r="K158"/>
      <c r="L158"/>
      <c r="M158" s="38"/>
    </row>
    <row r="159" spans="1:13">
      <c r="A159"/>
      <c r="B159"/>
      <c r="C159"/>
      <c r="D159"/>
      <c r="E159"/>
      <c r="F159"/>
      <c r="G159"/>
      <c r="H159"/>
      <c r="I159"/>
      <c r="J159"/>
      <c r="K159"/>
      <c r="L159"/>
      <c r="M159" s="38"/>
    </row>
    <row r="160" spans="1:13">
      <c r="A160"/>
      <c r="B160"/>
      <c r="C160"/>
      <c r="D160"/>
      <c r="E160"/>
      <c r="F160"/>
      <c r="G160"/>
      <c r="H160"/>
      <c r="I160"/>
      <c r="J160"/>
      <c r="K160"/>
      <c r="L160"/>
      <c r="M160" s="38"/>
    </row>
    <row r="161" spans="1:13">
      <c r="A161"/>
      <c r="B161"/>
      <c r="C161"/>
      <c r="D161"/>
      <c r="E161"/>
      <c r="F161"/>
      <c r="G161"/>
      <c r="H161"/>
      <c r="I161"/>
      <c r="J161"/>
      <c r="K161"/>
      <c r="L161"/>
      <c r="M161" s="38"/>
    </row>
    <row r="162" spans="1:13">
      <c r="A162"/>
      <c r="B162"/>
      <c r="C162"/>
      <c r="D162"/>
      <c r="E162"/>
      <c r="F162"/>
      <c r="G162"/>
      <c r="H162"/>
      <c r="I162"/>
      <c r="J162"/>
      <c r="K162"/>
      <c r="L162"/>
      <c r="M162" s="38"/>
    </row>
    <row r="163" spans="1:13">
      <c r="A163"/>
      <c r="B163"/>
      <c r="C163"/>
      <c r="D163"/>
      <c r="E163"/>
      <c r="F163"/>
      <c r="G163"/>
      <c r="H163"/>
      <c r="I163"/>
      <c r="J163"/>
      <c r="K163"/>
      <c r="L163"/>
      <c r="M163" s="38"/>
    </row>
    <row r="164" spans="1:13">
      <c r="A164"/>
      <c r="B164"/>
      <c r="C164"/>
      <c r="D164"/>
      <c r="E164"/>
      <c r="F164"/>
      <c r="G164"/>
      <c r="H164"/>
      <c r="I164"/>
      <c r="J164"/>
      <c r="K164"/>
      <c r="L164"/>
      <c r="M164" s="38"/>
    </row>
    <row r="165" spans="1:13">
      <c r="A165"/>
      <c r="B165"/>
      <c r="C165"/>
      <c r="D165"/>
      <c r="E165"/>
      <c r="F165"/>
      <c r="G165"/>
      <c r="H165"/>
      <c r="I165"/>
      <c r="J165"/>
      <c r="K165"/>
      <c r="L165"/>
      <c r="M165" s="38"/>
    </row>
    <row r="166" spans="1:13">
      <c r="A166"/>
      <c r="B166"/>
      <c r="C166"/>
      <c r="D166"/>
      <c r="E166"/>
      <c r="F166"/>
      <c r="G166"/>
      <c r="H166"/>
      <c r="I166"/>
      <c r="J166"/>
      <c r="K166"/>
      <c r="L166"/>
      <c r="M166" s="38"/>
    </row>
    <row r="167" spans="1:13">
      <c r="A167"/>
      <c r="B167"/>
      <c r="C167"/>
      <c r="D167"/>
      <c r="E167"/>
      <c r="F167"/>
      <c r="G167"/>
      <c r="H167"/>
      <c r="I167"/>
      <c r="J167"/>
      <c r="K167"/>
      <c r="L167"/>
      <c r="M167" s="38"/>
    </row>
    <row r="168" spans="1:13">
      <c r="A168"/>
      <c r="B168"/>
      <c r="C168"/>
      <c r="D168"/>
      <c r="E168"/>
      <c r="F168"/>
      <c r="G168"/>
      <c r="H168"/>
      <c r="I168"/>
      <c r="J168"/>
      <c r="K168"/>
      <c r="L168"/>
      <c r="M168" s="38"/>
    </row>
    <row r="169" spans="1:13">
      <c r="A169"/>
      <c r="B169"/>
      <c r="C169"/>
      <c r="D169"/>
      <c r="E169"/>
      <c r="F169"/>
      <c r="G169"/>
      <c r="H169"/>
      <c r="I169"/>
      <c r="J169"/>
      <c r="K169"/>
      <c r="L169"/>
      <c r="M169" s="38"/>
    </row>
    <row r="170" spans="1:13">
      <c r="A170"/>
      <c r="B170"/>
      <c r="C170"/>
      <c r="D170"/>
      <c r="E170"/>
      <c r="F170"/>
      <c r="G170"/>
      <c r="H170"/>
      <c r="I170"/>
      <c r="J170"/>
      <c r="K170"/>
      <c r="L170"/>
      <c r="M170" s="38"/>
    </row>
    <row r="171" spans="1:13">
      <c r="A171"/>
      <c r="B171"/>
      <c r="C171"/>
      <c r="D171"/>
      <c r="E171"/>
      <c r="F171"/>
      <c r="G171"/>
      <c r="H171"/>
      <c r="I171"/>
      <c r="J171"/>
      <c r="K171"/>
      <c r="L171"/>
      <c r="M171" s="38"/>
    </row>
    <row r="172" spans="1:13">
      <c r="A172"/>
      <c r="B172"/>
      <c r="C172"/>
      <c r="D172"/>
      <c r="E172"/>
      <c r="F172"/>
      <c r="G172"/>
      <c r="H172"/>
      <c r="I172"/>
      <c r="J172"/>
      <c r="K172"/>
      <c r="L172"/>
      <c r="M172" s="38"/>
    </row>
    <row r="173" spans="1:13">
      <c r="A173"/>
      <c r="B173"/>
      <c r="C173"/>
      <c r="D173"/>
      <c r="E173"/>
      <c r="F173"/>
      <c r="G173"/>
      <c r="H173"/>
      <c r="I173"/>
      <c r="J173"/>
      <c r="K173"/>
      <c r="L173"/>
      <c r="M173" s="38"/>
    </row>
    <row r="174" spans="1:13">
      <c r="A174"/>
      <c r="B174"/>
      <c r="C174"/>
      <c r="D174"/>
      <c r="E174"/>
      <c r="F174"/>
      <c r="G174"/>
      <c r="H174"/>
      <c r="I174"/>
      <c r="J174"/>
      <c r="K174"/>
      <c r="L174"/>
      <c r="M174" s="38"/>
    </row>
    <row r="175" spans="1:13">
      <c r="A175"/>
      <c r="B175"/>
      <c r="C175"/>
      <c r="D175"/>
      <c r="E175"/>
      <c r="F175"/>
      <c r="G175"/>
      <c r="H175"/>
      <c r="I175"/>
      <c r="J175"/>
      <c r="K175"/>
      <c r="L175"/>
      <c r="M175" s="38"/>
    </row>
    <row r="176" spans="1:13">
      <c r="A176"/>
      <c r="B176"/>
      <c r="C176"/>
      <c r="D176"/>
      <c r="E176"/>
      <c r="F176"/>
      <c r="G176"/>
      <c r="H176"/>
      <c r="I176"/>
      <c r="J176"/>
      <c r="K176"/>
      <c r="L176"/>
      <c r="M176" s="38"/>
    </row>
    <row r="177" spans="1:13">
      <c r="A177"/>
      <c r="B177"/>
      <c r="C177"/>
      <c r="D177"/>
      <c r="E177"/>
      <c r="F177"/>
      <c r="G177"/>
      <c r="H177"/>
      <c r="I177"/>
      <c r="J177"/>
      <c r="K177"/>
      <c r="L177"/>
      <c r="M177" s="38"/>
    </row>
    <row r="178" spans="1:13">
      <c r="A178"/>
      <c r="B178"/>
      <c r="C178"/>
      <c r="D178"/>
      <c r="E178"/>
      <c r="F178"/>
      <c r="G178"/>
      <c r="H178"/>
      <c r="I178"/>
      <c r="J178"/>
      <c r="K178"/>
      <c r="L178"/>
      <c r="M178" s="38"/>
    </row>
    <row r="179" spans="1:13">
      <c r="A179"/>
      <c r="B179"/>
      <c r="C179"/>
      <c r="D179"/>
      <c r="E179"/>
      <c r="F179"/>
      <c r="G179"/>
      <c r="H179"/>
      <c r="I179"/>
      <c r="J179"/>
      <c r="K179"/>
      <c r="L179"/>
      <c r="M179" s="38"/>
    </row>
    <row r="180" spans="1:13">
      <c r="A180"/>
      <c r="B180"/>
      <c r="C180"/>
      <c r="D180"/>
      <c r="E180"/>
      <c r="F180"/>
      <c r="G180"/>
      <c r="H180"/>
      <c r="I180"/>
      <c r="J180"/>
      <c r="K180"/>
      <c r="L180"/>
      <c r="M180" s="38"/>
    </row>
    <row r="181" spans="1:13">
      <c r="A181"/>
      <c r="B181"/>
      <c r="C181"/>
      <c r="D181"/>
      <c r="E181"/>
      <c r="F181"/>
      <c r="G181"/>
      <c r="H181"/>
      <c r="I181"/>
      <c r="J181"/>
      <c r="K181"/>
      <c r="L181"/>
      <c r="M181" s="38"/>
    </row>
    <row r="182" spans="1:13">
      <c r="A182"/>
      <c r="B182"/>
      <c r="C182"/>
      <c r="D182"/>
      <c r="E182"/>
      <c r="F182"/>
      <c r="G182"/>
      <c r="H182"/>
      <c r="I182"/>
      <c r="J182"/>
      <c r="K182"/>
      <c r="L182"/>
      <c r="M182" s="38"/>
    </row>
    <row r="183" spans="1:13">
      <c r="A183"/>
      <c r="B183"/>
      <c r="C183"/>
      <c r="D183"/>
      <c r="E183"/>
      <c r="F183"/>
      <c r="G183"/>
      <c r="H183"/>
      <c r="I183"/>
      <c r="J183"/>
      <c r="K183"/>
      <c r="L183"/>
      <c r="M183" s="38"/>
    </row>
    <row r="184" spans="1:13">
      <c r="A184"/>
      <c r="B184"/>
      <c r="C184"/>
      <c r="D184"/>
      <c r="E184"/>
      <c r="F184"/>
      <c r="G184"/>
      <c r="H184"/>
      <c r="I184"/>
      <c r="J184"/>
      <c r="K184"/>
      <c r="L184"/>
      <c r="M184" s="38"/>
    </row>
    <row r="185" spans="1:13">
      <c r="A185"/>
      <c r="B185"/>
      <c r="C185"/>
      <c r="D185"/>
      <c r="E185"/>
      <c r="F185"/>
      <c r="G185"/>
      <c r="H185"/>
      <c r="I185"/>
      <c r="J185"/>
      <c r="K185"/>
      <c r="L185"/>
      <c r="M185" s="38"/>
    </row>
    <row r="186" spans="1:13">
      <c r="A186"/>
      <c r="B186"/>
      <c r="C186"/>
      <c r="D186"/>
      <c r="E186"/>
      <c r="F186"/>
      <c r="G186"/>
      <c r="H186"/>
      <c r="I186"/>
      <c r="J186"/>
      <c r="K186"/>
      <c r="L186"/>
      <c r="M186" s="38"/>
    </row>
    <row r="187" spans="1:13">
      <c r="A187"/>
      <c r="B187"/>
      <c r="C187"/>
      <c r="D187"/>
      <c r="E187"/>
      <c r="F187"/>
      <c r="G187"/>
      <c r="H187"/>
      <c r="I187"/>
      <c r="J187"/>
      <c r="K187"/>
      <c r="L187"/>
      <c r="M187" s="38"/>
    </row>
    <row r="188" spans="1:13">
      <c r="A188"/>
      <c r="B188"/>
      <c r="C188"/>
      <c r="D188"/>
      <c r="E188"/>
      <c r="F188"/>
      <c r="G188"/>
      <c r="H188"/>
      <c r="I188"/>
      <c r="J188"/>
      <c r="K188"/>
      <c r="L188"/>
      <c r="M188" s="38"/>
    </row>
    <row r="189" spans="1:13">
      <c r="A189"/>
      <c r="B189"/>
      <c r="C189"/>
      <c r="D189"/>
      <c r="E189"/>
      <c r="F189"/>
      <c r="G189"/>
      <c r="H189"/>
      <c r="I189"/>
      <c r="J189"/>
      <c r="K189"/>
      <c r="L189"/>
      <c r="M189" s="38"/>
    </row>
    <row r="190" spans="1:13">
      <c r="A190"/>
      <c r="B190"/>
      <c r="C190"/>
      <c r="D190"/>
      <c r="E190"/>
      <c r="F190"/>
      <c r="G190"/>
      <c r="H190"/>
      <c r="I190"/>
      <c r="J190"/>
      <c r="K190"/>
      <c r="L190"/>
      <c r="M190" s="38"/>
    </row>
    <row r="191" spans="1:13">
      <c r="A191"/>
      <c r="B191"/>
      <c r="C191"/>
      <c r="D191"/>
      <c r="E191"/>
      <c r="F191"/>
      <c r="G191"/>
      <c r="H191"/>
      <c r="I191"/>
      <c r="J191"/>
      <c r="K191"/>
      <c r="L191"/>
      <c r="M191" s="38"/>
    </row>
    <row r="192" spans="1:13">
      <c r="A192"/>
      <c r="B192"/>
      <c r="C192"/>
      <c r="D192"/>
      <c r="E192"/>
      <c r="F192"/>
      <c r="G192"/>
      <c r="H192"/>
      <c r="I192"/>
      <c r="J192"/>
      <c r="K192"/>
      <c r="L192"/>
      <c r="M192" s="38"/>
    </row>
    <row r="193" spans="1:13">
      <c r="A193"/>
      <c r="B193"/>
      <c r="C193"/>
      <c r="D193"/>
      <c r="E193"/>
      <c r="F193"/>
      <c r="G193"/>
      <c r="H193"/>
      <c r="I193"/>
      <c r="J193"/>
      <c r="K193"/>
      <c r="L193"/>
      <c r="M193" s="38"/>
    </row>
    <row r="194" spans="1:13">
      <c r="A194"/>
      <c r="B194"/>
      <c r="C194"/>
      <c r="D194"/>
      <c r="E194"/>
      <c r="F194"/>
      <c r="G194"/>
      <c r="H194"/>
      <c r="I194"/>
      <c r="J194"/>
      <c r="K194"/>
      <c r="L194"/>
      <c r="M194" s="38"/>
    </row>
    <row r="195" spans="1:13">
      <c r="A195"/>
      <c r="B195"/>
      <c r="C195"/>
      <c r="D195"/>
      <c r="E195"/>
      <c r="F195"/>
      <c r="G195"/>
      <c r="H195"/>
      <c r="I195"/>
      <c r="J195"/>
      <c r="K195"/>
      <c r="L195"/>
      <c r="M195" s="38"/>
    </row>
    <row r="196" spans="1:13">
      <c r="A196"/>
      <c r="B196"/>
      <c r="C196"/>
      <c r="D196"/>
      <c r="E196"/>
      <c r="F196"/>
      <c r="G196"/>
      <c r="H196"/>
      <c r="I196"/>
      <c r="J196"/>
      <c r="K196"/>
      <c r="L196"/>
      <c r="M196" s="38"/>
    </row>
    <row r="197" spans="1:13">
      <c r="A197"/>
      <c r="B197"/>
      <c r="C197"/>
      <c r="D197"/>
      <c r="E197"/>
      <c r="F197"/>
      <c r="G197"/>
      <c r="H197"/>
      <c r="I197"/>
      <c r="J197"/>
      <c r="K197"/>
      <c r="L197"/>
      <c r="M197" s="38"/>
    </row>
    <row r="198" spans="1:13">
      <c r="A198"/>
      <c r="B198"/>
      <c r="C198"/>
      <c r="D198"/>
      <c r="E198"/>
      <c r="F198"/>
      <c r="G198"/>
      <c r="H198"/>
      <c r="I198"/>
      <c r="J198"/>
      <c r="K198"/>
      <c r="L198"/>
      <c r="M198" s="38"/>
    </row>
    <row r="199" spans="1:13">
      <c r="A199"/>
      <c r="B199"/>
      <c r="C199"/>
      <c r="D199"/>
      <c r="E199"/>
      <c r="F199"/>
      <c r="G199"/>
      <c r="H199"/>
      <c r="I199"/>
      <c r="J199"/>
      <c r="K199"/>
      <c r="L199"/>
      <c r="M199" s="38"/>
    </row>
    <row r="200" spans="1:13">
      <c r="A200"/>
      <c r="B200"/>
      <c r="C200"/>
      <c r="D200"/>
      <c r="E200"/>
      <c r="F200"/>
      <c r="G200"/>
      <c r="H200"/>
      <c r="I200"/>
      <c r="J200"/>
      <c r="K200"/>
      <c r="L200"/>
      <c r="M200" s="38"/>
    </row>
    <row r="201" spans="1:13">
      <c r="A201"/>
      <c r="B201"/>
      <c r="C201"/>
      <c r="D201"/>
      <c r="E201"/>
      <c r="F201"/>
      <c r="G201"/>
      <c r="H201"/>
      <c r="I201"/>
      <c r="J201"/>
      <c r="K201"/>
      <c r="L201"/>
      <c r="M201" s="38"/>
    </row>
    <row r="202" spans="1:13">
      <c r="A202"/>
      <c r="B202"/>
      <c r="C202"/>
      <c r="D202"/>
      <c r="E202"/>
      <c r="F202"/>
      <c r="G202"/>
      <c r="H202"/>
      <c r="I202"/>
      <c r="J202"/>
      <c r="K202"/>
      <c r="L202"/>
      <c r="M202" s="38"/>
    </row>
    <row r="203" spans="1:13">
      <c r="A203"/>
      <c r="B203"/>
      <c r="C203"/>
      <c r="D203"/>
      <c r="E203"/>
      <c r="F203"/>
      <c r="G203"/>
      <c r="H203"/>
      <c r="I203"/>
      <c r="J203"/>
      <c r="K203"/>
      <c r="L203"/>
      <c r="M203" s="38"/>
    </row>
    <row r="204" spans="1:13">
      <c r="A204"/>
      <c r="B204"/>
      <c r="C204"/>
      <c r="D204"/>
      <c r="E204"/>
      <c r="F204"/>
      <c r="G204"/>
      <c r="H204"/>
      <c r="I204"/>
      <c r="J204"/>
      <c r="K204"/>
      <c r="L204"/>
      <c r="M204" s="38"/>
    </row>
    <row r="205" spans="1:13">
      <c r="A205"/>
      <c r="B205"/>
      <c r="C205"/>
      <c r="D205"/>
      <c r="E205"/>
      <c r="F205"/>
      <c r="G205"/>
      <c r="H205"/>
      <c r="I205"/>
      <c r="J205"/>
      <c r="K205"/>
      <c r="L205"/>
      <c r="M205" s="38"/>
    </row>
    <row r="206" spans="1:13">
      <c r="A206"/>
      <c r="B206"/>
      <c r="C206"/>
      <c r="D206"/>
      <c r="E206"/>
      <c r="F206"/>
      <c r="G206"/>
      <c r="H206"/>
      <c r="I206"/>
      <c r="J206"/>
      <c r="K206"/>
      <c r="L206"/>
      <c r="M206" s="38"/>
    </row>
    <row r="207" spans="1:13">
      <c r="A207"/>
      <c r="B207"/>
      <c r="C207"/>
      <c r="D207"/>
      <c r="E207"/>
      <c r="F207"/>
      <c r="G207"/>
      <c r="H207"/>
      <c r="I207"/>
      <c r="J207"/>
      <c r="K207"/>
      <c r="L207"/>
      <c r="M207" s="38"/>
    </row>
    <row r="208" spans="1:13">
      <c r="A208"/>
      <c r="B208"/>
      <c r="C208"/>
      <c r="D208"/>
      <c r="E208"/>
      <c r="F208"/>
      <c r="G208"/>
      <c r="H208"/>
      <c r="I208"/>
      <c r="J208"/>
      <c r="K208"/>
      <c r="L208"/>
      <c r="M208" s="38"/>
    </row>
    <row r="209" spans="1:13">
      <c r="A209"/>
      <c r="B209"/>
      <c r="C209"/>
      <c r="D209"/>
      <c r="E209"/>
      <c r="F209"/>
      <c r="G209"/>
      <c r="H209"/>
      <c r="I209"/>
      <c r="J209"/>
      <c r="K209"/>
      <c r="L209"/>
      <c r="M209" s="38"/>
    </row>
    <row r="210" spans="1:13">
      <c r="A210"/>
      <c r="B210"/>
      <c r="C210"/>
      <c r="D210"/>
      <c r="E210"/>
      <c r="F210"/>
      <c r="G210"/>
      <c r="H210"/>
      <c r="I210"/>
      <c r="J210"/>
      <c r="K210"/>
      <c r="L210"/>
      <c r="M210" s="38"/>
    </row>
    <row r="211" spans="1:13">
      <c r="A211"/>
      <c r="B211"/>
      <c r="C211"/>
      <c r="D211"/>
      <c r="E211"/>
      <c r="F211"/>
      <c r="G211"/>
      <c r="H211"/>
      <c r="I211"/>
      <c r="J211"/>
      <c r="K211"/>
      <c r="L211"/>
      <c r="M211" s="38"/>
    </row>
    <row r="212" spans="1:13">
      <c r="A212"/>
      <c r="B212"/>
      <c r="C212"/>
      <c r="D212"/>
      <c r="E212"/>
      <c r="F212"/>
      <c r="G212"/>
      <c r="H212"/>
      <c r="I212"/>
      <c r="J212"/>
      <c r="K212"/>
      <c r="L212"/>
      <c r="M212" s="38"/>
    </row>
    <row r="213" spans="1:13">
      <c r="A213"/>
      <c r="B213"/>
      <c r="C213"/>
      <c r="D213"/>
      <c r="E213"/>
      <c r="F213"/>
      <c r="G213"/>
      <c r="H213"/>
      <c r="I213"/>
      <c r="J213"/>
      <c r="K213"/>
      <c r="L213"/>
      <c r="M213" s="38"/>
    </row>
    <row r="214" spans="1:13">
      <c r="A214"/>
      <c r="B214"/>
      <c r="C214"/>
      <c r="D214"/>
      <c r="E214"/>
      <c r="F214"/>
      <c r="G214"/>
      <c r="H214"/>
      <c r="I214"/>
      <c r="J214"/>
      <c r="K214"/>
      <c r="L214"/>
      <c r="M214" s="38"/>
    </row>
    <row r="215" spans="1:13">
      <c r="A215"/>
      <c r="B215"/>
      <c r="C215"/>
      <c r="D215"/>
      <c r="E215"/>
      <c r="F215"/>
      <c r="G215"/>
      <c r="H215"/>
      <c r="I215"/>
      <c r="J215"/>
      <c r="K215"/>
      <c r="L215"/>
      <c r="M215" s="38"/>
    </row>
    <row r="216" spans="1:13">
      <c r="A216"/>
      <c r="B216"/>
      <c r="C216"/>
      <c r="D216"/>
      <c r="E216"/>
      <c r="F216"/>
      <c r="G216"/>
      <c r="H216"/>
      <c r="I216"/>
      <c r="J216"/>
      <c r="K216"/>
      <c r="L216"/>
      <c r="M216" s="38"/>
    </row>
    <row r="217" spans="1:13">
      <c r="A217"/>
      <c r="B217"/>
      <c r="C217"/>
      <c r="D217"/>
      <c r="E217"/>
      <c r="F217"/>
      <c r="G217"/>
      <c r="H217"/>
      <c r="I217"/>
      <c r="J217"/>
      <c r="K217"/>
      <c r="L217"/>
      <c r="M217" s="38"/>
    </row>
    <row r="218" spans="1:13">
      <c r="A218"/>
      <c r="B218"/>
      <c r="C218"/>
      <c r="D218"/>
      <c r="E218"/>
      <c r="F218"/>
      <c r="G218"/>
      <c r="H218"/>
      <c r="I218"/>
      <c r="J218"/>
      <c r="K218"/>
      <c r="L218"/>
      <c r="M218" s="38"/>
    </row>
    <row r="219" spans="1:13">
      <c r="A219"/>
      <c r="B219"/>
      <c r="C219"/>
      <c r="D219"/>
      <c r="E219"/>
      <c r="F219"/>
      <c r="G219"/>
      <c r="H219"/>
      <c r="I219"/>
      <c r="J219"/>
      <c r="K219"/>
      <c r="L219"/>
      <c r="M219" s="38"/>
    </row>
    <row r="220" spans="1:13">
      <c r="A220"/>
      <c r="B220"/>
      <c r="C220"/>
      <c r="D220"/>
      <c r="E220"/>
      <c r="F220"/>
      <c r="G220"/>
      <c r="H220"/>
      <c r="I220"/>
      <c r="J220"/>
      <c r="K220"/>
      <c r="L220"/>
      <c r="M220" s="38"/>
    </row>
    <row r="221" spans="1:13">
      <c r="A221"/>
      <c r="B221"/>
      <c r="C221"/>
      <c r="D221"/>
      <c r="E221"/>
      <c r="F221"/>
      <c r="G221"/>
      <c r="H221"/>
      <c r="I221"/>
      <c r="J221"/>
      <c r="K221"/>
      <c r="L221"/>
      <c r="M221" s="38"/>
    </row>
    <row r="222" spans="1:13">
      <c r="A222"/>
      <c r="B222"/>
      <c r="C222"/>
      <c r="D222"/>
      <c r="E222"/>
      <c r="F222"/>
      <c r="G222"/>
      <c r="H222"/>
      <c r="I222"/>
      <c r="J222"/>
      <c r="K222"/>
      <c r="L222"/>
      <c r="M222" s="38"/>
    </row>
    <row r="223" spans="1:13">
      <c r="A223"/>
      <c r="B223"/>
      <c r="C223"/>
      <c r="D223"/>
      <c r="E223"/>
      <c r="F223"/>
      <c r="G223"/>
      <c r="H223"/>
      <c r="I223"/>
      <c r="J223"/>
      <c r="K223"/>
      <c r="L223"/>
      <c r="M223" s="38"/>
    </row>
    <row r="224" spans="1:13">
      <c r="A224"/>
      <c r="B224"/>
      <c r="C224"/>
      <c r="D224"/>
      <c r="E224"/>
      <c r="F224"/>
      <c r="G224"/>
      <c r="H224"/>
      <c r="I224"/>
      <c r="J224"/>
      <c r="K224"/>
      <c r="L224"/>
      <c r="M224" s="38"/>
    </row>
    <row r="225" spans="1:13">
      <c r="A225"/>
      <c r="B225"/>
      <c r="C225"/>
      <c r="D225"/>
      <c r="E225"/>
      <c r="F225"/>
      <c r="G225"/>
      <c r="H225"/>
      <c r="I225"/>
      <c r="J225"/>
      <c r="K225"/>
      <c r="L225"/>
      <c r="M225" s="38"/>
    </row>
    <row r="226" spans="1:13">
      <c r="A226"/>
      <c r="B226"/>
      <c r="C226"/>
      <c r="D226"/>
      <c r="E226"/>
      <c r="F226"/>
      <c r="G226"/>
      <c r="H226"/>
      <c r="I226"/>
      <c r="J226"/>
      <c r="K226"/>
      <c r="L226"/>
      <c r="M226" s="38"/>
    </row>
    <row r="227" spans="1:13">
      <c r="A227"/>
      <c r="B227"/>
      <c r="C227"/>
      <c r="D227"/>
      <c r="E227"/>
      <c r="F227"/>
      <c r="G227"/>
      <c r="H227"/>
      <c r="I227"/>
      <c r="J227"/>
      <c r="K227"/>
      <c r="L227"/>
      <c r="M227" s="38"/>
    </row>
    <row r="228" spans="1:13">
      <c r="A228"/>
      <c r="B228"/>
      <c r="C228"/>
      <c r="D228"/>
      <c r="E228"/>
      <c r="F228"/>
      <c r="G228"/>
      <c r="H228"/>
      <c r="I228"/>
      <c r="J228"/>
      <c r="K228"/>
      <c r="L228"/>
      <c r="M228" s="38"/>
    </row>
    <row r="229" spans="1:13">
      <c r="A229"/>
      <c r="B229"/>
      <c r="C229"/>
      <c r="D229"/>
      <c r="E229"/>
      <c r="F229"/>
      <c r="G229"/>
      <c r="H229"/>
      <c r="I229"/>
      <c r="J229"/>
      <c r="K229"/>
      <c r="L229"/>
      <c r="M229" s="38"/>
    </row>
    <row r="230" spans="1:13">
      <c r="A230"/>
      <c r="B230"/>
      <c r="C230"/>
      <c r="D230"/>
      <c r="E230"/>
      <c r="F230"/>
      <c r="G230"/>
      <c r="H230"/>
      <c r="I230"/>
      <c r="J230"/>
      <c r="K230"/>
      <c r="L230"/>
      <c r="M230" s="38"/>
    </row>
    <row r="231" spans="1:13">
      <c r="A231"/>
      <c r="B231"/>
      <c r="C231"/>
      <c r="D231"/>
      <c r="E231"/>
      <c r="F231"/>
      <c r="G231"/>
      <c r="H231"/>
      <c r="I231"/>
      <c r="J231"/>
      <c r="K231"/>
      <c r="L231"/>
      <c r="M231" s="38"/>
    </row>
    <row r="232" spans="1:13">
      <c r="A232"/>
      <c r="B232"/>
      <c r="C232"/>
      <c r="D232"/>
      <c r="E232"/>
      <c r="F232"/>
      <c r="G232"/>
      <c r="H232"/>
      <c r="I232"/>
      <c r="J232"/>
      <c r="K232"/>
      <c r="L232"/>
      <c r="M232" s="38"/>
    </row>
    <row r="233" spans="1:13">
      <c r="A233"/>
      <c r="B233"/>
      <c r="C233"/>
      <c r="D233"/>
      <c r="E233"/>
      <c r="F233"/>
      <c r="G233"/>
      <c r="H233"/>
      <c r="I233"/>
      <c r="J233"/>
      <c r="K233"/>
      <c r="L233"/>
      <c r="M233" s="38"/>
    </row>
    <row r="234" spans="1:13">
      <c r="A234"/>
      <c r="B234"/>
      <c r="C234"/>
      <c r="D234"/>
      <c r="E234"/>
      <c r="F234"/>
      <c r="G234"/>
      <c r="H234"/>
      <c r="I234"/>
      <c r="J234"/>
      <c r="K234"/>
      <c r="L234"/>
      <c r="M234" s="38"/>
    </row>
    <row r="235" spans="1:13">
      <c r="A235"/>
      <c r="B235"/>
      <c r="C235"/>
      <c r="D235"/>
      <c r="E235"/>
      <c r="F235"/>
      <c r="G235"/>
      <c r="H235"/>
      <c r="I235"/>
      <c r="J235"/>
      <c r="K235"/>
      <c r="L235"/>
      <c r="M235" s="38"/>
    </row>
    <row r="236" spans="1:13">
      <c r="A236"/>
      <c r="B236"/>
      <c r="C236"/>
      <c r="D236"/>
      <c r="E236"/>
      <c r="F236"/>
      <c r="G236"/>
      <c r="H236"/>
      <c r="I236"/>
      <c r="J236"/>
      <c r="K236"/>
      <c r="L236"/>
      <c r="M236" s="38"/>
    </row>
    <row r="237" spans="1:13">
      <c r="A237"/>
      <c r="B237"/>
      <c r="C237"/>
      <c r="D237"/>
      <c r="E237"/>
      <c r="F237"/>
      <c r="G237"/>
      <c r="H237"/>
      <c r="I237"/>
      <c r="J237"/>
      <c r="K237"/>
      <c r="L237"/>
      <c r="M237" s="38"/>
    </row>
    <row r="238" spans="1:13">
      <c r="A238"/>
      <c r="B238"/>
      <c r="C238"/>
      <c r="D238"/>
      <c r="E238"/>
      <c r="F238"/>
      <c r="G238"/>
      <c r="H238"/>
      <c r="I238"/>
      <c r="J238"/>
      <c r="K238"/>
      <c r="L238"/>
      <c r="M238" s="38"/>
    </row>
    <row r="239" spans="1:13">
      <c r="A239"/>
      <c r="B239"/>
      <c r="C239"/>
      <c r="D239"/>
      <c r="E239"/>
      <c r="F239"/>
      <c r="G239"/>
      <c r="H239"/>
      <c r="I239"/>
      <c r="J239"/>
      <c r="K239"/>
      <c r="L239"/>
      <c r="M239" s="38"/>
    </row>
    <row r="240" spans="1:13">
      <c r="A240"/>
      <c r="B240"/>
      <c r="C240"/>
      <c r="D240"/>
      <c r="E240"/>
      <c r="F240"/>
      <c r="G240"/>
      <c r="H240"/>
      <c r="I240"/>
      <c r="J240"/>
      <c r="K240"/>
      <c r="L240"/>
      <c r="M240" s="38"/>
    </row>
    <row r="241" spans="1:13">
      <c r="A241"/>
      <c r="B241"/>
      <c r="C241"/>
      <c r="D241"/>
      <c r="E241"/>
      <c r="F241"/>
      <c r="G241"/>
      <c r="H241"/>
      <c r="I241"/>
      <c r="J241"/>
      <c r="K241"/>
      <c r="L241"/>
      <c r="M241" s="38"/>
    </row>
    <row r="242" spans="1:13">
      <c r="A242"/>
      <c r="B242"/>
      <c r="C242"/>
      <c r="D242"/>
      <c r="E242"/>
      <c r="F242"/>
      <c r="G242"/>
      <c r="H242"/>
      <c r="I242"/>
      <c r="J242"/>
      <c r="K242"/>
      <c r="L242"/>
      <c r="M242" s="38"/>
    </row>
    <row r="243" spans="1:13">
      <c r="A243"/>
      <c r="B243"/>
      <c r="C243"/>
      <c r="D243"/>
      <c r="E243"/>
      <c r="F243"/>
      <c r="G243"/>
      <c r="H243"/>
      <c r="I243"/>
      <c r="J243"/>
      <c r="K243"/>
      <c r="L243"/>
      <c r="M243" s="38"/>
    </row>
    <row r="244" spans="1:13">
      <c r="A244"/>
      <c r="B244"/>
      <c r="C244"/>
      <c r="D244"/>
      <c r="E244"/>
      <c r="F244"/>
      <c r="G244"/>
      <c r="H244"/>
      <c r="I244"/>
      <c r="J244"/>
      <c r="K244"/>
      <c r="L244"/>
      <c r="M244" s="38"/>
    </row>
    <row r="245" spans="1:13">
      <c r="A245"/>
      <c r="B245"/>
      <c r="C245"/>
      <c r="D245"/>
      <c r="E245"/>
      <c r="F245"/>
      <c r="G245"/>
      <c r="H245"/>
      <c r="I245"/>
      <c r="J245"/>
      <c r="K245"/>
      <c r="L245"/>
      <c r="M245" s="38"/>
    </row>
    <row r="246" spans="1:13">
      <c r="A246"/>
      <c r="B246"/>
      <c r="C246"/>
      <c r="D246"/>
      <c r="E246"/>
      <c r="F246"/>
      <c r="G246"/>
      <c r="H246"/>
      <c r="I246"/>
      <c r="J246"/>
      <c r="K246"/>
      <c r="L246"/>
      <c r="M246" s="38"/>
    </row>
    <row r="247" spans="1:13">
      <c r="A247"/>
      <c r="B247"/>
      <c r="C247"/>
      <c r="D247"/>
      <c r="E247"/>
      <c r="F247"/>
      <c r="G247"/>
      <c r="H247"/>
      <c r="I247"/>
      <c r="J247"/>
      <c r="K247"/>
      <c r="L247"/>
      <c r="M247" s="38"/>
    </row>
    <row r="248" spans="1:13">
      <c r="A248"/>
      <c r="B248"/>
      <c r="C248"/>
      <c r="D248"/>
      <c r="E248"/>
      <c r="F248"/>
      <c r="G248"/>
      <c r="H248"/>
      <c r="I248"/>
      <c r="J248"/>
      <c r="K248"/>
      <c r="L248"/>
      <c r="M248" s="38"/>
    </row>
    <row r="249" spans="1:13">
      <c r="A249"/>
      <c r="B249"/>
      <c r="C249"/>
      <c r="D249"/>
      <c r="E249"/>
      <c r="F249"/>
      <c r="G249"/>
      <c r="H249"/>
      <c r="I249"/>
      <c r="J249"/>
      <c r="K249"/>
      <c r="L249"/>
      <c r="M249" s="38"/>
    </row>
    <row r="250" spans="1:13">
      <c r="A250"/>
      <c r="B250"/>
      <c r="C250"/>
      <c r="D250"/>
      <c r="E250"/>
      <c r="F250"/>
      <c r="G250"/>
      <c r="H250"/>
      <c r="I250"/>
      <c r="J250"/>
      <c r="K250"/>
      <c r="L250"/>
      <c r="M250" s="38"/>
    </row>
    <row r="251" spans="1:13">
      <c r="A251"/>
      <c r="B251"/>
      <c r="C251"/>
      <c r="D251"/>
      <c r="E251"/>
      <c r="F251"/>
      <c r="G251"/>
      <c r="H251"/>
      <c r="I251"/>
      <c r="J251"/>
      <c r="K251"/>
      <c r="L251"/>
      <c r="M251" s="38"/>
    </row>
    <row r="252" spans="1:13">
      <c r="A252"/>
      <c r="B252"/>
      <c r="C252"/>
      <c r="D252"/>
      <c r="E252"/>
      <c r="F252"/>
      <c r="G252"/>
      <c r="H252"/>
      <c r="I252"/>
      <c r="J252"/>
      <c r="K252"/>
      <c r="L252"/>
      <c r="M252" s="38"/>
    </row>
    <row r="253" spans="1:13">
      <c r="A253"/>
      <c r="B253"/>
      <c r="C253"/>
      <c r="D253"/>
      <c r="E253"/>
      <c r="F253"/>
      <c r="G253"/>
      <c r="H253"/>
      <c r="I253"/>
      <c r="J253"/>
      <c r="K253"/>
      <c r="L253"/>
      <c r="M253" s="38"/>
    </row>
    <row r="254" spans="1:13">
      <c r="A254"/>
      <c r="B254"/>
      <c r="C254"/>
      <c r="D254"/>
      <c r="E254"/>
      <c r="F254"/>
      <c r="G254"/>
      <c r="H254"/>
      <c r="I254"/>
      <c r="J254"/>
      <c r="K254"/>
      <c r="L254"/>
      <c r="M254" s="38"/>
    </row>
    <row r="255" spans="1:13">
      <c r="A255"/>
      <c r="B255"/>
      <c r="C255"/>
      <c r="D255"/>
      <c r="E255"/>
      <c r="F255"/>
      <c r="G255"/>
      <c r="H255"/>
      <c r="I255"/>
      <c r="J255"/>
      <c r="K255"/>
      <c r="L255"/>
      <c r="M255" s="38"/>
    </row>
    <row r="256" spans="1:13">
      <c r="A256"/>
      <c r="B256"/>
      <c r="C256"/>
      <c r="D256"/>
      <c r="E256"/>
      <c r="F256"/>
      <c r="G256"/>
      <c r="H256"/>
      <c r="I256"/>
      <c r="J256"/>
      <c r="K256"/>
      <c r="L256"/>
      <c r="M256" s="38"/>
    </row>
    <row r="257" spans="1:13">
      <c r="A257"/>
      <c r="B257"/>
      <c r="C257"/>
      <c r="D257"/>
      <c r="E257"/>
      <c r="F257"/>
      <c r="G257"/>
      <c r="H257"/>
      <c r="I257"/>
      <c r="J257"/>
      <c r="K257"/>
      <c r="L257"/>
      <c r="M257" s="38"/>
    </row>
    <row r="258" spans="1:13">
      <c r="A258"/>
      <c r="B258"/>
      <c r="C258"/>
      <c r="D258"/>
      <c r="E258"/>
      <c r="F258"/>
      <c r="G258"/>
      <c r="H258"/>
      <c r="I258"/>
      <c r="J258"/>
      <c r="K258"/>
      <c r="L258"/>
      <c r="M258" s="38"/>
    </row>
    <row r="259" spans="1:13">
      <c r="A259"/>
      <c r="B259"/>
      <c r="C259"/>
      <c r="D259"/>
      <c r="E259"/>
      <c r="F259"/>
      <c r="G259"/>
      <c r="H259"/>
      <c r="I259"/>
      <c r="J259"/>
      <c r="K259"/>
      <c r="L259"/>
      <c r="M259" s="38"/>
    </row>
    <row r="260" spans="1:13">
      <c r="A260"/>
      <c r="B260"/>
      <c r="C260"/>
      <c r="D260"/>
      <c r="E260"/>
      <c r="F260"/>
      <c r="G260"/>
      <c r="H260"/>
      <c r="I260"/>
      <c r="J260"/>
      <c r="K260"/>
      <c r="L260"/>
      <c r="M260" s="38"/>
    </row>
    <row r="261" spans="1:13">
      <c r="A261"/>
      <c r="B261"/>
      <c r="C261"/>
      <c r="D261"/>
      <c r="E261"/>
      <c r="F261"/>
      <c r="G261"/>
      <c r="H261"/>
      <c r="I261"/>
      <c r="J261"/>
      <c r="K261"/>
      <c r="L261"/>
      <c r="M261" s="38"/>
    </row>
    <row r="262" spans="1:13">
      <c r="A262"/>
      <c r="B262"/>
      <c r="C262"/>
      <c r="D262"/>
      <c r="E262"/>
      <c r="F262"/>
      <c r="G262"/>
      <c r="H262"/>
      <c r="I262"/>
      <c r="J262"/>
      <c r="K262"/>
      <c r="L262"/>
      <c r="M262" s="38"/>
    </row>
    <row r="263" spans="1:13">
      <c r="A263"/>
      <c r="B263"/>
      <c r="C263"/>
      <c r="D263"/>
      <c r="E263"/>
      <c r="F263"/>
      <c r="G263"/>
      <c r="H263"/>
      <c r="I263"/>
      <c r="J263"/>
      <c r="K263"/>
      <c r="L263"/>
      <c r="M263" s="38"/>
    </row>
    <row r="264" spans="1:13">
      <c r="A264"/>
      <c r="B264"/>
      <c r="C264"/>
      <c r="D264"/>
      <c r="E264"/>
      <c r="F264"/>
      <c r="G264"/>
      <c r="H264"/>
      <c r="I264"/>
      <c r="J264"/>
      <c r="K264"/>
      <c r="L264"/>
      <c r="M264" s="38"/>
    </row>
    <row r="265" spans="1:13">
      <c r="A265"/>
      <c r="B265"/>
      <c r="C265"/>
      <c r="D265"/>
      <c r="E265"/>
      <c r="F265"/>
      <c r="G265"/>
      <c r="H265"/>
      <c r="I265"/>
      <c r="J265"/>
      <c r="K265"/>
      <c r="L265"/>
      <c r="M265" s="38"/>
    </row>
    <row r="266" spans="1:13">
      <c r="A266"/>
      <c r="B266"/>
      <c r="C266"/>
      <c r="D266"/>
      <c r="E266"/>
      <c r="F266"/>
      <c r="G266"/>
      <c r="H266"/>
      <c r="I266"/>
      <c r="J266"/>
      <c r="K266"/>
      <c r="L266"/>
      <c r="M266" s="38"/>
    </row>
    <row r="267" spans="1:13">
      <c r="A267"/>
      <c r="B267"/>
      <c r="C267"/>
      <c r="D267"/>
      <c r="E267"/>
      <c r="F267"/>
      <c r="G267"/>
      <c r="H267"/>
      <c r="I267"/>
      <c r="J267"/>
      <c r="K267"/>
      <c r="L267"/>
      <c r="M267" s="38"/>
    </row>
    <row r="268" spans="1:13">
      <c r="A268"/>
      <c r="B268"/>
      <c r="C268"/>
      <c r="D268"/>
      <c r="E268"/>
      <c r="F268"/>
      <c r="G268"/>
      <c r="H268"/>
      <c r="I268"/>
      <c r="J268"/>
      <c r="K268"/>
      <c r="L268"/>
      <c r="M268" s="38"/>
    </row>
    <row r="269" spans="1:13">
      <c r="A269"/>
      <c r="B269"/>
      <c r="C269"/>
      <c r="D269"/>
      <c r="E269"/>
      <c r="F269"/>
      <c r="G269"/>
      <c r="H269"/>
      <c r="I269"/>
      <c r="J269"/>
      <c r="K269"/>
      <c r="L269"/>
      <c r="M269" s="38"/>
    </row>
    <row r="270" spans="1:13">
      <c r="A270"/>
      <c r="B270"/>
      <c r="C270"/>
      <c r="D270"/>
      <c r="E270"/>
      <c r="F270"/>
      <c r="G270"/>
      <c r="H270"/>
      <c r="I270"/>
      <c r="J270"/>
      <c r="K270"/>
      <c r="L270"/>
      <c r="M270" s="38"/>
    </row>
    <row r="271" spans="1:13">
      <c r="A271"/>
      <c r="B271"/>
      <c r="C271"/>
      <c r="D271"/>
      <c r="E271"/>
      <c r="F271"/>
      <c r="G271"/>
      <c r="H271"/>
      <c r="I271"/>
      <c r="J271"/>
      <c r="K271"/>
      <c r="L271"/>
      <c r="M271" s="38"/>
    </row>
    <row r="272" spans="1:13">
      <c r="A272"/>
      <c r="B272"/>
      <c r="C272"/>
      <c r="D272"/>
      <c r="E272"/>
      <c r="F272"/>
      <c r="G272"/>
      <c r="H272"/>
      <c r="I272"/>
      <c r="J272"/>
      <c r="K272"/>
      <c r="L272"/>
      <c r="M272" s="38"/>
    </row>
    <row r="273" spans="1:13">
      <c r="A273"/>
      <c r="B273"/>
      <c r="C273"/>
      <c r="D273"/>
      <c r="E273"/>
      <c r="F273"/>
      <c r="G273"/>
      <c r="H273"/>
      <c r="I273"/>
      <c r="J273"/>
      <c r="K273"/>
      <c r="L273"/>
      <c r="M273" s="38"/>
    </row>
    <row r="274" spans="1:13">
      <c r="A274"/>
      <c r="B274"/>
      <c r="C274"/>
      <c r="D274"/>
      <c r="E274"/>
      <c r="F274"/>
      <c r="G274"/>
      <c r="H274"/>
      <c r="I274"/>
      <c r="J274"/>
      <c r="K274"/>
      <c r="L274"/>
      <c r="M274" s="38"/>
    </row>
    <row r="275" spans="1:13">
      <c r="A275"/>
      <c r="B275"/>
      <c r="C275"/>
      <c r="D275"/>
      <c r="E275"/>
      <c r="F275"/>
      <c r="G275"/>
      <c r="H275"/>
      <c r="I275"/>
      <c r="J275"/>
      <c r="K275"/>
      <c r="L275"/>
      <c r="M275" s="38"/>
    </row>
    <row r="276" spans="1:13">
      <c r="A276"/>
      <c r="B276"/>
      <c r="C276"/>
      <c r="D276"/>
      <c r="E276"/>
      <c r="F276"/>
      <c r="G276"/>
      <c r="H276"/>
      <c r="I276"/>
      <c r="J276"/>
      <c r="K276"/>
      <c r="L276"/>
      <c r="M276" s="38"/>
    </row>
    <row r="277" spans="1:13">
      <c r="A277"/>
      <c r="B277"/>
      <c r="C277"/>
      <c r="D277"/>
      <c r="E277"/>
      <c r="F277"/>
      <c r="G277"/>
      <c r="H277"/>
      <c r="I277"/>
      <c r="J277"/>
      <c r="K277"/>
      <c r="L277"/>
      <c r="M277" s="38"/>
    </row>
    <row r="278" spans="1:13">
      <c r="A278"/>
      <c r="B278"/>
      <c r="C278"/>
      <c r="D278"/>
      <c r="E278"/>
      <c r="F278"/>
      <c r="G278"/>
      <c r="H278"/>
      <c r="I278"/>
      <c r="J278"/>
      <c r="K278"/>
      <c r="L278"/>
      <c r="M278" s="38"/>
    </row>
    <row r="279" spans="1:13">
      <c r="A279"/>
      <c r="B279"/>
      <c r="C279"/>
      <c r="D279"/>
      <c r="E279"/>
      <c r="F279"/>
      <c r="G279"/>
      <c r="H279"/>
      <c r="I279"/>
      <c r="J279"/>
      <c r="K279"/>
      <c r="L279"/>
      <c r="M279" s="38"/>
    </row>
    <row r="280" spans="1:13">
      <c r="A280"/>
      <c r="B280"/>
      <c r="C280"/>
      <c r="D280"/>
      <c r="E280"/>
      <c r="F280"/>
      <c r="G280"/>
      <c r="H280"/>
      <c r="I280"/>
      <c r="J280"/>
      <c r="K280"/>
      <c r="L280"/>
      <c r="M280" s="38"/>
    </row>
    <row r="281" spans="1:13">
      <c r="A281"/>
      <c r="B281"/>
      <c r="C281"/>
      <c r="D281"/>
      <c r="E281"/>
      <c r="F281"/>
      <c r="G281"/>
      <c r="H281"/>
      <c r="I281"/>
      <c r="J281"/>
      <c r="K281"/>
      <c r="L281"/>
      <c r="M281" s="38"/>
    </row>
    <row r="282" spans="1:13">
      <c r="A282"/>
      <c r="B282"/>
      <c r="C282"/>
      <c r="D282"/>
      <c r="E282"/>
      <c r="F282"/>
      <c r="G282"/>
      <c r="H282"/>
      <c r="I282"/>
      <c r="J282"/>
      <c r="K282"/>
      <c r="L282"/>
      <c r="M282" s="38"/>
    </row>
    <row r="283" spans="1:13">
      <c r="A283"/>
      <c r="B283"/>
      <c r="C283"/>
      <c r="D283"/>
      <c r="E283"/>
      <c r="F283"/>
      <c r="G283"/>
      <c r="H283"/>
      <c r="I283"/>
      <c r="J283"/>
      <c r="K283"/>
      <c r="L283"/>
      <c r="M283" s="68"/>
    </row>
    <row r="284" spans="1:13">
      <c r="A284"/>
      <c r="B284"/>
      <c r="C284"/>
      <c r="D284"/>
      <c r="E284"/>
      <c r="F284"/>
      <c r="G284"/>
      <c r="H284"/>
      <c r="I284"/>
      <c r="J284"/>
      <c r="K284"/>
      <c r="L284"/>
      <c r="M284" s="68"/>
    </row>
    <row r="285" spans="1:13">
      <c r="A285"/>
      <c r="B285"/>
      <c r="C285"/>
      <c r="D285"/>
      <c r="E285"/>
      <c r="F285"/>
      <c r="G285"/>
      <c r="H285"/>
      <c r="I285"/>
      <c r="J285"/>
      <c r="K285"/>
      <c r="L285"/>
      <c r="M285" s="68"/>
    </row>
  </sheetData>
  <autoFilter ref="F5:G5"/>
  <sortState ref="A6:N50">
    <sortCondition ref="L6:L50"/>
  </sortState>
  <mergeCells count="7">
    <mergeCell ref="A79:L79"/>
    <mergeCell ref="A54:L54"/>
    <mergeCell ref="A2:L2"/>
    <mergeCell ref="A1:L1"/>
    <mergeCell ref="A3:L3"/>
    <mergeCell ref="A4:K4"/>
    <mergeCell ref="A48:L48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 enableFormatConditionsCalculation="0"/>
  <dimension ref="A1:N16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1004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382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>
      <c r="A6" s="27">
        <v>1</v>
      </c>
      <c r="B6" s="28" t="s">
        <v>2007</v>
      </c>
      <c r="C6" s="61"/>
      <c r="D6" s="37">
        <v>7</v>
      </c>
      <c r="E6" s="31" t="s">
        <v>15</v>
      </c>
      <c r="F6" s="32">
        <f>VLOOKUP($E6,Atletas!$1:$1048576,7,FALSE)</f>
        <v>35568</v>
      </c>
      <c r="G6" s="32" t="str">
        <f>VLOOKUP($E6,Atletas!$1:$1048576,9,FALSE)</f>
        <v>Iniciado</v>
      </c>
      <c r="H6" s="137" t="str">
        <f>VLOOKUP($E6,Atletas!$1:$1048576,5,FALSE)</f>
        <v>CSM</v>
      </c>
      <c r="I6" s="35" t="s">
        <v>2006</v>
      </c>
      <c r="J6" s="34">
        <v>41062</v>
      </c>
      <c r="K6" s="35"/>
      <c r="L6" s="35" t="s">
        <v>855</v>
      </c>
      <c r="N6" s="38"/>
    </row>
    <row r="7" spans="1:14" s="31" customFormat="1">
      <c r="A7" s="27">
        <v>2</v>
      </c>
      <c r="B7" s="28" t="s">
        <v>2123</v>
      </c>
      <c r="C7" s="61"/>
      <c r="D7" s="37">
        <v>1</v>
      </c>
      <c r="E7" s="31" t="s">
        <v>1148</v>
      </c>
      <c r="F7" s="32">
        <f>VLOOKUP($E7,Atletas!$1:$1048576,7,FALSE)</f>
        <v>35494</v>
      </c>
      <c r="G7" s="32" t="str">
        <f>VLOOKUP($E7,Atletas!$1:$1048576,9,FALSE)</f>
        <v>Iniciado</v>
      </c>
      <c r="H7" s="137" t="str">
        <f>VLOOKUP($E7,Atletas!$1:$1048576,5,FALSE)</f>
        <v>CSM</v>
      </c>
      <c r="I7" s="35" t="s">
        <v>1115</v>
      </c>
      <c r="J7" s="34">
        <v>41084</v>
      </c>
      <c r="K7" s="35"/>
      <c r="L7" s="35" t="s">
        <v>855</v>
      </c>
      <c r="N7" s="38"/>
    </row>
    <row r="8" spans="1:14" s="31" customFormat="1">
      <c r="A8" s="27">
        <v>3</v>
      </c>
      <c r="B8" s="28" t="s">
        <v>2124</v>
      </c>
      <c r="C8" s="61"/>
      <c r="D8" s="37">
        <v>2</v>
      </c>
      <c r="E8" s="31" t="s">
        <v>1931</v>
      </c>
      <c r="F8" s="32">
        <f>VLOOKUP($E8,Atletas!$1:$1048576,7,FALSE)</f>
        <v>35692</v>
      </c>
      <c r="G8" s="32" t="str">
        <f>VLOOKUP($E8,Atletas!$1:$1048576,9,FALSE)</f>
        <v>Iniciado</v>
      </c>
      <c r="H8" s="137" t="str">
        <f>VLOOKUP($E8,Atletas!$1:$1048576,5,FALSE)</f>
        <v>ACDSJ</v>
      </c>
      <c r="I8" s="35" t="s">
        <v>1115</v>
      </c>
      <c r="J8" s="34">
        <v>41084</v>
      </c>
      <c r="K8" s="35"/>
      <c r="L8" s="35" t="s">
        <v>855</v>
      </c>
      <c r="N8" s="38"/>
    </row>
    <row r="9" spans="1:14" s="31" customFormat="1" hidden="1">
      <c r="A9" s="27"/>
      <c r="B9" s="28"/>
      <c r="C9" s="61"/>
      <c r="D9" s="37"/>
      <c r="E9" s="31" t="s">
        <v>672</v>
      </c>
      <c r="F9" s="32" t="e">
        <f>VLOOKUP($E9,Atletas!$1:$1048576,7,FALSE)</f>
        <v>#N/A</v>
      </c>
      <c r="G9" s="32" t="e">
        <f>VLOOKUP($E9,Atletas!$1:$1048576,9,FALSE)</f>
        <v>#N/A</v>
      </c>
      <c r="H9" s="137" t="e">
        <f>VLOOKUP($E9,Atletas!$1:$1048576,5,FALSE)</f>
        <v>#N/A</v>
      </c>
      <c r="I9" s="35"/>
      <c r="J9" s="34"/>
      <c r="K9" s="35"/>
      <c r="L9" s="35" t="s">
        <v>1400</v>
      </c>
      <c r="N9" s="38" t="str">
        <f t="shared" ref="N9" si="0">CONCATENATE(B9," - 11")</f>
        <v xml:space="preserve"> - 11</v>
      </c>
    </row>
    <row r="10" spans="1:14" s="31" customFormat="1" hidden="1">
      <c r="A10" s="27"/>
      <c r="B10" s="28"/>
      <c r="C10" s="61"/>
      <c r="D10" s="37"/>
      <c r="E10" s="31" t="s">
        <v>317</v>
      </c>
      <c r="F10" s="32">
        <f>VLOOKUP($E10,Atletas!$1:$1048576,7,FALSE)</f>
        <v>35456</v>
      </c>
      <c r="G10" s="32" t="str">
        <f>VLOOKUP($E10,Atletas!$1:$1048576,9,FALSE)</f>
        <v>Iniciado</v>
      </c>
      <c r="H10" s="137" t="str">
        <f>VLOOKUP($E10,Atletas!$1:$1048576,5,FALSE)</f>
        <v>AJS</v>
      </c>
      <c r="I10" s="35"/>
      <c r="J10" s="34"/>
      <c r="K10" s="35"/>
      <c r="L10" s="35" t="s">
        <v>1401</v>
      </c>
      <c r="N10" s="38"/>
    </row>
    <row r="11" spans="1:14" s="31" customFormat="1" hidden="1">
      <c r="A11" s="27"/>
      <c r="B11" s="28"/>
      <c r="C11" s="61"/>
      <c r="D11" s="37"/>
      <c r="E11" s="31" t="s">
        <v>1027</v>
      </c>
      <c r="F11" s="32">
        <f>VLOOKUP($E11,Atletas!$1:$1048576,7,FALSE)</f>
        <v>35443</v>
      </c>
      <c r="G11" s="32" t="str">
        <f>VLOOKUP($E11,Atletas!$1:$1048576,9,FALSE)</f>
        <v>Iniciado</v>
      </c>
      <c r="H11" s="137" t="str">
        <f>VLOOKUP($E11,Atletas!$1:$1048576,5,FALSE)</f>
        <v>AJS</v>
      </c>
      <c r="I11" s="35"/>
      <c r="J11" s="34"/>
      <c r="K11" s="35"/>
      <c r="L11" s="35" t="s">
        <v>1402</v>
      </c>
      <c r="M11" s="38"/>
      <c r="N11" s="38"/>
    </row>
    <row r="12" spans="1:14" s="31" customFormat="1" hidden="1">
      <c r="A12" s="27"/>
      <c r="B12" s="28"/>
      <c r="C12" s="61"/>
      <c r="D12" s="37"/>
      <c r="E12" s="31" t="s">
        <v>319</v>
      </c>
      <c r="F12" s="32">
        <f>VLOOKUP($E12,Atletas!$1:$1048576,7,FALSE)</f>
        <v>35482</v>
      </c>
      <c r="G12" s="32" t="str">
        <f>VLOOKUP($E12,Atletas!$1:$1048576,9,FALSE)</f>
        <v>Iniciado</v>
      </c>
      <c r="H12" s="137" t="str">
        <f>VLOOKUP($E12,Atletas!$1:$1048576,5,FALSE)</f>
        <v>AJS</v>
      </c>
      <c r="I12" s="35"/>
      <c r="J12" s="34"/>
      <c r="K12" s="35"/>
      <c r="L12" s="35" t="s">
        <v>1403</v>
      </c>
      <c r="M12" s="38"/>
      <c r="N12" s="38"/>
    </row>
    <row r="13" spans="1:14" s="31" customFormat="1" hidden="1">
      <c r="A13" s="27"/>
      <c r="B13" s="28"/>
      <c r="C13" s="61"/>
      <c r="D13" s="37"/>
      <c r="F13" s="32">
        <f>VLOOKUP($E13,Atletas!$1:$1048576,7,FALSE)</f>
        <v>0</v>
      </c>
      <c r="G13" s="32" t="str">
        <f>VLOOKUP($E13,Atletas!$1:$1048576,9,FALSE)</f>
        <v>Sénior /vet</v>
      </c>
      <c r="H13" s="137">
        <f>VLOOKUP($E13,Atletas!$1:$1048576,5,FALSE)</f>
        <v>0</v>
      </c>
      <c r="I13" s="35"/>
      <c r="J13" s="34"/>
      <c r="K13" s="35"/>
      <c r="L13" s="35" t="s">
        <v>855</v>
      </c>
      <c r="N13" s="38"/>
    </row>
    <row r="14" spans="1:14" s="31" customFormat="1" hidden="1">
      <c r="A14" s="27"/>
      <c r="B14" s="28"/>
      <c r="C14" s="61"/>
      <c r="D14" s="37"/>
      <c r="F14" s="32">
        <f>VLOOKUP($E14,Atletas!$1:$1048576,7,FALSE)</f>
        <v>0</v>
      </c>
      <c r="G14" s="32" t="str">
        <f>VLOOKUP($E14,Atletas!$1:$1048576,9,FALSE)</f>
        <v>Sénior /vet</v>
      </c>
      <c r="H14" s="137">
        <f>VLOOKUP($E14,Atletas!$1:$1048576,5,FALSE)</f>
        <v>0</v>
      </c>
      <c r="I14" s="35"/>
      <c r="J14" s="34"/>
      <c r="K14" s="35"/>
      <c r="L14" s="35" t="s">
        <v>855</v>
      </c>
      <c r="N14" s="38"/>
    </row>
    <row r="15" spans="1:14" s="31" customFormat="1" hidden="1">
      <c r="A15" s="27"/>
      <c r="B15" s="28"/>
      <c r="C15" s="61"/>
      <c r="D15" s="37"/>
      <c r="F15" s="32"/>
      <c r="G15" s="32"/>
      <c r="H15" s="137"/>
      <c r="I15" s="35"/>
      <c r="J15" s="34"/>
      <c r="K15" s="35"/>
      <c r="L15" s="35"/>
    </row>
    <row r="16" spans="1:14" s="31" customFormat="1">
      <c r="A16" s="27"/>
      <c r="B16" s="28"/>
      <c r="C16" s="61"/>
      <c r="D16" s="37"/>
      <c r="F16" s="32"/>
      <c r="G16" s="32"/>
      <c r="H16" s="137"/>
      <c r="I16" s="35"/>
      <c r="J16" s="34"/>
      <c r="K16" s="35"/>
      <c r="L16" s="35"/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 enableFormatConditionsCalculation="0"/>
  <dimension ref="A1:N13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1005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891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ht="15.25" customHeight="1">
      <c r="A5" s="3" t="s">
        <v>975</v>
      </c>
      <c r="B5" s="5" t="s">
        <v>976</v>
      </c>
      <c r="C5" s="22"/>
      <c r="D5" s="21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>
      <c r="A6" s="27">
        <v>1</v>
      </c>
      <c r="B6" s="28" t="s">
        <v>2008</v>
      </c>
      <c r="C6" s="29"/>
      <c r="D6" s="30">
        <v>4</v>
      </c>
      <c r="E6" s="31" t="s">
        <v>396</v>
      </c>
      <c r="F6" s="32">
        <f>VLOOKUP($E6,Atletas!$1:$1048576,7,FALSE)</f>
        <v>34861</v>
      </c>
      <c r="G6" s="32" t="str">
        <f>VLOOKUP($E6,Atletas!$1:$1048576,9,FALSE)</f>
        <v>Juvenil</v>
      </c>
      <c r="H6" s="137" t="str">
        <f>VLOOKUP($E6,Atletas!$1:$1048576,5,FALSE)</f>
        <v>AJS</v>
      </c>
      <c r="I6" s="35" t="s">
        <v>2006</v>
      </c>
      <c r="J6" s="34">
        <v>41062</v>
      </c>
      <c r="K6" s="35"/>
      <c r="L6" s="35" t="s">
        <v>1404</v>
      </c>
      <c r="M6" s="38"/>
      <c r="N6" s="38" t="str">
        <f t="shared" ref="N6" si="0">CONCATENATE(B6," - 11")</f>
        <v>7 43,46 - 11</v>
      </c>
    </row>
    <row r="7" spans="1:14" s="31" customFormat="1">
      <c r="A7" s="27"/>
      <c r="B7" s="165" t="s">
        <v>1890</v>
      </c>
      <c r="C7" s="166"/>
      <c r="D7" s="167" t="s">
        <v>1669</v>
      </c>
      <c r="E7" s="168" t="s">
        <v>1080</v>
      </c>
      <c r="F7" s="169">
        <f>VLOOKUP($E7,Atletas!$1:$1048576,7,FALSE)</f>
        <v>34220</v>
      </c>
      <c r="G7" s="173" t="str">
        <f>VLOOKUP($E7,Atletas!$1:$1048576,9,FALSE)</f>
        <v>Júnior</v>
      </c>
      <c r="H7" s="170" t="str">
        <f>VLOOKUP($E7,Atletas!$1:$1048576,5,FALSE)</f>
        <v>AJS</v>
      </c>
      <c r="I7" s="171" t="s">
        <v>1115</v>
      </c>
      <c r="J7" s="172">
        <v>41027</v>
      </c>
      <c r="K7" s="35"/>
      <c r="L7" s="35" t="s">
        <v>1405</v>
      </c>
      <c r="M7" s="38"/>
      <c r="N7" s="38"/>
    </row>
    <row r="8" spans="1:14" s="31" customFormat="1">
      <c r="A8" s="27">
        <v>2</v>
      </c>
      <c r="B8" s="28" t="s">
        <v>1889</v>
      </c>
      <c r="C8" s="29"/>
      <c r="D8" s="30">
        <v>2</v>
      </c>
      <c r="E8" s="31" t="s">
        <v>588</v>
      </c>
      <c r="F8" s="32">
        <f>VLOOKUP($E8,Atletas!$1:$1048576,7,FALSE)</f>
        <v>35428</v>
      </c>
      <c r="G8" s="32" t="str">
        <f>VLOOKUP($E8,Atletas!$1:$1048576,9,FALSE)</f>
        <v>Juvenil</v>
      </c>
      <c r="H8" s="137" t="str">
        <f>VLOOKUP($E8,Atletas!$1:$1048576,5,FALSE)</f>
        <v>AJS</v>
      </c>
      <c r="I8" s="35" t="s">
        <v>1115</v>
      </c>
      <c r="J8" s="34">
        <v>41027</v>
      </c>
      <c r="K8" s="35"/>
      <c r="L8" s="35" t="s">
        <v>855</v>
      </c>
      <c r="N8" s="38"/>
    </row>
    <row r="9" spans="1:14" s="31" customFormat="1">
      <c r="A9" s="27">
        <v>3</v>
      </c>
      <c r="B9" s="28" t="s">
        <v>1951</v>
      </c>
      <c r="C9" s="29"/>
      <c r="D9" s="30">
        <v>1</v>
      </c>
      <c r="E9" s="31" t="s">
        <v>29</v>
      </c>
      <c r="F9" s="32">
        <f>VLOOKUP($E9,Atletas!$1:$1048576,7,FALSE)</f>
        <v>35023</v>
      </c>
      <c r="G9" s="32" t="str">
        <f>VLOOKUP($E9,Atletas!$1:$1048576,9,FALSE)</f>
        <v>Juvenil</v>
      </c>
      <c r="H9" s="137" t="str">
        <f>VLOOKUP($E9,Atletas!$1:$1048576,5,FALSE)</f>
        <v>ADRAP</v>
      </c>
      <c r="I9" s="35" t="s">
        <v>1115</v>
      </c>
      <c r="J9" s="34">
        <v>41055</v>
      </c>
      <c r="K9" s="35"/>
      <c r="L9" s="35" t="s">
        <v>1407</v>
      </c>
      <c r="M9" s="38"/>
      <c r="N9" s="38"/>
    </row>
    <row r="10" spans="1:14" s="31" customFormat="1" hidden="1">
      <c r="A10" s="27"/>
      <c r="B10" s="28"/>
      <c r="C10" s="29"/>
      <c r="D10" s="30"/>
      <c r="E10" s="31" t="s">
        <v>1096</v>
      </c>
      <c r="F10" s="32">
        <f>VLOOKUP($E10,Atletas!$1:$1048576,7,FALSE)</f>
        <v>35001</v>
      </c>
      <c r="G10" s="32" t="str">
        <f>VLOOKUP($E10,Atletas!$1:$1048576,9,FALSE)</f>
        <v>Juvenil</v>
      </c>
      <c r="H10" s="137" t="str">
        <f>VLOOKUP($E10,Atletas!$1:$1048576,5,FALSE)</f>
        <v>AJS</v>
      </c>
      <c r="I10" s="35"/>
      <c r="J10" s="34"/>
      <c r="K10" s="35"/>
      <c r="L10" s="35" t="s">
        <v>1406</v>
      </c>
      <c r="N10" s="38"/>
    </row>
    <row r="11" spans="1:14" s="31" customFormat="1" hidden="1">
      <c r="A11" s="27"/>
      <c r="B11" s="28"/>
      <c r="C11" s="29"/>
      <c r="D11" s="30"/>
      <c r="E11" s="31" t="s">
        <v>326</v>
      </c>
      <c r="F11" s="32">
        <f>VLOOKUP($E11,Atletas!$1:$1048576,7,FALSE)</f>
        <v>34913</v>
      </c>
      <c r="G11" s="32" t="str">
        <f>VLOOKUP($E11,Atletas!$1:$1048576,9,FALSE)</f>
        <v>Juvenil</v>
      </c>
      <c r="H11" s="137" t="str">
        <f>VLOOKUP($E11,Atletas!$1:$1048576,5,FALSE)</f>
        <v>AJS</v>
      </c>
      <c r="I11" s="35"/>
      <c r="J11" s="34"/>
      <c r="K11" s="35"/>
      <c r="L11" s="35" t="s">
        <v>1408</v>
      </c>
      <c r="N11" s="38"/>
    </row>
    <row r="12" spans="1:14" s="31" customFormat="1" hidden="1">
      <c r="A12" s="27"/>
      <c r="B12" s="28"/>
      <c r="C12" s="29"/>
      <c r="D12" s="30"/>
      <c r="F12" s="32">
        <f>VLOOKUP($E12,Atletas!$1:$1048576,7,FALSE)</f>
        <v>0</v>
      </c>
      <c r="G12" s="32" t="str">
        <f>VLOOKUP($E12,Atletas!$1:$1048576,9,FALSE)</f>
        <v>Sénior /vet</v>
      </c>
      <c r="H12" s="137">
        <f>VLOOKUP($E12,Atletas!$1:$1048576,5,FALSE)</f>
        <v>0</v>
      </c>
      <c r="I12" s="35"/>
      <c r="J12" s="34"/>
      <c r="K12" s="35"/>
      <c r="L12" s="35"/>
    </row>
    <row r="13" spans="1:14" s="36" customFormat="1" hidden="1">
      <c r="A13" s="27"/>
      <c r="B13" s="28"/>
      <c r="C13" s="29"/>
      <c r="D13" s="30"/>
      <c r="E13" s="31"/>
      <c r="F13" s="32"/>
      <c r="G13" s="35"/>
      <c r="H13" s="137"/>
      <c r="I13" s="33"/>
      <c r="J13" s="34"/>
      <c r="K13" s="33"/>
      <c r="L13" s="35"/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 enableFormatConditionsCalculation="0"/>
  <dimension ref="A1:N18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1006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965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ht="15.25" customHeight="1">
      <c r="A5" s="3" t="s">
        <v>975</v>
      </c>
      <c r="B5" s="5" t="s">
        <v>976</v>
      </c>
      <c r="C5" s="22" t="s">
        <v>977</v>
      </c>
      <c r="D5" s="21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>
      <c r="A6" s="27">
        <v>1</v>
      </c>
      <c r="B6" s="28" t="s">
        <v>2109</v>
      </c>
      <c r="C6" s="29"/>
      <c r="D6" s="30">
        <v>2</v>
      </c>
      <c r="E6" s="31" t="s">
        <v>327</v>
      </c>
      <c r="F6" s="32">
        <f>VLOOKUP($E6,Atletas!$1:$1048576,7,FALSE)</f>
        <v>34226</v>
      </c>
      <c r="G6" s="32" t="str">
        <f>VLOOKUP($E6,Atletas!$1:$1048576,9,FALSE)</f>
        <v>Júnior</v>
      </c>
      <c r="H6" s="137" t="str">
        <f>VLOOKUP($E6,Atletas!$1:$1048576,5,FALSE)</f>
        <v>ADRAP</v>
      </c>
      <c r="I6" s="35" t="s">
        <v>2110</v>
      </c>
      <c r="J6" s="34">
        <v>41083</v>
      </c>
      <c r="K6" s="35" t="s">
        <v>2111</v>
      </c>
      <c r="L6" s="35" t="s">
        <v>855</v>
      </c>
      <c r="N6" s="38" t="str">
        <f t="shared" ref="N6" si="0">CONCATENATE(B6," - 11")</f>
        <v>11 14,75 - 11</v>
      </c>
    </row>
    <row r="7" spans="1:14" s="31" customFormat="1">
      <c r="A7" s="27">
        <v>2</v>
      </c>
      <c r="B7" s="28" t="s">
        <v>2112</v>
      </c>
      <c r="C7" s="29"/>
      <c r="D7" s="30">
        <v>3</v>
      </c>
      <c r="E7" s="31" t="s">
        <v>1080</v>
      </c>
      <c r="F7" s="32">
        <f>VLOOKUP($E7,Atletas!$1:$1048576,7,FALSE)</f>
        <v>34220</v>
      </c>
      <c r="G7" s="32" t="str">
        <f>VLOOKUP($E7,Atletas!$1:$1048576,9,FALSE)</f>
        <v>Júnior</v>
      </c>
      <c r="H7" s="137" t="str">
        <f>VLOOKUP($E7,Atletas!$1:$1048576,5,FALSE)</f>
        <v>AJS</v>
      </c>
      <c r="I7" s="35" t="s">
        <v>2110</v>
      </c>
      <c r="J7" s="34">
        <v>41083</v>
      </c>
      <c r="K7" s="35"/>
      <c r="L7" s="35" t="s">
        <v>855</v>
      </c>
      <c r="N7" s="38"/>
    </row>
    <row r="8" spans="1:14" s="31" customFormat="1">
      <c r="A8" s="27">
        <v>3</v>
      </c>
      <c r="B8" s="28" t="s">
        <v>2044</v>
      </c>
      <c r="C8" s="29"/>
      <c r="D8" s="30">
        <v>5</v>
      </c>
      <c r="E8" s="31" t="s">
        <v>1065</v>
      </c>
      <c r="F8" s="32">
        <f>VLOOKUP($E8,Atletas!$1:$1048576,7,FALSE)</f>
        <v>31737</v>
      </c>
      <c r="G8" s="32" t="str">
        <f>VLOOKUP($E8,Atletas!$1:$1048576,9,FALSE)</f>
        <v>Sénior</v>
      </c>
      <c r="H8" s="137" t="str">
        <f>VLOOKUP($E8,Atletas!$1:$1048576,5,FALSE)</f>
        <v>CSM</v>
      </c>
      <c r="I8" s="35" t="s">
        <v>0</v>
      </c>
      <c r="J8" s="34">
        <v>41069</v>
      </c>
      <c r="K8" s="35"/>
      <c r="L8" s="35" t="s">
        <v>855</v>
      </c>
      <c r="N8" s="38"/>
    </row>
    <row r="9" spans="1:14" s="31" customFormat="1">
      <c r="A9" s="27">
        <v>4</v>
      </c>
      <c r="B9" s="28" t="s">
        <v>1936</v>
      </c>
      <c r="C9" s="29"/>
      <c r="D9" s="30">
        <v>2</v>
      </c>
      <c r="E9" s="31" t="s">
        <v>385</v>
      </c>
      <c r="F9" s="32">
        <f>VLOOKUP($E9,Atletas!$1:$1048576,7,FALSE)</f>
        <v>29188</v>
      </c>
      <c r="G9" s="32" t="str">
        <f>VLOOKUP($E9,Atletas!$1:$1048576,9,FALSE)</f>
        <v>Sénior</v>
      </c>
      <c r="H9" s="137" t="str">
        <f>VLOOKUP($E9,Atletas!$1:$1048576,5,FALSE)</f>
        <v>GDE</v>
      </c>
      <c r="I9" s="35" t="s">
        <v>1115</v>
      </c>
      <c r="J9" s="34">
        <v>41048</v>
      </c>
      <c r="K9" s="35"/>
      <c r="L9" s="35" t="s">
        <v>1409</v>
      </c>
      <c r="N9" s="38"/>
    </row>
    <row r="10" spans="1:14" s="31" customFormat="1" hidden="1">
      <c r="A10" s="27"/>
      <c r="B10" s="28"/>
      <c r="C10" s="29"/>
      <c r="D10" s="30"/>
      <c r="E10" s="31" t="s">
        <v>860</v>
      </c>
      <c r="F10" s="32" t="e">
        <f>VLOOKUP($E10,Atletas!$1:$1048576,7,FALSE)</f>
        <v>#N/A</v>
      </c>
      <c r="G10" s="32" t="e">
        <f>VLOOKUP($E10,Atletas!$1:$1048576,9,FALSE)</f>
        <v>#N/A</v>
      </c>
      <c r="H10" s="137" t="e">
        <f>VLOOKUP($E10,Atletas!$1:$1048576,5,FALSE)</f>
        <v>#N/A</v>
      </c>
      <c r="I10" s="35"/>
      <c r="J10" s="34"/>
      <c r="K10" s="35"/>
      <c r="L10" s="35" t="s">
        <v>125</v>
      </c>
      <c r="N10" s="38"/>
    </row>
    <row r="11" spans="1:14" s="31" customFormat="1" hidden="1">
      <c r="A11" s="27"/>
      <c r="B11" s="28"/>
      <c r="C11" s="29"/>
      <c r="D11" s="30"/>
      <c r="E11" s="31" t="s">
        <v>822</v>
      </c>
      <c r="F11" s="32" t="e">
        <f>VLOOKUP($E11,Atletas!$1:$1048576,7,FALSE)</f>
        <v>#N/A</v>
      </c>
      <c r="G11" s="32" t="e">
        <f>VLOOKUP($E11,Atletas!$1:$1048576,9,FALSE)</f>
        <v>#N/A</v>
      </c>
      <c r="H11" s="137" t="e">
        <f>VLOOKUP($E11,Atletas!$1:$1048576,5,FALSE)</f>
        <v>#N/A</v>
      </c>
      <c r="I11" s="35"/>
      <c r="J11" s="34"/>
      <c r="K11" s="35"/>
      <c r="L11" s="35" t="s">
        <v>126</v>
      </c>
      <c r="M11" s="38"/>
      <c r="N11" s="38"/>
    </row>
    <row r="12" spans="1:14" s="31" customFormat="1" hidden="1">
      <c r="A12" s="27"/>
      <c r="B12" s="28"/>
      <c r="C12" s="29"/>
      <c r="D12" s="30"/>
      <c r="E12" s="31" t="s">
        <v>671</v>
      </c>
      <c r="F12" s="32" t="e">
        <f>VLOOKUP($E12,Atletas!$1:$1048576,7,FALSE)</f>
        <v>#N/A</v>
      </c>
      <c r="G12" s="32" t="e">
        <f>VLOOKUP($E12,Atletas!$1:$1048576,9,FALSE)</f>
        <v>#N/A</v>
      </c>
      <c r="H12" s="137" t="e">
        <f>VLOOKUP($E12,Atletas!$1:$1048576,5,FALSE)</f>
        <v>#N/A</v>
      </c>
      <c r="I12" s="35"/>
      <c r="J12" s="34"/>
      <c r="K12" s="35"/>
      <c r="L12" s="35" t="s">
        <v>124</v>
      </c>
      <c r="N12" s="38"/>
    </row>
    <row r="13" spans="1:14" s="31" customFormat="1" hidden="1">
      <c r="A13" s="27"/>
      <c r="B13" s="28"/>
      <c r="C13" s="29"/>
      <c r="D13" s="30"/>
      <c r="E13" s="31" t="s">
        <v>791</v>
      </c>
      <c r="F13" s="32" t="e">
        <f>VLOOKUP($E13,Atletas!$1:$1048576,7,FALSE)</f>
        <v>#N/A</v>
      </c>
      <c r="G13" s="32" t="e">
        <f>VLOOKUP($E13,Atletas!$1:$1048576,9,FALSE)</f>
        <v>#N/A</v>
      </c>
      <c r="H13" s="137" t="e">
        <f>VLOOKUP($E13,Atletas!$1:$1048576,5,FALSE)</f>
        <v>#N/A</v>
      </c>
      <c r="I13" s="35"/>
      <c r="J13" s="34"/>
      <c r="K13" s="35"/>
      <c r="L13" s="35" t="s">
        <v>128</v>
      </c>
      <c r="M13" s="38"/>
    </row>
    <row r="14" spans="1:14" s="31" customFormat="1" hidden="1">
      <c r="A14" s="27"/>
      <c r="B14" s="28"/>
      <c r="C14" s="29"/>
      <c r="D14" s="30"/>
      <c r="E14" s="31" t="s">
        <v>921</v>
      </c>
      <c r="F14" s="32" t="e">
        <f>VLOOKUP($E14,Atletas!$1:$1048576,7,FALSE)</f>
        <v>#N/A</v>
      </c>
      <c r="G14" s="32" t="e">
        <f>VLOOKUP($E14,Atletas!$1:$1048576,9,FALSE)</f>
        <v>#N/A</v>
      </c>
      <c r="H14" s="137" t="e">
        <f>VLOOKUP($E14,Atletas!$1:$1048576,5,FALSE)</f>
        <v>#N/A</v>
      </c>
      <c r="I14" s="35"/>
      <c r="J14" s="34"/>
      <c r="K14" s="35"/>
      <c r="L14" s="35" t="s">
        <v>129</v>
      </c>
    </row>
    <row r="15" spans="1:14" s="31" customFormat="1" hidden="1">
      <c r="A15" s="27"/>
      <c r="B15" s="28"/>
      <c r="C15" s="29"/>
      <c r="D15" s="30"/>
      <c r="E15" s="31" t="s">
        <v>902</v>
      </c>
      <c r="F15" s="32">
        <f>VLOOKUP($E15,Atletas!$1:$1048576,7,FALSE)</f>
        <v>30723</v>
      </c>
      <c r="G15" s="32" t="str">
        <f>VLOOKUP($E15,Atletas!$1:$1048576,9,FALSE)</f>
        <v>Sénior</v>
      </c>
      <c r="H15" s="137" t="str">
        <f>VLOOKUP($E15,Atletas!$1:$1048576,5,FALSE)</f>
        <v>CSM</v>
      </c>
      <c r="I15" s="35"/>
      <c r="J15" s="34"/>
      <c r="K15" s="35"/>
      <c r="L15" s="35" t="s">
        <v>127</v>
      </c>
      <c r="M15" s="38"/>
    </row>
    <row r="16" spans="1:14" s="31" customFormat="1" hidden="1">
      <c r="A16" s="27"/>
      <c r="B16" s="28"/>
      <c r="C16" s="29"/>
      <c r="D16" s="30"/>
      <c r="F16" s="32">
        <f>VLOOKUP($E16,Atletas!$1:$1048576,7,FALSE)</f>
        <v>0</v>
      </c>
      <c r="G16" s="32" t="str">
        <f>VLOOKUP($E16,Atletas!$1:$1048576,9,FALSE)</f>
        <v>Sénior /vet</v>
      </c>
      <c r="H16" s="137">
        <f>VLOOKUP($E16,Atletas!$1:$1048576,5,FALSE)</f>
        <v>0</v>
      </c>
      <c r="I16" s="35"/>
      <c r="J16" s="34"/>
      <c r="K16" s="35"/>
      <c r="L16" s="35"/>
    </row>
    <row r="17" spans="1:12" s="31" customFormat="1" hidden="1">
      <c r="A17" s="27"/>
      <c r="B17" s="28"/>
      <c r="C17" s="29"/>
      <c r="D17" s="30"/>
      <c r="F17" s="32">
        <f>VLOOKUP($E17,Atletas!$1:$1048576,7,FALSE)</f>
        <v>0</v>
      </c>
      <c r="G17" s="32" t="str">
        <f>VLOOKUP($E17,Atletas!$1:$1048576,9,FALSE)</f>
        <v>Sénior /vet</v>
      </c>
      <c r="H17" s="137">
        <f>VLOOKUP($E17,Atletas!$1:$1048576,5,FALSE)</f>
        <v>0</v>
      </c>
      <c r="I17" s="35"/>
      <c r="J17" s="34"/>
      <c r="K17" s="35"/>
      <c r="L17" s="35"/>
    </row>
    <row r="18" spans="1:12" s="31" customFormat="1" hidden="1">
      <c r="A18" s="27"/>
      <c r="B18" s="28"/>
      <c r="C18" s="29"/>
      <c r="D18" s="30"/>
      <c r="F18" s="32">
        <f>VLOOKUP($E18,Atletas!$1:$1048576,7,FALSE)</f>
        <v>0</v>
      </c>
      <c r="G18" s="32" t="str">
        <f>VLOOKUP($E18,Atletas!$1:$1048576,9,FALSE)</f>
        <v>Sénior /vet</v>
      </c>
      <c r="H18" s="137">
        <f>VLOOKUP($E18,Atletas!$1:$1048576,5,FALSE)</f>
        <v>0</v>
      </c>
      <c r="I18" s="35"/>
      <c r="J18" s="34"/>
      <c r="K18" s="35"/>
      <c r="L18" s="35"/>
    </row>
  </sheetData>
  <autoFilter ref="G5:H5"/>
  <sortState ref="A6:N13">
    <sortCondition ref="L6:L13"/>
  </sortState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 enableFormatConditionsCalculation="0"/>
  <dimension ref="A1:O211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54" customWidth="1"/>
    <col min="3" max="3" width="6.6640625" style="62" customWidth="1"/>
    <col min="4" max="4" width="5.6640625" style="42" customWidth="1"/>
    <col min="5" max="5" width="22.33203125" style="55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</cols>
  <sheetData>
    <row r="1" spans="1:15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5" ht="19.5" customHeight="1">
      <c r="A2" s="177" t="s">
        <v>1007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5" ht="18" customHeight="1">
      <c r="A3" s="179" t="s">
        <v>775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5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5" s="60" customFormat="1" ht="15.25" customHeight="1">
      <c r="A5" s="3" t="s">
        <v>975</v>
      </c>
      <c r="B5" s="5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5" s="39" customFormat="1">
      <c r="A6" s="27">
        <v>1</v>
      </c>
      <c r="B6" s="28">
        <v>6.08</v>
      </c>
      <c r="C6" s="61">
        <v>1.7</v>
      </c>
      <c r="D6" s="37">
        <v>1</v>
      </c>
      <c r="E6" s="31" t="s">
        <v>30</v>
      </c>
      <c r="F6" s="32">
        <f>VLOOKUP($E6,Atletas!$1:$1048576,7,FALSE)</f>
        <v>29396</v>
      </c>
      <c r="G6" s="32" t="str">
        <f>VLOOKUP($E6,Atletas!$1:$1048576,9,FALSE)</f>
        <v>Sénior</v>
      </c>
      <c r="H6" s="137" t="str">
        <f>VLOOKUP($E6,Atletas!$1:$1048576,5,FALSE)</f>
        <v>GDE</v>
      </c>
      <c r="I6" s="35" t="s">
        <v>0</v>
      </c>
      <c r="J6" s="34">
        <v>41077</v>
      </c>
      <c r="K6" s="35"/>
      <c r="L6" s="35" t="s">
        <v>19</v>
      </c>
      <c r="M6" s="38"/>
      <c r="N6" s="38"/>
    </row>
    <row r="7" spans="1:15" s="31" customFormat="1">
      <c r="A7" s="27">
        <v>2</v>
      </c>
      <c r="B7" s="28">
        <v>5.78</v>
      </c>
      <c r="C7" s="61">
        <v>1.5</v>
      </c>
      <c r="D7" s="37">
        <v>3</v>
      </c>
      <c r="E7" s="31" t="s">
        <v>1029</v>
      </c>
      <c r="F7" s="32">
        <f>VLOOKUP($E7,Atletas!$1:$1048576,7,FALSE)</f>
        <v>32875</v>
      </c>
      <c r="G7" s="32" t="str">
        <f>VLOOKUP($E7,Atletas!$1:$1048576,9,FALSE)</f>
        <v>Sénior /s23</v>
      </c>
      <c r="H7" s="137" t="str">
        <f>VLOOKUP($E7,Atletas!$1:$1048576,5,FALSE)</f>
        <v>CSM</v>
      </c>
      <c r="I7" s="35" t="s">
        <v>0</v>
      </c>
      <c r="J7" s="34">
        <v>41042</v>
      </c>
      <c r="K7" s="35"/>
      <c r="L7" s="35" t="s">
        <v>855</v>
      </c>
      <c r="M7" s="38"/>
      <c r="N7" s="38"/>
      <c r="O7" s="39"/>
    </row>
    <row r="8" spans="1:15" s="31" customFormat="1">
      <c r="A8" s="27">
        <v>3</v>
      </c>
      <c r="B8" s="28">
        <v>5.38</v>
      </c>
      <c r="C8" s="61">
        <v>-0.2</v>
      </c>
      <c r="D8" s="37">
        <v>1</v>
      </c>
      <c r="E8" s="31" t="s">
        <v>799</v>
      </c>
      <c r="F8" s="32">
        <f>VLOOKUP($E8,Atletas!$1:$1048576,7,FALSE)</f>
        <v>28955</v>
      </c>
      <c r="G8" s="32" t="str">
        <f>VLOOKUP($E8,Atletas!$1:$1048576,9,FALSE)</f>
        <v>Sénior</v>
      </c>
      <c r="H8" s="137" t="str">
        <f>VLOOKUP($E8,Atletas!$1:$1048576,5,FALSE)</f>
        <v>AJS</v>
      </c>
      <c r="I8" s="35" t="s">
        <v>1115</v>
      </c>
      <c r="J8" s="34">
        <v>40922</v>
      </c>
      <c r="K8" s="35"/>
      <c r="L8" s="35" t="s">
        <v>630</v>
      </c>
      <c r="M8" s="38"/>
      <c r="N8" s="38"/>
    </row>
    <row r="9" spans="1:15" s="39" customFormat="1">
      <c r="A9" s="27">
        <v>4</v>
      </c>
      <c r="B9" s="28">
        <v>5.08</v>
      </c>
      <c r="C9" s="61">
        <v>0</v>
      </c>
      <c r="D9" s="37">
        <v>1</v>
      </c>
      <c r="E9" s="31" t="s">
        <v>1025</v>
      </c>
      <c r="F9" s="32">
        <f>VLOOKUP($E9,Atletas!$1:$1048576,7,FALSE)</f>
        <v>34644</v>
      </c>
      <c r="G9" s="32" t="str">
        <f>VLOOKUP($E9,Atletas!$1:$1048576,9,FALSE)</f>
        <v>Júnior</v>
      </c>
      <c r="H9" s="137" t="str">
        <f>VLOOKUP($E9,Atletas!$1:$1048576,5,FALSE)</f>
        <v>GDE</v>
      </c>
      <c r="I9" s="35" t="s">
        <v>1115</v>
      </c>
      <c r="J9" s="34">
        <v>40915</v>
      </c>
      <c r="K9" s="35"/>
      <c r="L9" s="35" t="s">
        <v>855</v>
      </c>
      <c r="M9" s="38"/>
      <c r="N9" s="38"/>
    </row>
    <row r="10" spans="1:15" s="31" customFormat="1">
      <c r="A10" s="27">
        <v>5</v>
      </c>
      <c r="B10" s="28">
        <v>5.08</v>
      </c>
      <c r="C10" s="61">
        <v>0</v>
      </c>
      <c r="D10" s="37">
        <v>1</v>
      </c>
      <c r="E10" s="31" t="s">
        <v>1039</v>
      </c>
      <c r="F10" s="32">
        <f>VLOOKUP($E10,Atletas!$1:$1048576,7,FALSE)</f>
        <v>34553</v>
      </c>
      <c r="G10" s="32" t="str">
        <f>VLOOKUP($E10,Atletas!$1:$1048576,9,FALSE)</f>
        <v>Júnior</v>
      </c>
      <c r="H10" s="137" t="str">
        <f>VLOOKUP($E10,Atletas!$1:$1048576,5,FALSE)</f>
        <v>GDE</v>
      </c>
      <c r="I10" s="35" t="s">
        <v>1115</v>
      </c>
      <c r="J10" s="34">
        <v>41020</v>
      </c>
      <c r="K10" s="35"/>
      <c r="L10" s="35" t="s">
        <v>142</v>
      </c>
      <c r="M10" s="38"/>
      <c r="N10" s="38"/>
      <c r="O10" s="39"/>
    </row>
    <row r="11" spans="1:15" s="39" customFormat="1">
      <c r="A11" s="27">
        <v>6</v>
      </c>
      <c r="B11" s="28">
        <v>4.91</v>
      </c>
      <c r="C11" s="61">
        <v>1.1000000000000001</v>
      </c>
      <c r="D11" s="37">
        <v>1</v>
      </c>
      <c r="E11" s="31" t="s">
        <v>1070</v>
      </c>
      <c r="F11" s="32">
        <f>VLOOKUP($E11,Atletas!$1:$1048576,7,FALSE)</f>
        <v>35516</v>
      </c>
      <c r="G11" s="32" t="str">
        <f>VLOOKUP($E11,Atletas!$1:$1048576,9,FALSE)</f>
        <v>Iniciado</v>
      </c>
      <c r="H11" s="137" t="str">
        <f>VLOOKUP($E11,Atletas!$1:$1048576,5,FALSE)</f>
        <v>AJS</v>
      </c>
      <c r="I11" s="35" t="s">
        <v>1115</v>
      </c>
      <c r="J11" s="34">
        <v>41055</v>
      </c>
      <c r="K11" s="35"/>
      <c r="L11" s="35" t="s">
        <v>855</v>
      </c>
      <c r="M11" s="38"/>
      <c r="N11" s="38"/>
    </row>
    <row r="12" spans="1:15" s="31" customFormat="1">
      <c r="A12" s="27">
        <v>7</v>
      </c>
      <c r="B12" s="28">
        <v>4.8</v>
      </c>
      <c r="C12" s="61">
        <v>1.1000000000000001</v>
      </c>
      <c r="D12" s="37">
        <v>3</v>
      </c>
      <c r="E12" s="31" t="s">
        <v>1077</v>
      </c>
      <c r="F12" s="32">
        <f>VLOOKUP($E12,Atletas!$1:$1048576,7,FALSE)</f>
        <v>34487</v>
      </c>
      <c r="G12" s="32" t="str">
        <f>VLOOKUP($E12,Atletas!$1:$1048576,9,FALSE)</f>
        <v>Júnior</v>
      </c>
      <c r="H12" s="137" t="str">
        <f>VLOOKUP($E12,Atletas!$1:$1048576,5,FALSE)</f>
        <v>ADRAP</v>
      </c>
      <c r="I12" s="35" t="s">
        <v>1115</v>
      </c>
      <c r="J12" s="34">
        <v>41048</v>
      </c>
      <c r="K12" s="35"/>
      <c r="L12" s="35" t="s">
        <v>141</v>
      </c>
      <c r="M12" s="38"/>
      <c r="N12" s="38"/>
    </row>
    <row r="13" spans="1:15" s="39" customFormat="1">
      <c r="A13" s="27">
        <v>8</v>
      </c>
      <c r="B13" s="28">
        <v>4.7699999999999996</v>
      </c>
      <c r="C13" s="61">
        <v>0</v>
      </c>
      <c r="D13" s="37">
        <v>5</v>
      </c>
      <c r="E13" s="31" t="s">
        <v>811</v>
      </c>
      <c r="F13" s="32">
        <f>VLOOKUP($E13,Atletas!$1:$1048576,7,FALSE)</f>
        <v>32166</v>
      </c>
      <c r="G13" s="32" t="str">
        <f>VLOOKUP($E13,Atletas!$1:$1048576,9,FALSE)</f>
        <v>Sénior</v>
      </c>
      <c r="H13" s="137" t="str">
        <f>VLOOKUP($E13,Atletas!$1:$1048576,5,FALSE)</f>
        <v>AJS</v>
      </c>
      <c r="I13" s="35" t="s">
        <v>1115</v>
      </c>
      <c r="J13" s="34">
        <v>41076</v>
      </c>
      <c r="K13" s="35"/>
      <c r="L13" s="35" t="s">
        <v>1411</v>
      </c>
      <c r="M13" s="38"/>
      <c r="N13" s="38"/>
      <c r="O13" s="31"/>
    </row>
    <row r="14" spans="1:15" s="39" customFormat="1">
      <c r="A14" s="27">
        <v>9</v>
      </c>
      <c r="B14" s="28">
        <v>4.76</v>
      </c>
      <c r="C14" s="61">
        <v>0</v>
      </c>
      <c r="D14" s="37">
        <v>3</v>
      </c>
      <c r="E14" s="31" t="s">
        <v>753</v>
      </c>
      <c r="F14" s="32">
        <f>VLOOKUP($E14,Atletas!$1:$1048576,7,FALSE)</f>
        <v>33371</v>
      </c>
      <c r="G14" s="32" t="str">
        <f>VLOOKUP($E14,Atletas!$1:$1048576,9,FALSE)</f>
        <v>Sénior /s23</v>
      </c>
      <c r="H14" s="137" t="str">
        <f>VLOOKUP($E14,Atletas!$1:$1048576,5,FALSE)</f>
        <v>GDE</v>
      </c>
      <c r="I14" s="35" t="s">
        <v>1115</v>
      </c>
      <c r="J14" s="34">
        <v>41020</v>
      </c>
      <c r="K14" s="35"/>
      <c r="L14" s="35" t="s">
        <v>143</v>
      </c>
      <c r="M14" s="38"/>
      <c r="N14" s="38"/>
      <c r="O14" s="31"/>
    </row>
    <row r="15" spans="1:15" s="31" customFormat="1">
      <c r="A15" s="27">
        <v>10</v>
      </c>
      <c r="B15" s="28">
        <v>4.71</v>
      </c>
      <c r="C15" s="61">
        <v>0</v>
      </c>
      <c r="D15" s="37">
        <v>3</v>
      </c>
      <c r="E15" s="31" t="s">
        <v>737</v>
      </c>
      <c r="F15" s="32">
        <f>VLOOKUP($E15,Atletas!$1:$1048576,7,FALSE)</f>
        <v>34195</v>
      </c>
      <c r="G15" s="32" t="str">
        <f>VLOOKUP($E15,Atletas!$1:$1048576,9,FALSE)</f>
        <v>Júnior</v>
      </c>
      <c r="H15" s="137" t="str">
        <f>VLOOKUP($E15,Atletas!$1:$1048576,5,FALSE)</f>
        <v>CSM</v>
      </c>
      <c r="I15" s="35" t="s">
        <v>1115</v>
      </c>
      <c r="J15" s="34">
        <v>40922</v>
      </c>
      <c r="K15" s="35"/>
      <c r="L15" s="35" t="s">
        <v>1412</v>
      </c>
      <c r="M15" s="38"/>
      <c r="N15" s="38"/>
      <c r="O15" s="39"/>
    </row>
    <row r="16" spans="1:15" s="31" customFormat="1">
      <c r="A16" s="27">
        <v>11</v>
      </c>
      <c r="B16" s="28">
        <v>4.57</v>
      </c>
      <c r="C16" s="61">
        <v>0</v>
      </c>
      <c r="D16" s="37" t="s">
        <v>1909</v>
      </c>
      <c r="E16" s="31" t="s">
        <v>368</v>
      </c>
      <c r="F16" s="32">
        <f>VLOOKUP($E16,Atletas!$1:$1048576,7,FALSE)</f>
        <v>34197</v>
      </c>
      <c r="G16" s="32" t="str">
        <f>VLOOKUP($E16,Atletas!$1:$1048576,9,FALSE)</f>
        <v>Júnior</v>
      </c>
      <c r="H16" s="137" t="str">
        <f>VLOOKUP($E16,Atletas!$1:$1048576,5,FALSE)</f>
        <v>ADRAP</v>
      </c>
      <c r="I16" s="35" t="s">
        <v>1115</v>
      </c>
      <c r="J16" s="34">
        <v>41035</v>
      </c>
      <c r="K16" s="35"/>
      <c r="L16" s="35" t="s">
        <v>855</v>
      </c>
      <c r="M16" s="38"/>
      <c r="N16" s="38"/>
      <c r="O16" s="39"/>
    </row>
    <row r="17" spans="1:15" s="39" customFormat="1">
      <c r="A17" s="27">
        <v>12</v>
      </c>
      <c r="B17" s="28">
        <v>4.5599999999999996</v>
      </c>
      <c r="C17" s="61">
        <v>2</v>
      </c>
      <c r="D17" s="37">
        <v>2</v>
      </c>
      <c r="E17" s="31" t="s">
        <v>574</v>
      </c>
      <c r="F17" s="32">
        <f>VLOOKUP($E17,Atletas!$1:$1048576,7,FALSE)</f>
        <v>35979</v>
      </c>
      <c r="G17" s="32" t="str">
        <f>VLOOKUP($E17,Atletas!$1:$1048576,9,FALSE)</f>
        <v>Iniciado</v>
      </c>
      <c r="H17" s="137" t="str">
        <f>VLOOKUP($E17,Atletas!$1:$1048576,5,FALSE)</f>
        <v>CSM</v>
      </c>
      <c r="I17" s="35" t="s">
        <v>1115</v>
      </c>
      <c r="J17" s="34">
        <v>41055</v>
      </c>
      <c r="K17" s="35"/>
      <c r="L17" s="35" t="s">
        <v>855</v>
      </c>
      <c r="M17" s="38"/>
      <c r="N17" s="38"/>
    </row>
    <row r="18" spans="1:15" s="31" customFormat="1">
      <c r="A18" s="27">
        <v>13</v>
      </c>
      <c r="B18" s="28">
        <v>4.55</v>
      </c>
      <c r="C18" s="61">
        <v>0</v>
      </c>
      <c r="D18" s="37" t="s">
        <v>1909</v>
      </c>
      <c r="E18" s="31" t="s">
        <v>809</v>
      </c>
      <c r="F18" s="32">
        <f>VLOOKUP($E18,Atletas!$1:$1048576,7,FALSE)</f>
        <v>33246</v>
      </c>
      <c r="G18" s="32" t="str">
        <f>VLOOKUP($E18,Atletas!$1:$1048576,9,FALSE)</f>
        <v>Sénior /s23</v>
      </c>
      <c r="H18" s="137" t="str">
        <f>VLOOKUP($E18,Atletas!$1:$1048576,5,FALSE)</f>
        <v>AJS</v>
      </c>
      <c r="I18" s="35" t="s">
        <v>1115</v>
      </c>
      <c r="J18" s="34">
        <v>41035</v>
      </c>
      <c r="K18" s="35"/>
      <c r="L18" s="35" t="s">
        <v>629</v>
      </c>
      <c r="M18" s="38"/>
      <c r="N18" s="38"/>
    </row>
    <row r="19" spans="1:15" s="39" customFormat="1">
      <c r="A19" s="27">
        <v>14</v>
      </c>
      <c r="B19" s="28">
        <v>4.5199999999999996</v>
      </c>
      <c r="C19" s="61">
        <v>1.1000000000000001</v>
      </c>
      <c r="D19" s="37">
        <v>1</v>
      </c>
      <c r="E19" s="31" t="s">
        <v>1034</v>
      </c>
      <c r="F19" s="32">
        <f>VLOOKUP($E19,Atletas!$1:$1048576,7,FALSE)</f>
        <v>35599</v>
      </c>
      <c r="G19" s="32" t="str">
        <f>VLOOKUP($E19,Atletas!$1:$1048576,9,FALSE)</f>
        <v>Iniciado</v>
      </c>
      <c r="H19" s="137" t="str">
        <f>VLOOKUP($E19,Atletas!$1:$1048576,5,FALSE)</f>
        <v>GDE</v>
      </c>
      <c r="I19" s="35" t="s">
        <v>1115</v>
      </c>
      <c r="J19" s="34">
        <v>41014</v>
      </c>
      <c r="K19" s="35"/>
      <c r="L19" s="35" t="s">
        <v>855</v>
      </c>
      <c r="M19" s="38"/>
      <c r="N19" s="38"/>
    </row>
    <row r="20" spans="1:15" s="31" customFormat="1">
      <c r="A20" s="27">
        <v>15</v>
      </c>
      <c r="B20" s="28">
        <v>4.4800000000000004</v>
      </c>
      <c r="C20" s="61">
        <v>0</v>
      </c>
      <c r="D20" s="37" t="s">
        <v>1909</v>
      </c>
      <c r="E20" s="31" t="s">
        <v>1080</v>
      </c>
      <c r="F20" s="32">
        <f>VLOOKUP($E20,Atletas!$1:$1048576,7,FALSE)</f>
        <v>34220</v>
      </c>
      <c r="G20" s="32" t="str">
        <f>VLOOKUP($E20,Atletas!$1:$1048576,9,FALSE)</f>
        <v>Júnior</v>
      </c>
      <c r="H20" s="137" t="str">
        <f>VLOOKUP($E20,Atletas!$1:$1048576,5,FALSE)</f>
        <v>AJS</v>
      </c>
      <c r="I20" s="35" t="s">
        <v>1115</v>
      </c>
      <c r="J20" s="34">
        <v>41035</v>
      </c>
      <c r="K20" s="35"/>
      <c r="L20" s="35" t="s">
        <v>449</v>
      </c>
      <c r="M20" s="38"/>
      <c r="N20" s="38"/>
    </row>
    <row r="21" spans="1:15" s="39" customFormat="1">
      <c r="A21" s="27">
        <v>16</v>
      </c>
      <c r="B21" s="28">
        <v>4.46</v>
      </c>
      <c r="C21" s="61">
        <v>1.7</v>
      </c>
      <c r="D21" s="37">
        <v>3</v>
      </c>
      <c r="E21" s="31" t="s">
        <v>587</v>
      </c>
      <c r="F21" s="32">
        <f>VLOOKUP($E21,Atletas!$1:$1048576,7,FALSE)</f>
        <v>33841</v>
      </c>
      <c r="G21" s="32" t="str">
        <f>VLOOKUP($E21,Atletas!$1:$1048576,9,FALSE)</f>
        <v>Sénior /s23</v>
      </c>
      <c r="H21" s="137" t="str">
        <f>VLOOKUP($E21,Atletas!$1:$1048576,5,FALSE)</f>
        <v>AJS</v>
      </c>
      <c r="I21" s="35" t="s">
        <v>1115</v>
      </c>
      <c r="J21" s="34">
        <v>41055</v>
      </c>
      <c r="K21" s="35"/>
      <c r="L21" s="35" t="s">
        <v>1413</v>
      </c>
      <c r="M21" s="38"/>
      <c r="N21" s="38"/>
    </row>
    <row r="22" spans="1:15" s="39" customFormat="1">
      <c r="A22" s="27">
        <v>17</v>
      </c>
      <c r="B22" s="28">
        <v>4.43</v>
      </c>
      <c r="C22" s="61">
        <v>0</v>
      </c>
      <c r="D22" s="37">
        <v>7</v>
      </c>
      <c r="E22" s="31" t="s">
        <v>1068</v>
      </c>
      <c r="F22" s="32">
        <f>VLOOKUP($E22,Atletas!$1:$1048576,7,FALSE)</f>
        <v>29219</v>
      </c>
      <c r="G22" s="32" t="str">
        <f>VLOOKUP($E22,Atletas!$1:$1048576,9,FALSE)</f>
        <v>Sénior</v>
      </c>
      <c r="H22" s="137" t="str">
        <f>VLOOKUP($E22,Atletas!$1:$1048576,5,FALSE)</f>
        <v>CSM</v>
      </c>
      <c r="I22" s="35" t="s">
        <v>1115</v>
      </c>
      <c r="J22" s="34">
        <v>41076</v>
      </c>
      <c r="K22" s="35"/>
      <c r="L22" s="35" t="s">
        <v>855</v>
      </c>
      <c r="N22" s="31"/>
    </row>
    <row r="23" spans="1:15" s="39" customFormat="1">
      <c r="A23" s="27">
        <v>18</v>
      </c>
      <c r="B23" s="28">
        <v>4.41</v>
      </c>
      <c r="C23" s="61">
        <v>0.9</v>
      </c>
      <c r="D23" s="37">
        <v>5</v>
      </c>
      <c r="E23" s="31" t="s">
        <v>1045</v>
      </c>
      <c r="F23" s="32">
        <f>VLOOKUP($E23,Atletas!$1:$1048576,7,FALSE)</f>
        <v>34758</v>
      </c>
      <c r="G23" s="32" t="str">
        <f>VLOOKUP($E23,Atletas!$1:$1048576,9,FALSE)</f>
        <v>Juvenil</v>
      </c>
      <c r="H23" s="137" t="str">
        <f>VLOOKUP($E23,Atletas!$1:$1048576,5,FALSE)</f>
        <v>GDE</v>
      </c>
      <c r="I23" s="35" t="s">
        <v>1115</v>
      </c>
      <c r="J23" s="34">
        <v>41042</v>
      </c>
      <c r="K23" s="35"/>
      <c r="L23" s="35" t="s">
        <v>139</v>
      </c>
      <c r="M23" s="38"/>
      <c r="N23" s="38"/>
      <c r="O23" s="31"/>
    </row>
    <row r="24" spans="1:15" s="39" customFormat="1">
      <c r="A24" s="27">
        <v>19</v>
      </c>
      <c r="B24" s="28">
        <v>4.3499999999999996</v>
      </c>
      <c r="C24" s="61">
        <v>0</v>
      </c>
      <c r="D24" s="37">
        <v>1</v>
      </c>
      <c r="E24" s="31" t="s">
        <v>386</v>
      </c>
      <c r="F24" s="32">
        <f>VLOOKUP($E24,Atletas!$1:$1048576,7,FALSE)</f>
        <v>36667</v>
      </c>
      <c r="G24" s="32" t="str">
        <f>VLOOKUP($E24,Atletas!$1:$1048576,9,FALSE)</f>
        <v>Infantil</v>
      </c>
      <c r="H24" s="137" t="str">
        <f>VLOOKUP($E24,Atletas!$1:$1048576,5,FALSE)</f>
        <v>CSM</v>
      </c>
      <c r="I24" s="35" t="s">
        <v>1115</v>
      </c>
      <c r="J24" s="34">
        <v>41062</v>
      </c>
      <c r="K24" s="35"/>
      <c r="L24" s="35" t="s">
        <v>855</v>
      </c>
      <c r="N24" s="38"/>
    </row>
    <row r="25" spans="1:15" s="39" customFormat="1">
      <c r="A25" s="27">
        <v>20</v>
      </c>
      <c r="B25" s="28">
        <v>4.3099999999999996</v>
      </c>
      <c r="C25" s="61">
        <v>0.1</v>
      </c>
      <c r="D25" s="37">
        <v>2</v>
      </c>
      <c r="E25" s="31" t="s">
        <v>821</v>
      </c>
      <c r="F25" s="32">
        <f>VLOOKUP($E25,Atletas!$1:$1048576,7,FALSE)</f>
        <v>36375</v>
      </c>
      <c r="G25" s="32" t="str">
        <f>VLOOKUP($E25,Atletas!$1:$1048576,9,FALSE)</f>
        <v>Infantil</v>
      </c>
      <c r="H25" s="137" t="str">
        <f>VLOOKUP($E25,Atletas!$1:$1048576,5,FALSE)</f>
        <v>IND-M</v>
      </c>
      <c r="I25" s="35" t="s">
        <v>1115</v>
      </c>
      <c r="J25" s="34">
        <v>41020</v>
      </c>
      <c r="K25" s="35"/>
      <c r="L25" s="35" t="s">
        <v>855</v>
      </c>
      <c r="N25" s="38"/>
    </row>
    <row r="26" spans="1:15" s="39" customFormat="1">
      <c r="A26" s="27">
        <v>21</v>
      </c>
      <c r="B26" s="28">
        <v>4.29</v>
      </c>
      <c r="C26" s="61">
        <v>0</v>
      </c>
      <c r="D26" s="37" t="s">
        <v>1909</v>
      </c>
      <c r="E26" s="31" t="s">
        <v>599</v>
      </c>
      <c r="F26" s="32">
        <f>VLOOKUP($E26,Atletas!$1:$1048576,7,FALSE)</f>
        <v>35368</v>
      </c>
      <c r="G26" s="32" t="str">
        <f>VLOOKUP($E26,Atletas!$1:$1048576,9,FALSE)</f>
        <v>Juvenil</v>
      </c>
      <c r="H26" s="137" t="str">
        <f>VLOOKUP($E26,Atletas!$1:$1048576,5,FALSE)</f>
        <v>CSM</v>
      </c>
      <c r="I26" s="35" t="s">
        <v>1115</v>
      </c>
      <c r="J26" s="34">
        <v>41035</v>
      </c>
      <c r="K26" s="35"/>
      <c r="L26" s="35" t="s">
        <v>855</v>
      </c>
      <c r="M26" s="38"/>
      <c r="N26" s="38"/>
      <c r="O26" s="31"/>
    </row>
    <row r="27" spans="1:15" s="39" customFormat="1">
      <c r="A27" s="27">
        <v>22</v>
      </c>
      <c r="B27" s="28">
        <v>4.29</v>
      </c>
      <c r="C27" s="61">
        <v>0</v>
      </c>
      <c r="D27" s="37">
        <v>2</v>
      </c>
      <c r="E27" s="31" t="s">
        <v>605</v>
      </c>
      <c r="F27" s="32">
        <f>VLOOKUP($E27,Atletas!$1:$1048576,7,FALSE)</f>
        <v>36542</v>
      </c>
      <c r="G27" s="32" t="str">
        <f>VLOOKUP($E27,Atletas!$1:$1048576,9,FALSE)</f>
        <v>Infantil</v>
      </c>
      <c r="H27" s="137" t="str">
        <f>VLOOKUP($E27,Atletas!$1:$1048576,5,FALSE)</f>
        <v>ACDSJ</v>
      </c>
      <c r="I27" s="35" t="s">
        <v>1115</v>
      </c>
      <c r="J27" s="34">
        <v>41062</v>
      </c>
      <c r="K27" s="35"/>
      <c r="L27" s="35" t="s">
        <v>855</v>
      </c>
      <c r="N27" s="38"/>
    </row>
    <row r="28" spans="1:15" s="31" customFormat="1">
      <c r="A28" s="27">
        <v>23</v>
      </c>
      <c r="B28" s="28">
        <v>4.2699999999999996</v>
      </c>
      <c r="C28" s="61">
        <v>0</v>
      </c>
      <c r="D28" s="37">
        <v>5</v>
      </c>
      <c r="E28" s="31" t="s">
        <v>904</v>
      </c>
      <c r="F28" s="32">
        <f>VLOOKUP($E28,Atletas!$1:$1048576,7,FALSE)</f>
        <v>32209</v>
      </c>
      <c r="G28" s="32" t="str">
        <f>VLOOKUP($E28,Atletas!$1:$1048576,9,FALSE)</f>
        <v>Sénior</v>
      </c>
      <c r="H28" s="137" t="str">
        <f>VLOOKUP($E28,Atletas!$1:$1048576,5,FALSE)</f>
        <v>ADRAP</v>
      </c>
      <c r="I28" s="35" t="s">
        <v>1115</v>
      </c>
      <c r="J28" s="34">
        <v>40922</v>
      </c>
      <c r="K28" s="35"/>
      <c r="L28" s="35" t="s">
        <v>853</v>
      </c>
      <c r="M28" s="38"/>
      <c r="N28" s="38"/>
    </row>
    <row r="29" spans="1:15" s="39" customFormat="1">
      <c r="A29" s="27">
        <v>24</v>
      </c>
      <c r="B29" s="28">
        <v>4.24</v>
      </c>
      <c r="C29" s="61">
        <v>-0.5</v>
      </c>
      <c r="D29" s="37">
        <v>3</v>
      </c>
      <c r="E29" s="31" t="s">
        <v>615</v>
      </c>
      <c r="F29" s="32">
        <f>VLOOKUP($E29,Atletas!$1:$1048576,7,FALSE)</f>
        <v>35542</v>
      </c>
      <c r="G29" s="32" t="str">
        <f>VLOOKUP($E29,Atletas!$1:$1048576,9,FALSE)</f>
        <v>Iniciado</v>
      </c>
      <c r="H29" s="137" t="str">
        <f>VLOOKUP($E29,Atletas!$1:$1048576,5,FALSE)</f>
        <v>ACDSJ</v>
      </c>
      <c r="I29" s="35" t="s">
        <v>849</v>
      </c>
      <c r="J29" s="34">
        <v>40929</v>
      </c>
      <c r="K29" s="35"/>
      <c r="L29" s="35" t="s">
        <v>855</v>
      </c>
      <c r="M29" s="38"/>
      <c r="N29" s="38"/>
    </row>
    <row r="30" spans="1:15" s="31" customFormat="1">
      <c r="A30" s="27">
        <v>25</v>
      </c>
      <c r="B30" s="28">
        <v>4.2</v>
      </c>
      <c r="C30" s="61">
        <v>-0.4</v>
      </c>
      <c r="D30" s="37">
        <v>3</v>
      </c>
      <c r="E30" s="31" t="s">
        <v>624</v>
      </c>
      <c r="F30" s="32">
        <f>VLOOKUP($E30,Atletas!$1:$1048576,7,FALSE)</f>
        <v>36227</v>
      </c>
      <c r="G30" s="32" t="str">
        <f>VLOOKUP($E30,Atletas!$1:$1048576,9,FALSE)</f>
        <v>Infantil</v>
      </c>
      <c r="H30" s="137" t="str">
        <f>VLOOKUP($E30,Atletas!$1:$1048576,5,FALSE)</f>
        <v>AJS</v>
      </c>
      <c r="I30" s="35" t="s">
        <v>1115</v>
      </c>
      <c r="J30" s="34">
        <v>41062</v>
      </c>
      <c r="K30" s="35"/>
      <c r="L30" s="35" t="s">
        <v>855</v>
      </c>
      <c r="M30" s="39"/>
      <c r="N30" s="38"/>
      <c r="O30" s="39"/>
    </row>
    <row r="31" spans="1:15" s="31" customFormat="1">
      <c r="A31" s="27">
        <v>26</v>
      </c>
      <c r="B31" s="28">
        <v>4.1399999999999997</v>
      </c>
      <c r="C31" s="61">
        <v>-0.2</v>
      </c>
      <c r="D31" s="37">
        <v>4</v>
      </c>
      <c r="E31" s="31" t="s">
        <v>1864</v>
      </c>
      <c r="F31" s="32">
        <f>VLOOKUP($E31,Atletas!$1:$1048576,7,FALSE)</f>
        <v>36655</v>
      </c>
      <c r="G31" s="32" t="str">
        <f>VLOOKUP($E31,Atletas!$1:$1048576,9,FALSE)</f>
        <v>Infantil</v>
      </c>
      <c r="H31" s="137" t="str">
        <f>VLOOKUP($E31,Atletas!$1:$1048576,5,FALSE)</f>
        <v>ACDSJ</v>
      </c>
      <c r="I31" s="35" t="s">
        <v>1115</v>
      </c>
      <c r="J31" s="34">
        <v>41062</v>
      </c>
      <c r="K31" s="35"/>
      <c r="L31" s="35" t="s">
        <v>855</v>
      </c>
      <c r="M31" s="38"/>
      <c r="O31" s="39"/>
    </row>
    <row r="32" spans="1:15" s="39" customFormat="1">
      <c r="A32" s="27">
        <v>27</v>
      </c>
      <c r="B32" s="28">
        <v>4.1100000000000003</v>
      </c>
      <c r="C32" s="61">
        <v>1</v>
      </c>
      <c r="D32" s="37">
        <v>6</v>
      </c>
      <c r="E32" s="31" t="s">
        <v>1024</v>
      </c>
      <c r="F32" s="32">
        <f>VLOOKUP($E32,Atletas!$1:$1048576,7,FALSE)</f>
        <v>34457</v>
      </c>
      <c r="G32" s="32" t="str">
        <f>VLOOKUP($E32,Atletas!$1:$1048576,9,FALSE)</f>
        <v>Júnior</v>
      </c>
      <c r="H32" s="137" t="str">
        <f>VLOOKUP($E32,Atletas!$1:$1048576,5,FALSE)</f>
        <v>AJS</v>
      </c>
      <c r="I32" s="35" t="s">
        <v>1115</v>
      </c>
      <c r="J32" s="34">
        <v>41042</v>
      </c>
      <c r="K32" s="35"/>
      <c r="L32" s="35" t="s">
        <v>855</v>
      </c>
      <c r="M32" s="38"/>
      <c r="N32" s="38"/>
    </row>
    <row r="33" spans="1:15" s="31" customFormat="1">
      <c r="A33" s="27">
        <v>28</v>
      </c>
      <c r="B33" s="28">
        <v>4.0999999999999996</v>
      </c>
      <c r="C33" s="61">
        <v>0</v>
      </c>
      <c r="D33" s="37">
        <v>2</v>
      </c>
      <c r="E33" s="31" t="s">
        <v>805</v>
      </c>
      <c r="F33" s="32">
        <f>VLOOKUP($E33,Atletas!$1:$1048576,7,FALSE)</f>
        <v>35185</v>
      </c>
      <c r="G33" s="32" t="str">
        <f>VLOOKUP($E33,Atletas!$1:$1048576,9,FALSE)</f>
        <v>Juvenil</v>
      </c>
      <c r="H33" s="137" t="str">
        <f>VLOOKUP($E33,Atletas!$1:$1048576,5,FALSE)</f>
        <v>AJS</v>
      </c>
      <c r="I33" s="35" t="s">
        <v>1115</v>
      </c>
      <c r="J33" s="34">
        <v>41027</v>
      </c>
      <c r="K33" s="35"/>
      <c r="L33" s="35" t="s">
        <v>855</v>
      </c>
      <c r="M33" s="38"/>
      <c r="N33" s="38"/>
    </row>
    <row r="34" spans="1:15" s="39" customFormat="1">
      <c r="A34" s="27">
        <v>29</v>
      </c>
      <c r="B34" s="28">
        <v>4.09</v>
      </c>
      <c r="C34" s="61">
        <v>-2.7</v>
      </c>
      <c r="D34" s="37">
        <v>3</v>
      </c>
      <c r="E34" s="31" t="s">
        <v>683</v>
      </c>
      <c r="F34" s="32">
        <f>VLOOKUP($E34,Atletas!$1:$1048576,7,FALSE)</f>
        <v>35548</v>
      </c>
      <c r="G34" s="32" t="str">
        <f>VLOOKUP($E34,Atletas!$1:$1048576,9,FALSE)</f>
        <v>Iniciado</v>
      </c>
      <c r="H34" s="137" t="str">
        <f>VLOOKUP($E34,Atletas!$1:$1048576,5,FALSE)</f>
        <v>ACDSJ</v>
      </c>
      <c r="I34" s="35" t="s">
        <v>1115</v>
      </c>
      <c r="J34" s="34">
        <v>41028</v>
      </c>
      <c r="K34" s="35"/>
      <c r="L34" s="35" t="s">
        <v>855</v>
      </c>
      <c r="M34" s="38"/>
      <c r="N34" s="38"/>
    </row>
    <row r="35" spans="1:15" s="39" customFormat="1">
      <c r="A35" s="27">
        <v>30</v>
      </c>
      <c r="B35" s="28">
        <v>4.07</v>
      </c>
      <c r="C35" s="61">
        <v>0</v>
      </c>
      <c r="D35" s="37" t="s">
        <v>1909</v>
      </c>
      <c r="E35" s="31" t="s">
        <v>581</v>
      </c>
      <c r="F35" s="32">
        <f>VLOOKUP($E35,Atletas!$1:$1048576,7,FALSE)</f>
        <v>35001</v>
      </c>
      <c r="G35" s="32" t="str">
        <f>VLOOKUP($E35,Atletas!$1:$1048576,9,FALSE)</f>
        <v>Juvenil</v>
      </c>
      <c r="H35" s="137" t="s">
        <v>1122</v>
      </c>
      <c r="I35" s="35" t="s">
        <v>1115</v>
      </c>
      <c r="J35" s="34">
        <v>41035</v>
      </c>
      <c r="K35" s="35"/>
      <c r="L35" s="35" t="s">
        <v>136</v>
      </c>
      <c r="M35" s="38"/>
      <c r="N35" s="38"/>
    </row>
    <row r="36" spans="1:15" s="39" customFormat="1">
      <c r="A36" s="27">
        <v>31</v>
      </c>
      <c r="B36" s="28">
        <v>4.03</v>
      </c>
      <c r="C36" s="61">
        <v>0</v>
      </c>
      <c r="D36" s="37">
        <v>3</v>
      </c>
      <c r="E36" s="31" t="s">
        <v>15</v>
      </c>
      <c r="F36" s="32">
        <f>VLOOKUP($E36,Atletas!$1:$1048576,7,FALSE)</f>
        <v>35568</v>
      </c>
      <c r="G36" s="32" t="str">
        <f>VLOOKUP($E36,Atletas!$1:$1048576,9,FALSE)</f>
        <v>Iniciado</v>
      </c>
      <c r="H36" s="137" t="str">
        <f>VLOOKUP($E36,Atletas!$1:$1048576,5,FALSE)</f>
        <v>CSM</v>
      </c>
      <c r="I36" s="35" t="s">
        <v>1115</v>
      </c>
      <c r="J36" s="34">
        <v>40915</v>
      </c>
      <c r="K36" s="35"/>
      <c r="L36" s="35" t="s">
        <v>855</v>
      </c>
      <c r="N36" s="38"/>
    </row>
    <row r="37" spans="1:15" s="39" customFormat="1">
      <c r="A37" s="27">
        <v>32</v>
      </c>
      <c r="B37" s="28">
        <v>4.0199999999999996</v>
      </c>
      <c r="C37" s="61">
        <v>0</v>
      </c>
      <c r="D37" s="37">
        <v>5</v>
      </c>
      <c r="E37" s="31" t="s">
        <v>613</v>
      </c>
      <c r="F37" s="32">
        <f>VLOOKUP($E37,Atletas!$1:$1048576,7,FALSE)</f>
        <v>36856</v>
      </c>
      <c r="G37" s="32" t="str">
        <f>VLOOKUP($E37,Atletas!$1:$1048576,9,FALSE)</f>
        <v>Infantil</v>
      </c>
      <c r="H37" s="137" t="str">
        <f>VLOOKUP($E37,Atletas!$1:$1048576,5,FALSE)</f>
        <v>CSM</v>
      </c>
      <c r="I37" s="35" t="s">
        <v>1115</v>
      </c>
      <c r="J37" s="34">
        <v>41062</v>
      </c>
      <c r="K37" s="35"/>
      <c r="L37" s="35" t="s">
        <v>855</v>
      </c>
      <c r="N37" s="38"/>
    </row>
    <row r="38" spans="1:15" s="39" customFormat="1">
      <c r="A38" s="27">
        <v>33</v>
      </c>
      <c r="B38" s="28">
        <v>3.99</v>
      </c>
      <c r="C38" s="61">
        <v>-0.1</v>
      </c>
      <c r="D38" s="37">
        <v>5</v>
      </c>
      <c r="E38" s="31" t="s">
        <v>1660</v>
      </c>
      <c r="F38" s="32">
        <f>VLOOKUP($E38,Atletas!$1:$1048576,7,FALSE)</f>
        <v>35647</v>
      </c>
      <c r="G38" s="32" t="str">
        <f>VLOOKUP($E38,Atletas!$1:$1048576,9,FALSE)</f>
        <v>Iniciado</v>
      </c>
      <c r="H38" s="137" t="str">
        <f>VLOOKUP($E38,Atletas!$1:$1048576,5,FALSE)</f>
        <v>ADRAP</v>
      </c>
      <c r="I38" s="35" t="s">
        <v>849</v>
      </c>
      <c r="J38" s="34">
        <v>40929</v>
      </c>
      <c r="K38" s="35"/>
      <c r="L38" s="35" t="s">
        <v>855</v>
      </c>
      <c r="M38" s="38"/>
      <c r="N38" s="38"/>
    </row>
    <row r="39" spans="1:15" s="39" customFormat="1">
      <c r="A39" s="27">
        <v>34</v>
      </c>
      <c r="B39" s="28">
        <v>3.98</v>
      </c>
      <c r="C39" s="61">
        <v>0</v>
      </c>
      <c r="D39" s="37">
        <v>7</v>
      </c>
      <c r="E39" s="31" t="s">
        <v>1130</v>
      </c>
      <c r="F39" s="32">
        <f>VLOOKUP($E39,Atletas!$1:$1048576,7,FALSE)</f>
        <v>34983</v>
      </c>
      <c r="G39" s="32" t="str">
        <f>VLOOKUP($E39,Atletas!$1:$1048576,9,FALSE)</f>
        <v>Juvenil</v>
      </c>
      <c r="H39" s="137" t="str">
        <f>VLOOKUP($E39,Atletas!$1:$1048576,5,FALSE)</f>
        <v>AJS</v>
      </c>
      <c r="I39" s="35" t="s">
        <v>1115</v>
      </c>
      <c r="J39" s="34">
        <v>41042</v>
      </c>
      <c r="K39" s="35"/>
      <c r="L39" s="35" t="s">
        <v>855</v>
      </c>
      <c r="N39" s="38"/>
    </row>
    <row r="40" spans="1:15" s="31" customFormat="1">
      <c r="A40" s="27">
        <v>35</v>
      </c>
      <c r="B40" s="28">
        <v>3.98</v>
      </c>
      <c r="C40" s="61">
        <v>0.5</v>
      </c>
      <c r="D40" s="37">
        <v>4</v>
      </c>
      <c r="E40" s="31" t="s">
        <v>1766</v>
      </c>
      <c r="F40" s="32">
        <f>VLOOKUP($E40,Atletas!$1:$1048576,7,FALSE)</f>
        <v>36035</v>
      </c>
      <c r="G40" s="32" t="str">
        <f>VLOOKUP($E40,Atletas!$1:$1048576,9,FALSE)</f>
        <v>Iniciado</v>
      </c>
      <c r="H40" s="137" t="str">
        <f>VLOOKUP($E40,Atletas!$1:$1048576,5,FALSE)</f>
        <v>ADRAP</v>
      </c>
      <c r="I40" s="35" t="s">
        <v>1115</v>
      </c>
      <c r="J40" s="34">
        <v>41055</v>
      </c>
      <c r="K40" s="35"/>
      <c r="L40" s="35" t="s">
        <v>855</v>
      </c>
      <c r="M40" s="39"/>
      <c r="N40" s="38"/>
      <c r="O40" s="39"/>
    </row>
    <row r="41" spans="1:15" s="39" customFormat="1">
      <c r="A41" s="27">
        <v>36</v>
      </c>
      <c r="B41" s="28">
        <v>3.95</v>
      </c>
      <c r="C41" s="61">
        <v>1.1000000000000001</v>
      </c>
      <c r="D41" s="37">
        <v>6</v>
      </c>
      <c r="E41" s="31" t="s">
        <v>1028</v>
      </c>
      <c r="F41" s="32">
        <f>VLOOKUP($E41,Atletas!$1:$1048576,7,FALSE)</f>
        <v>35983</v>
      </c>
      <c r="G41" s="32" t="str">
        <f>VLOOKUP($E41,Atletas!$1:$1048576,9,FALSE)</f>
        <v>Iniciado</v>
      </c>
      <c r="H41" s="137" t="str">
        <f>VLOOKUP($E41,Atletas!$1:$1048576,5,FALSE)</f>
        <v>GDE</v>
      </c>
      <c r="I41" s="35" t="s">
        <v>849</v>
      </c>
      <c r="J41" s="34">
        <v>40929</v>
      </c>
      <c r="K41" s="35"/>
      <c r="L41" s="35" t="s">
        <v>137</v>
      </c>
      <c r="M41" s="38"/>
      <c r="N41" s="38"/>
    </row>
    <row r="42" spans="1:15" s="39" customFormat="1">
      <c r="A42" s="27">
        <v>37</v>
      </c>
      <c r="B42" s="28">
        <v>3.93</v>
      </c>
      <c r="C42" s="61">
        <v>0</v>
      </c>
      <c r="D42" s="37">
        <v>6</v>
      </c>
      <c r="E42" s="31" t="s">
        <v>1739</v>
      </c>
      <c r="F42" s="32">
        <f>VLOOKUP($E42,Atletas!$1:$1048576,7,FALSE)</f>
        <v>37100</v>
      </c>
      <c r="G42" s="32" t="str">
        <f>VLOOKUP($E42,Atletas!$1:$1048576,9,FALSE)</f>
        <v>Benjamim</v>
      </c>
      <c r="H42" s="137" t="str">
        <f>VLOOKUP($E42,Atletas!$1:$1048576,5,FALSE)</f>
        <v>ADRAP</v>
      </c>
      <c r="I42" s="35" t="s">
        <v>1115</v>
      </c>
      <c r="J42" s="34">
        <v>41062</v>
      </c>
      <c r="K42" s="35"/>
      <c r="L42" s="35" t="s">
        <v>855</v>
      </c>
      <c r="N42" s="31"/>
    </row>
    <row r="43" spans="1:15" s="39" customFormat="1">
      <c r="A43" s="27">
        <v>38</v>
      </c>
      <c r="B43" s="28">
        <v>3.93</v>
      </c>
      <c r="C43" s="61">
        <v>0</v>
      </c>
      <c r="D43" s="37">
        <v>7</v>
      </c>
      <c r="E43" s="31" t="s">
        <v>391</v>
      </c>
      <c r="F43" s="32">
        <f>VLOOKUP($E43,Atletas!$1:$1048576,7,FALSE)</f>
        <v>36477</v>
      </c>
      <c r="G43" s="32" t="str">
        <f>VLOOKUP($E43,Atletas!$1:$1048576,9,FALSE)</f>
        <v>Infantil</v>
      </c>
      <c r="H43" s="137" t="str">
        <f>VLOOKUP($E43,Atletas!$1:$1048576,5,FALSE)</f>
        <v>GDE</v>
      </c>
      <c r="I43" s="35" t="s">
        <v>1115</v>
      </c>
      <c r="J43" s="34">
        <v>41062</v>
      </c>
      <c r="K43" s="35"/>
      <c r="L43" s="35" t="s">
        <v>855</v>
      </c>
      <c r="N43" s="38"/>
    </row>
    <row r="44" spans="1:15" s="39" customFormat="1">
      <c r="A44" s="27">
        <v>39</v>
      </c>
      <c r="B44" s="28">
        <v>3.9</v>
      </c>
      <c r="C44" s="61">
        <v>0</v>
      </c>
      <c r="D44" s="37">
        <v>8</v>
      </c>
      <c r="E44" s="31" t="s">
        <v>1737</v>
      </c>
      <c r="F44" s="32">
        <f>VLOOKUP($E44,Atletas!$1:$1048576,7,FALSE)</f>
        <v>37145</v>
      </c>
      <c r="G44" s="32" t="str">
        <f>VLOOKUP($E44,Atletas!$1:$1048576,9,FALSE)</f>
        <v>Benjamim</v>
      </c>
      <c r="H44" s="137" t="str">
        <f>VLOOKUP($E44,Atletas!$1:$1048576,5,FALSE)</f>
        <v>CSM</v>
      </c>
      <c r="I44" s="35" t="s">
        <v>1115</v>
      </c>
      <c r="J44" s="34">
        <v>41062</v>
      </c>
      <c r="K44" s="35"/>
      <c r="L44" s="35" t="s">
        <v>855</v>
      </c>
      <c r="N44" s="31"/>
    </row>
    <row r="45" spans="1:15" s="39" customFormat="1">
      <c r="A45" s="27">
        <v>40</v>
      </c>
      <c r="B45" s="28">
        <v>3.88</v>
      </c>
      <c r="C45" s="61">
        <v>0.8</v>
      </c>
      <c r="D45" s="37">
        <v>5</v>
      </c>
      <c r="E45" s="31" t="s">
        <v>364</v>
      </c>
      <c r="F45" s="32">
        <f>VLOOKUP($E45,Atletas!$1:$1048576,7,FALSE)</f>
        <v>36223</v>
      </c>
      <c r="G45" s="32" t="str">
        <f>VLOOKUP($E45,Atletas!$1:$1048576,9,FALSE)</f>
        <v>Infantil</v>
      </c>
      <c r="H45" s="137" t="str">
        <f>VLOOKUP($E45,Atletas!$1:$1048576,5,FALSE)</f>
        <v>ACDSJ</v>
      </c>
      <c r="I45" s="35" t="s">
        <v>1115</v>
      </c>
      <c r="J45" s="34">
        <v>41035</v>
      </c>
      <c r="K45" s="35"/>
      <c r="L45" s="35" t="s">
        <v>855</v>
      </c>
      <c r="N45" s="38"/>
    </row>
    <row r="46" spans="1:15" s="39" customFormat="1">
      <c r="A46" s="27">
        <v>41</v>
      </c>
      <c r="B46" s="28">
        <v>3.85</v>
      </c>
      <c r="C46" s="61">
        <v>-0.6</v>
      </c>
      <c r="D46" s="37">
        <v>2</v>
      </c>
      <c r="E46" s="31" t="s">
        <v>50</v>
      </c>
      <c r="F46" s="32">
        <f>VLOOKUP($E46,Atletas!$1:$1048576,7,FALSE)</f>
        <v>36541</v>
      </c>
      <c r="G46" s="32" t="str">
        <f>VLOOKUP($E46,Atletas!$1:$1048576,9,FALSE)</f>
        <v>Infantil</v>
      </c>
      <c r="H46" s="137" t="str">
        <f>VLOOKUP($E46,Atletas!$1:$1048576,5,FALSE)</f>
        <v>ACDSJ</v>
      </c>
      <c r="I46" s="35" t="s">
        <v>849</v>
      </c>
      <c r="J46" s="34">
        <v>40929</v>
      </c>
      <c r="K46" s="35"/>
      <c r="L46" s="35" t="s">
        <v>855</v>
      </c>
      <c r="N46" s="38"/>
    </row>
    <row r="47" spans="1:15" s="31" customFormat="1">
      <c r="A47" s="27">
        <v>42</v>
      </c>
      <c r="B47" s="28">
        <v>3.82</v>
      </c>
      <c r="C47" s="61">
        <v>0.1</v>
      </c>
      <c r="D47" s="37">
        <v>8</v>
      </c>
      <c r="E47" s="31" t="s">
        <v>399</v>
      </c>
      <c r="F47" s="32">
        <f>VLOOKUP($E47,Atletas!$1:$1048576,7,FALSE)</f>
        <v>36124</v>
      </c>
      <c r="G47" s="32" t="str">
        <f>VLOOKUP($E47,Atletas!$1:$1048576,9,FALSE)</f>
        <v>Iniciado</v>
      </c>
      <c r="H47" s="137" t="str">
        <f>VLOOKUP($E47,Atletas!$1:$1048576,5,FALSE)</f>
        <v>AJS</v>
      </c>
      <c r="I47" s="35" t="s">
        <v>849</v>
      </c>
      <c r="J47" s="34">
        <v>40929</v>
      </c>
      <c r="K47" s="35"/>
      <c r="L47" s="35" t="s">
        <v>855</v>
      </c>
      <c r="M47" s="38"/>
      <c r="N47" s="38"/>
      <c r="O47" s="39"/>
    </row>
    <row r="48" spans="1:15" s="39" customFormat="1">
      <c r="A48" s="27">
        <v>43</v>
      </c>
      <c r="B48" s="28">
        <v>3.82</v>
      </c>
      <c r="C48" s="61">
        <v>1.2</v>
      </c>
      <c r="D48" s="37">
        <v>8</v>
      </c>
      <c r="E48" s="31" t="s">
        <v>621</v>
      </c>
      <c r="F48" s="32">
        <f>VLOOKUP($E48,Atletas!$1:$1048576,7,FALSE)</f>
        <v>34542</v>
      </c>
      <c r="G48" s="32" t="str">
        <f>VLOOKUP($E48,Atletas!$1:$1048576,9,FALSE)</f>
        <v>Júnior</v>
      </c>
      <c r="H48" s="137" t="str">
        <f>VLOOKUP($E48,Atletas!$1:$1048576,5,FALSE)</f>
        <v>AJS</v>
      </c>
      <c r="I48" s="35" t="s">
        <v>1115</v>
      </c>
      <c r="J48" s="34">
        <v>41042</v>
      </c>
      <c r="K48" s="35"/>
      <c r="L48" s="35" t="s">
        <v>138</v>
      </c>
      <c r="N48" s="38"/>
    </row>
    <row r="49" spans="1:15" s="39" customFormat="1">
      <c r="A49" s="27">
        <v>44</v>
      </c>
      <c r="B49" s="28">
        <v>3.81</v>
      </c>
      <c r="C49" s="61">
        <v>1.3</v>
      </c>
      <c r="D49" s="37">
        <v>3</v>
      </c>
      <c r="E49" s="31" t="s">
        <v>1652</v>
      </c>
      <c r="F49" s="32">
        <f>VLOOKUP($E49,Atletas!$1:$1048576,7,FALSE)</f>
        <v>36312</v>
      </c>
      <c r="G49" s="32" t="str">
        <f>VLOOKUP($E49,Atletas!$1:$1048576,9,FALSE)</f>
        <v>Infantil</v>
      </c>
      <c r="H49" s="137" t="str">
        <f>VLOOKUP($E49,Atletas!$1:$1048576,5,FALSE)</f>
        <v>ACDSJ</v>
      </c>
      <c r="I49" s="35" t="s">
        <v>1115</v>
      </c>
      <c r="J49" s="34">
        <v>41014</v>
      </c>
      <c r="K49" s="35"/>
      <c r="L49" s="35" t="s">
        <v>855</v>
      </c>
      <c r="N49" s="38"/>
    </row>
    <row r="50" spans="1:15" s="39" customFormat="1">
      <c r="A50" s="27">
        <v>45</v>
      </c>
      <c r="B50" s="28">
        <v>3.81</v>
      </c>
      <c r="C50" s="61">
        <v>0.4</v>
      </c>
      <c r="D50" s="37">
        <v>4</v>
      </c>
      <c r="E50" s="31" t="s">
        <v>1927</v>
      </c>
      <c r="F50" s="32">
        <f>VLOOKUP($E50,Atletas!$1:$1048576,7,FALSE)</f>
        <v>34688</v>
      </c>
      <c r="G50" s="32" t="str">
        <f>VLOOKUP($E50,Atletas!$1:$1048576,9,FALSE)</f>
        <v>Júnior</v>
      </c>
      <c r="H50" s="137" t="str">
        <f>VLOOKUP($E50,Atletas!$1:$1048576,5,FALSE)</f>
        <v>AJS</v>
      </c>
      <c r="I50" s="35" t="s">
        <v>1115</v>
      </c>
      <c r="J50" s="34">
        <v>41055</v>
      </c>
      <c r="K50" s="35"/>
      <c r="L50" s="35" t="s">
        <v>855</v>
      </c>
      <c r="N50" s="31"/>
    </row>
    <row r="51" spans="1:15" s="39" customFormat="1">
      <c r="A51" s="27">
        <v>46</v>
      </c>
      <c r="B51" s="28">
        <v>3.8</v>
      </c>
      <c r="C51" s="61">
        <v>0.4</v>
      </c>
      <c r="D51" s="37">
        <v>7</v>
      </c>
      <c r="E51" s="31" t="s">
        <v>17</v>
      </c>
      <c r="F51" s="32">
        <f>VLOOKUP($E51,Atletas!$1:$1048576,7,FALSE)</f>
        <v>34398</v>
      </c>
      <c r="G51" s="32" t="str">
        <f>VLOOKUP($E51,Atletas!$1:$1048576,9,FALSE)</f>
        <v>Júnior</v>
      </c>
      <c r="H51" s="137" t="str">
        <f>VLOOKUP($E51,Atletas!$1:$1048576,5,FALSE)</f>
        <v>CSM</v>
      </c>
      <c r="I51" s="35" t="s">
        <v>1115</v>
      </c>
      <c r="J51" s="34">
        <v>40915</v>
      </c>
      <c r="K51" s="35"/>
      <c r="L51" s="35" t="s">
        <v>855</v>
      </c>
      <c r="M51" s="38"/>
      <c r="N51" s="38"/>
    </row>
    <row r="52" spans="1:15" s="39" customFormat="1">
      <c r="A52" s="27">
        <v>47</v>
      </c>
      <c r="B52" s="28">
        <v>3.75</v>
      </c>
      <c r="C52" s="61">
        <v>0</v>
      </c>
      <c r="D52" s="37">
        <v>6</v>
      </c>
      <c r="E52" s="31" t="s">
        <v>591</v>
      </c>
      <c r="F52" s="32">
        <f>VLOOKUP($E52,Atletas!$1:$1048576,7,FALSE)</f>
        <v>35439</v>
      </c>
      <c r="G52" s="32" t="str">
        <f>VLOOKUP($E52,Atletas!$1:$1048576,9,FALSE)</f>
        <v>Iniciado</v>
      </c>
      <c r="H52" s="137" t="str">
        <f>VLOOKUP($E52,Atletas!$1:$1048576,5,FALSE)</f>
        <v>CSM</v>
      </c>
      <c r="I52" s="35" t="s">
        <v>1115</v>
      </c>
      <c r="J52" s="34">
        <v>40915</v>
      </c>
      <c r="K52" s="35"/>
      <c r="L52" s="35" t="s">
        <v>135</v>
      </c>
      <c r="N52" s="38"/>
    </row>
    <row r="53" spans="1:15" s="31" customFormat="1">
      <c r="A53" s="27">
        <v>48</v>
      </c>
      <c r="B53" s="28">
        <v>3.75</v>
      </c>
      <c r="C53" s="61">
        <v>-1.1000000000000001</v>
      </c>
      <c r="D53" s="37">
        <v>3</v>
      </c>
      <c r="E53" s="31" t="s">
        <v>1811</v>
      </c>
      <c r="F53" s="32">
        <f>VLOOKUP($E53,Atletas!$1:$1048576,7,FALSE)</f>
        <v>35012</v>
      </c>
      <c r="G53" s="32" t="str">
        <f>VLOOKUP($E53,Atletas!$1:$1048576,9,FALSE)</f>
        <v>Juvenil</v>
      </c>
      <c r="H53" s="137" t="str">
        <f>VLOOKUP($E53,Atletas!$1:$1048576,5,FALSE)</f>
        <v>CSM</v>
      </c>
      <c r="I53" s="35" t="s">
        <v>1115</v>
      </c>
      <c r="J53" s="34">
        <v>41027</v>
      </c>
      <c r="K53" s="35"/>
      <c r="L53" s="35" t="s">
        <v>855</v>
      </c>
      <c r="M53" s="38"/>
    </row>
    <row r="54" spans="1:15" s="39" customFormat="1">
      <c r="A54" s="27">
        <v>49</v>
      </c>
      <c r="B54" s="28">
        <v>3.74</v>
      </c>
      <c r="C54" s="61">
        <v>0</v>
      </c>
      <c r="D54" s="37">
        <v>6</v>
      </c>
      <c r="E54" s="31" t="s">
        <v>576</v>
      </c>
      <c r="F54" s="32">
        <f>VLOOKUP($E54,Atletas!$1:$1048576,7,FALSE)</f>
        <v>36286</v>
      </c>
      <c r="G54" s="32" t="str">
        <f>VLOOKUP($E54,Atletas!$1:$1048576,9,FALSE)</f>
        <v>Infantil</v>
      </c>
      <c r="H54" s="137" t="str">
        <f>VLOOKUP($E54,Atletas!$1:$1048576,5,FALSE)</f>
        <v>ACDSJ</v>
      </c>
      <c r="I54" s="35" t="s">
        <v>1115</v>
      </c>
      <c r="J54" s="34">
        <v>41035</v>
      </c>
      <c r="K54" s="35"/>
      <c r="L54" s="35" t="s">
        <v>855</v>
      </c>
      <c r="N54" s="38"/>
    </row>
    <row r="55" spans="1:15" s="39" customFormat="1">
      <c r="A55" s="27">
        <v>50</v>
      </c>
      <c r="B55" s="28">
        <v>3.73</v>
      </c>
      <c r="C55" s="61">
        <v>0</v>
      </c>
      <c r="D55" s="37">
        <v>8</v>
      </c>
      <c r="E55" s="31" t="s">
        <v>414</v>
      </c>
      <c r="F55" s="32">
        <f>VLOOKUP($E55,Atletas!$1:$1048576,7,FALSE)</f>
        <v>34753</v>
      </c>
      <c r="G55" s="32" t="str">
        <f>VLOOKUP($E55,Atletas!$1:$1048576,9,FALSE)</f>
        <v>Juvenil</v>
      </c>
      <c r="H55" s="137" t="str">
        <f>VLOOKUP($E55,Atletas!$1:$1048576,5,FALSE)</f>
        <v>AJS</v>
      </c>
      <c r="I55" s="35" t="s">
        <v>1115</v>
      </c>
      <c r="J55" s="34">
        <v>40915</v>
      </c>
      <c r="K55" s="35"/>
      <c r="L55" s="35" t="s">
        <v>1418</v>
      </c>
      <c r="N55" s="38"/>
    </row>
    <row r="56" spans="1:15" s="31" customFormat="1">
      <c r="A56" s="27">
        <v>51</v>
      </c>
      <c r="B56" s="28">
        <v>3.72</v>
      </c>
      <c r="C56" s="61">
        <v>1.4</v>
      </c>
      <c r="D56" s="37">
        <v>9</v>
      </c>
      <c r="E56" s="31" t="s">
        <v>1148</v>
      </c>
      <c r="F56" s="32">
        <f>VLOOKUP($E56,Atletas!$1:$1048576,7,FALSE)</f>
        <v>35494</v>
      </c>
      <c r="G56" s="32" t="str">
        <f>VLOOKUP($E56,Atletas!$1:$1048576,9,FALSE)</f>
        <v>Iniciado</v>
      </c>
      <c r="H56" s="137" t="str">
        <f>VLOOKUP($E56,Atletas!$1:$1048576,5,FALSE)</f>
        <v>CSM</v>
      </c>
      <c r="I56" s="35" t="s">
        <v>849</v>
      </c>
      <c r="J56" s="34">
        <v>40929</v>
      </c>
      <c r="K56" s="35"/>
      <c r="L56" s="35" t="s">
        <v>855</v>
      </c>
      <c r="M56" s="38"/>
      <c r="O56" s="39"/>
    </row>
    <row r="57" spans="1:15" s="39" customFormat="1">
      <c r="A57" s="27">
        <v>52</v>
      </c>
      <c r="B57" s="28">
        <v>3.71</v>
      </c>
      <c r="C57" s="61">
        <v>-0.6</v>
      </c>
      <c r="D57" s="37">
        <v>6</v>
      </c>
      <c r="E57" s="31" t="s">
        <v>319</v>
      </c>
      <c r="F57" s="32">
        <f>VLOOKUP($E57,Atletas!$1:$1048576,7,FALSE)</f>
        <v>35482</v>
      </c>
      <c r="G57" s="32" t="str">
        <f>VLOOKUP($E57,Atletas!$1:$1048576,9,FALSE)</f>
        <v>Iniciado</v>
      </c>
      <c r="H57" s="137" t="str">
        <f>VLOOKUP($E57,Atletas!$1:$1048576,5,FALSE)</f>
        <v>AJS</v>
      </c>
      <c r="I57" s="35" t="s">
        <v>1115</v>
      </c>
      <c r="J57" s="34">
        <v>41028</v>
      </c>
      <c r="K57" s="35"/>
      <c r="L57" s="35" t="s">
        <v>855</v>
      </c>
      <c r="N57" s="38"/>
    </row>
    <row r="58" spans="1:15" s="39" customFormat="1">
      <c r="A58" s="27">
        <v>53</v>
      </c>
      <c r="B58" s="28">
        <v>3.71</v>
      </c>
      <c r="C58" s="61">
        <v>-0.2</v>
      </c>
      <c r="D58" s="37">
        <v>5</v>
      </c>
      <c r="E58" s="31" t="s">
        <v>588</v>
      </c>
      <c r="F58" s="32">
        <f>VLOOKUP($E58,Atletas!$1:$1048576,7,FALSE)</f>
        <v>35428</v>
      </c>
      <c r="G58" s="32" t="str">
        <f>VLOOKUP($E58,Atletas!$1:$1048576,9,FALSE)</f>
        <v>Juvenil</v>
      </c>
      <c r="H58" s="137" t="str">
        <f>VLOOKUP($E58,Atletas!$1:$1048576,5,FALSE)</f>
        <v>AJS</v>
      </c>
      <c r="I58" s="35" t="s">
        <v>1115</v>
      </c>
      <c r="J58" s="34">
        <v>41035</v>
      </c>
      <c r="K58" s="35"/>
      <c r="L58" s="35" t="s">
        <v>1420</v>
      </c>
      <c r="N58" s="38"/>
    </row>
    <row r="59" spans="1:15" s="31" customFormat="1">
      <c r="A59" s="27">
        <v>54</v>
      </c>
      <c r="B59" s="28">
        <v>3.68</v>
      </c>
      <c r="C59" s="61">
        <v>1.3</v>
      </c>
      <c r="D59" s="37">
        <v>6</v>
      </c>
      <c r="E59" s="31" t="s">
        <v>1810</v>
      </c>
      <c r="F59" s="32">
        <f>VLOOKUP($E59,Atletas!$1:$1048576,7,FALSE)</f>
        <v>34935</v>
      </c>
      <c r="G59" s="32" t="str">
        <f>VLOOKUP($E59,Atletas!$1:$1048576,9,FALSE)</f>
        <v>Juvenil</v>
      </c>
      <c r="H59" s="137" t="str">
        <f>VLOOKUP($E59,Atletas!$1:$1048576,5,FALSE)</f>
        <v>GDE</v>
      </c>
      <c r="I59" s="35" t="s">
        <v>1115</v>
      </c>
      <c r="J59" s="34">
        <v>41055</v>
      </c>
      <c r="K59" s="35"/>
      <c r="L59" s="35" t="s">
        <v>855</v>
      </c>
      <c r="M59" s="38"/>
      <c r="N59" s="39"/>
      <c r="O59" s="39"/>
    </row>
    <row r="60" spans="1:15" s="31" customFormat="1">
      <c r="A60" s="27">
        <v>55</v>
      </c>
      <c r="B60" s="28">
        <v>3.67</v>
      </c>
      <c r="C60" s="61">
        <v>0</v>
      </c>
      <c r="D60" s="37">
        <v>9</v>
      </c>
      <c r="E60" s="31" t="s">
        <v>1713</v>
      </c>
      <c r="F60" s="32">
        <f>VLOOKUP($E60,Atletas!$1:$1048576,7,FALSE)</f>
        <v>36551</v>
      </c>
      <c r="G60" s="32" t="str">
        <f>VLOOKUP($E60,Atletas!$1:$1048576,9,FALSE)</f>
        <v>Infantil</v>
      </c>
      <c r="H60" s="137" t="str">
        <f>VLOOKUP($E60,Atletas!$1:$1048576,5,FALSE)</f>
        <v>GDE</v>
      </c>
      <c r="I60" s="35" t="s">
        <v>1115</v>
      </c>
      <c r="J60" s="34">
        <v>41062</v>
      </c>
      <c r="K60" s="35"/>
      <c r="L60" s="35" t="s">
        <v>855</v>
      </c>
      <c r="M60" s="39"/>
      <c r="N60" s="38"/>
      <c r="O60" s="39"/>
    </row>
    <row r="61" spans="1:15" s="39" customFormat="1">
      <c r="A61" s="27">
        <v>56</v>
      </c>
      <c r="B61" s="28">
        <v>3.65</v>
      </c>
      <c r="C61" s="61">
        <v>-0.6</v>
      </c>
      <c r="D61" s="37">
        <v>4</v>
      </c>
      <c r="E61" s="31" t="s">
        <v>380</v>
      </c>
      <c r="F61" s="32">
        <f>VLOOKUP($E61,Atletas!$1:$1048576,7,FALSE)</f>
        <v>36354</v>
      </c>
      <c r="G61" s="32" t="str">
        <f>VLOOKUP($E61,Atletas!$1:$1048576,9,FALSE)</f>
        <v>Infantil</v>
      </c>
      <c r="H61" s="137" t="str">
        <f>VLOOKUP($E61,Atletas!$1:$1048576,5,FALSE)</f>
        <v>AJS</v>
      </c>
      <c r="I61" s="35" t="s">
        <v>849</v>
      </c>
      <c r="J61" s="34">
        <v>40929</v>
      </c>
      <c r="K61" s="35"/>
      <c r="L61" s="35" t="s">
        <v>855</v>
      </c>
      <c r="N61" s="38"/>
    </row>
    <row r="62" spans="1:15" s="39" customFormat="1">
      <c r="A62" s="27">
        <v>57</v>
      </c>
      <c r="B62" s="28">
        <v>3.64</v>
      </c>
      <c r="C62" s="61">
        <v>-1.3</v>
      </c>
      <c r="D62" s="37">
        <v>10</v>
      </c>
      <c r="E62" s="31" t="s">
        <v>1027</v>
      </c>
      <c r="F62" s="32">
        <f>VLOOKUP($E62,Atletas!$1:$1048576,7,FALSE)</f>
        <v>35443</v>
      </c>
      <c r="G62" s="32" t="str">
        <f>VLOOKUP($E62,Atletas!$1:$1048576,9,FALSE)</f>
        <v>Iniciado</v>
      </c>
      <c r="H62" s="137" t="str">
        <f>VLOOKUP($E62,Atletas!$1:$1048576,5,FALSE)</f>
        <v>AJS</v>
      </c>
      <c r="I62" s="35" t="s">
        <v>849</v>
      </c>
      <c r="J62" s="34">
        <v>40929</v>
      </c>
      <c r="K62" s="35"/>
      <c r="L62" s="35" t="s">
        <v>855</v>
      </c>
      <c r="M62" s="38"/>
      <c r="N62" s="38"/>
    </row>
    <row r="63" spans="1:15" s="39" customFormat="1">
      <c r="A63" s="27">
        <v>58</v>
      </c>
      <c r="B63" s="28">
        <v>3.62</v>
      </c>
      <c r="C63" s="61">
        <v>0</v>
      </c>
      <c r="D63" s="37" t="s">
        <v>1909</v>
      </c>
      <c r="E63" s="31" t="s">
        <v>29</v>
      </c>
      <c r="F63" s="32">
        <f>VLOOKUP($E63,Atletas!$1:$1048576,7,FALSE)</f>
        <v>35023</v>
      </c>
      <c r="G63" s="32" t="str">
        <f>VLOOKUP($E63,Atletas!$1:$1048576,9,FALSE)</f>
        <v>Juvenil</v>
      </c>
      <c r="H63" s="137" t="str">
        <f>VLOOKUP($E63,Atletas!$1:$1048576,5,FALSE)</f>
        <v>ADRAP</v>
      </c>
      <c r="I63" s="35" t="s">
        <v>1115</v>
      </c>
      <c r="J63" s="34">
        <v>41035</v>
      </c>
      <c r="K63" s="35"/>
      <c r="L63" s="35" t="s">
        <v>855</v>
      </c>
      <c r="N63" s="38"/>
    </row>
    <row r="64" spans="1:15" s="39" customFormat="1">
      <c r="A64" s="27">
        <v>59</v>
      </c>
      <c r="B64" s="28">
        <v>3.6</v>
      </c>
      <c r="C64" s="61">
        <v>1.5</v>
      </c>
      <c r="D64" s="37">
        <v>7</v>
      </c>
      <c r="E64" s="31" t="s">
        <v>10</v>
      </c>
      <c r="F64" s="32">
        <f>VLOOKUP($E64,Atletas!$1:$1048576,7,FALSE)</f>
        <v>35397</v>
      </c>
      <c r="G64" s="32" t="str">
        <f>VLOOKUP($E64,Atletas!$1:$1048576,9,FALSE)</f>
        <v>Juvenil</v>
      </c>
      <c r="H64" s="137" t="str">
        <f>VLOOKUP($E64,Atletas!$1:$1048576,5,FALSE)</f>
        <v>GDE</v>
      </c>
      <c r="I64" s="35" t="s">
        <v>1115</v>
      </c>
      <c r="J64" s="34">
        <v>41055</v>
      </c>
      <c r="K64" s="35"/>
      <c r="L64" s="35" t="s">
        <v>855</v>
      </c>
      <c r="N64" s="38"/>
    </row>
    <row r="65" spans="1:15" s="39" customFormat="1">
      <c r="A65" s="27">
        <v>60</v>
      </c>
      <c r="B65" s="28">
        <v>3.54</v>
      </c>
      <c r="C65" s="61">
        <v>0</v>
      </c>
      <c r="D65" s="37">
        <v>9</v>
      </c>
      <c r="E65" s="31" t="s">
        <v>417</v>
      </c>
      <c r="F65" s="32">
        <f>VLOOKUP($E65,Atletas!$1:$1048576,7,FALSE)</f>
        <v>36354</v>
      </c>
      <c r="G65" s="32" t="str">
        <f>VLOOKUP($E65,Atletas!$1:$1048576,9,FALSE)</f>
        <v>Infantil</v>
      </c>
      <c r="H65" s="137" t="str">
        <f>VLOOKUP($E65,Atletas!$1:$1048576,5,FALSE)</f>
        <v>CSM</v>
      </c>
      <c r="I65" s="35" t="s">
        <v>1115</v>
      </c>
      <c r="J65" s="34">
        <v>41035</v>
      </c>
      <c r="K65" s="35"/>
      <c r="L65" s="35" t="s">
        <v>855</v>
      </c>
      <c r="N65" s="38"/>
    </row>
    <row r="66" spans="1:15" s="39" customFormat="1">
      <c r="A66" s="27">
        <v>61</v>
      </c>
      <c r="B66" s="28">
        <v>3.52</v>
      </c>
      <c r="C66" s="61">
        <v>0.4</v>
      </c>
      <c r="D66" s="37">
        <v>8</v>
      </c>
      <c r="E66" s="31" t="s">
        <v>1949</v>
      </c>
      <c r="F66" s="32">
        <f>VLOOKUP($E66,Atletas!$1:$1048576,7,FALSE)</f>
        <v>34898</v>
      </c>
      <c r="G66" s="32" t="str">
        <f>VLOOKUP($E66,Atletas!$1:$1048576,9,FALSE)</f>
        <v>Juvenil</v>
      </c>
      <c r="H66" s="137" t="str">
        <f>VLOOKUP($E66,Atletas!$1:$1048576,5,FALSE)</f>
        <v>GDE</v>
      </c>
      <c r="I66" s="35" t="s">
        <v>1115</v>
      </c>
      <c r="J66" s="34">
        <v>41055</v>
      </c>
      <c r="K66" s="35"/>
      <c r="L66" s="35" t="s">
        <v>855</v>
      </c>
      <c r="N66" s="31"/>
    </row>
    <row r="67" spans="1:15" s="31" customFormat="1">
      <c r="A67" s="27">
        <v>62</v>
      </c>
      <c r="B67" s="28">
        <v>3.49</v>
      </c>
      <c r="C67" s="61">
        <v>0.5</v>
      </c>
      <c r="D67" s="37">
        <v>9</v>
      </c>
      <c r="E67" s="31" t="s">
        <v>317</v>
      </c>
      <c r="F67" s="32">
        <f>VLOOKUP($E67,Atletas!$1:$1048576,7,FALSE)</f>
        <v>35456</v>
      </c>
      <c r="G67" s="32" t="str">
        <f>VLOOKUP($E67,Atletas!$1:$1048576,9,FALSE)</f>
        <v>Iniciado</v>
      </c>
      <c r="H67" s="137" t="str">
        <f>VLOOKUP($E67,Atletas!$1:$1048576,5,FALSE)</f>
        <v>AJS</v>
      </c>
      <c r="I67" s="35" t="s">
        <v>1115</v>
      </c>
      <c r="J67" s="34">
        <v>41014</v>
      </c>
      <c r="K67" s="35"/>
      <c r="L67" s="35" t="s">
        <v>855</v>
      </c>
      <c r="M67" s="38"/>
    </row>
    <row r="68" spans="1:15" s="39" customFormat="1">
      <c r="A68" s="27">
        <v>63</v>
      </c>
      <c r="B68" s="28">
        <v>3.47</v>
      </c>
      <c r="C68" s="61">
        <v>1.6</v>
      </c>
      <c r="D68" s="37">
        <v>8</v>
      </c>
      <c r="E68" s="31" t="s">
        <v>1795</v>
      </c>
      <c r="F68" s="32">
        <f>VLOOKUP($E68,Atletas!$1:$1048576,7,FALSE)</f>
        <v>36430</v>
      </c>
      <c r="G68" s="32" t="str">
        <f>VLOOKUP($E68,Atletas!$1:$1048576,9,FALSE)</f>
        <v>Infantil</v>
      </c>
      <c r="H68" s="137" t="str">
        <f>VLOOKUP($E68,Atletas!$1:$1048576,5,FALSE)</f>
        <v>AJS</v>
      </c>
      <c r="I68" s="35" t="s">
        <v>1115</v>
      </c>
      <c r="J68" s="34">
        <v>41014</v>
      </c>
      <c r="K68" s="35"/>
      <c r="L68" s="35" t="s">
        <v>855</v>
      </c>
      <c r="M68" s="38"/>
      <c r="N68" s="38"/>
    </row>
    <row r="69" spans="1:15" s="39" customFormat="1">
      <c r="A69" s="27">
        <v>64</v>
      </c>
      <c r="B69" s="28">
        <v>3.44</v>
      </c>
      <c r="C69" s="61">
        <v>0</v>
      </c>
      <c r="D69" s="37">
        <v>8</v>
      </c>
      <c r="E69" s="31" t="s">
        <v>1664</v>
      </c>
      <c r="F69" s="32">
        <f>VLOOKUP($E69,Atletas!$1:$1048576,7,FALSE)</f>
        <v>36365</v>
      </c>
      <c r="G69" s="32" t="str">
        <f>VLOOKUP($E69,Atletas!$1:$1048576,9,FALSE)</f>
        <v>Infantil</v>
      </c>
      <c r="H69" s="137" t="str">
        <f>VLOOKUP($E69,Atletas!$1:$1048576,5,FALSE)</f>
        <v>CSM</v>
      </c>
      <c r="I69" s="35" t="s">
        <v>1115</v>
      </c>
      <c r="J69" s="34">
        <v>41020</v>
      </c>
      <c r="K69" s="35"/>
      <c r="L69" s="35" t="s">
        <v>855</v>
      </c>
      <c r="M69" s="38"/>
      <c r="N69" s="31"/>
    </row>
    <row r="70" spans="1:15" s="31" customFormat="1">
      <c r="A70" s="27">
        <v>65</v>
      </c>
      <c r="B70" s="28">
        <v>3.4</v>
      </c>
      <c r="C70" s="61">
        <v>0.6</v>
      </c>
      <c r="D70" s="37">
        <v>8</v>
      </c>
      <c r="E70" s="31" t="s">
        <v>1134</v>
      </c>
      <c r="F70" s="32">
        <f>VLOOKUP($E70,Atletas!$1:$1048576,7,FALSE)</f>
        <v>36792</v>
      </c>
      <c r="G70" s="32" t="str">
        <f>VLOOKUP($E70,Atletas!$1:$1048576,9,FALSE)</f>
        <v>Infantil</v>
      </c>
      <c r="H70" s="137" t="str">
        <f>VLOOKUP($E70,Atletas!$1:$1048576,5,FALSE)</f>
        <v>GDE</v>
      </c>
      <c r="I70" s="35" t="s">
        <v>849</v>
      </c>
      <c r="J70" s="34">
        <v>40929</v>
      </c>
      <c r="K70" s="35"/>
      <c r="L70" s="35" t="s">
        <v>855</v>
      </c>
      <c r="M70" s="39"/>
      <c r="N70" s="38"/>
      <c r="O70" s="39"/>
    </row>
    <row r="71" spans="1:15" s="39" customFormat="1">
      <c r="A71" s="27">
        <v>66</v>
      </c>
      <c r="B71" s="28">
        <v>3.4</v>
      </c>
      <c r="C71" s="61">
        <v>-2.6</v>
      </c>
      <c r="D71" s="37">
        <v>10</v>
      </c>
      <c r="E71" s="31" t="s">
        <v>1135</v>
      </c>
      <c r="F71" s="32">
        <f>VLOOKUP($E71,Atletas!$1:$1048576,7,FALSE)</f>
        <v>36176</v>
      </c>
      <c r="G71" s="32" t="str">
        <f>VLOOKUP($E71,Atletas!$1:$1048576,9,FALSE)</f>
        <v>Infantil</v>
      </c>
      <c r="H71" s="137" t="str">
        <f>VLOOKUP($E71,Atletas!$1:$1048576,5,FALSE)</f>
        <v>AJS</v>
      </c>
      <c r="I71" s="35" t="s">
        <v>849</v>
      </c>
      <c r="J71" s="34">
        <v>40929</v>
      </c>
      <c r="K71" s="35"/>
      <c r="L71" s="35" t="s">
        <v>855</v>
      </c>
      <c r="N71" s="38"/>
    </row>
    <row r="72" spans="1:15" s="39" customFormat="1">
      <c r="A72" s="27">
        <v>67</v>
      </c>
      <c r="B72" s="28">
        <v>3.4</v>
      </c>
      <c r="C72" s="61">
        <v>-0.9</v>
      </c>
      <c r="D72" s="37" t="s">
        <v>1909</v>
      </c>
      <c r="E72" s="31" t="s">
        <v>1908</v>
      </c>
      <c r="F72" s="32">
        <f>VLOOKUP($E72,Atletas!$1:$1048576,7,FALSE)</f>
        <v>35157</v>
      </c>
      <c r="G72" s="32" t="str">
        <f>VLOOKUP($E72,Atletas!$1:$1048576,9,FALSE)</f>
        <v>Juvenil</v>
      </c>
      <c r="H72" s="137" t="str">
        <f>VLOOKUP($E72,Atletas!$1:$1048576,5,FALSE)</f>
        <v>ACDSJ</v>
      </c>
      <c r="I72" s="35" t="s">
        <v>1115</v>
      </c>
      <c r="J72" s="34">
        <v>41035</v>
      </c>
      <c r="K72" s="35"/>
      <c r="L72" s="35" t="s">
        <v>855</v>
      </c>
      <c r="N72" s="31"/>
    </row>
    <row r="73" spans="1:15" s="39" customFormat="1">
      <c r="A73" s="27">
        <v>68</v>
      </c>
      <c r="B73" s="28">
        <v>3.39</v>
      </c>
      <c r="C73" s="61">
        <v>0.6</v>
      </c>
      <c r="D73" s="37">
        <v>11</v>
      </c>
      <c r="E73" s="31" t="s">
        <v>42</v>
      </c>
      <c r="F73" s="32">
        <f>VLOOKUP($E73,Atletas!$1:$1048576,7,FALSE)</f>
        <v>36315</v>
      </c>
      <c r="G73" s="32" t="str">
        <f>VLOOKUP($E73,Atletas!$1:$1048576,9,FALSE)</f>
        <v>Infantil</v>
      </c>
      <c r="H73" s="137" t="str">
        <f>VLOOKUP($E73,Atletas!$1:$1048576,5,FALSE)</f>
        <v>AJS</v>
      </c>
      <c r="I73" s="35" t="s">
        <v>849</v>
      </c>
      <c r="J73" s="34">
        <v>40929</v>
      </c>
      <c r="K73" s="35"/>
      <c r="L73" s="35" t="s">
        <v>855</v>
      </c>
      <c r="N73" s="38"/>
    </row>
    <row r="74" spans="1:15" s="39" customFormat="1">
      <c r="A74" s="27">
        <v>69</v>
      </c>
      <c r="B74" s="28">
        <v>3.33</v>
      </c>
      <c r="C74" s="61">
        <v>1.4</v>
      </c>
      <c r="D74" s="37">
        <v>10</v>
      </c>
      <c r="E74" s="31" t="s">
        <v>606</v>
      </c>
      <c r="F74" s="32">
        <f>VLOOKUP($E74,Atletas!$1:$1048576,7,FALSE)</f>
        <v>36231</v>
      </c>
      <c r="G74" s="32" t="str">
        <f>VLOOKUP($E74,Atletas!$1:$1048576,9,FALSE)</f>
        <v>Infantil</v>
      </c>
      <c r="H74" s="137" t="str">
        <f>VLOOKUP($E74,Atletas!$1:$1048576,5,FALSE)</f>
        <v>ACDSJ</v>
      </c>
      <c r="I74" s="35" t="s">
        <v>1115</v>
      </c>
      <c r="J74" s="34">
        <v>41014</v>
      </c>
      <c r="K74" s="35"/>
      <c r="L74" s="35" t="s">
        <v>855</v>
      </c>
      <c r="N74" s="38"/>
    </row>
    <row r="75" spans="1:15" s="31" customFormat="1">
      <c r="A75" s="27">
        <v>70</v>
      </c>
      <c r="B75" s="28">
        <v>3.32</v>
      </c>
      <c r="C75" s="61">
        <v>0</v>
      </c>
      <c r="D75" s="37">
        <v>4</v>
      </c>
      <c r="E75" s="31" t="s">
        <v>1651</v>
      </c>
      <c r="F75" s="32">
        <f>VLOOKUP($E75,Atletas!$1:$1048576,7,FALSE)</f>
        <v>34972</v>
      </c>
      <c r="G75" s="32" t="str">
        <f>VLOOKUP($E75,Atletas!$1:$1048576,9,FALSE)</f>
        <v>Juvenil</v>
      </c>
      <c r="H75" s="137" t="str">
        <f>VLOOKUP($E75,Atletas!$1:$1048576,5,FALSE)</f>
        <v>CSM</v>
      </c>
      <c r="I75" s="35" t="s">
        <v>1115</v>
      </c>
      <c r="J75" s="34">
        <v>41027</v>
      </c>
      <c r="K75" s="35"/>
      <c r="L75" s="35" t="s">
        <v>855</v>
      </c>
      <c r="M75" s="38"/>
      <c r="N75" s="38"/>
      <c r="O75" s="39"/>
    </row>
    <row r="76" spans="1:15" s="39" customFormat="1">
      <c r="A76" s="27">
        <v>71</v>
      </c>
      <c r="B76" s="28">
        <v>3.25</v>
      </c>
      <c r="C76" s="61">
        <v>0.3</v>
      </c>
      <c r="D76" s="37">
        <v>12</v>
      </c>
      <c r="E76" s="31" t="s">
        <v>1797</v>
      </c>
      <c r="F76" s="32">
        <f>VLOOKUP($E76,Atletas!$1:$1048576,7,FALSE)</f>
        <v>36364</v>
      </c>
      <c r="G76" s="32" t="str">
        <f>VLOOKUP($E76,Atletas!$1:$1048576,9,FALSE)</f>
        <v>Infantil</v>
      </c>
      <c r="H76" s="137" t="str">
        <f>VLOOKUP($E76,Atletas!$1:$1048576,5,FALSE)</f>
        <v>AJS</v>
      </c>
      <c r="I76" s="35" t="s">
        <v>1115</v>
      </c>
      <c r="J76" s="34">
        <v>41014</v>
      </c>
      <c r="K76" s="35"/>
      <c r="L76" s="35" t="s">
        <v>855</v>
      </c>
      <c r="M76" s="38"/>
      <c r="N76" s="31"/>
    </row>
    <row r="77" spans="1:15" s="31" customFormat="1">
      <c r="A77" s="27">
        <v>72</v>
      </c>
      <c r="B77" s="28">
        <v>3.25</v>
      </c>
      <c r="C77" s="61">
        <v>-1</v>
      </c>
      <c r="D77" s="37">
        <v>12</v>
      </c>
      <c r="E77" s="31" t="s">
        <v>1898</v>
      </c>
      <c r="F77" s="32">
        <f>VLOOKUP($E77,Atletas!$1:$1048576,7,FALSE)</f>
        <v>36084</v>
      </c>
      <c r="G77" s="32" t="str">
        <f>VLOOKUP($E77,Atletas!$1:$1048576,9,FALSE)</f>
        <v>Iniciado</v>
      </c>
      <c r="H77" s="137" t="str">
        <f>VLOOKUP($E77,Atletas!$1:$1048576,5,FALSE)</f>
        <v>ADRAP</v>
      </c>
      <c r="I77" s="35" t="s">
        <v>1115</v>
      </c>
      <c r="J77" s="34">
        <v>41083</v>
      </c>
      <c r="K77" s="35"/>
      <c r="L77" s="35" t="s">
        <v>855</v>
      </c>
      <c r="M77" s="39"/>
      <c r="N77" s="38"/>
      <c r="O77" s="39"/>
    </row>
    <row r="78" spans="1:15" s="39" customFormat="1">
      <c r="A78" s="27">
        <v>73</v>
      </c>
      <c r="B78" s="28">
        <v>3.2</v>
      </c>
      <c r="C78" s="61">
        <v>0</v>
      </c>
      <c r="D78" s="37">
        <v>10</v>
      </c>
      <c r="E78" s="31" t="s">
        <v>2018</v>
      </c>
      <c r="F78" s="32">
        <f>VLOOKUP($E78,Atletas!$1:$1048576,7,FALSE)</f>
        <v>36218</v>
      </c>
      <c r="G78" s="32" t="str">
        <f>VLOOKUP($E78,Atletas!$1:$1048576,9,FALSE)</f>
        <v>Infantil</v>
      </c>
      <c r="H78" s="137" t="str">
        <f>VLOOKUP($E78,Atletas!$1:$1048576,5,FALSE)</f>
        <v>ACDSJ</v>
      </c>
      <c r="I78" s="35" t="s">
        <v>1115</v>
      </c>
      <c r="J78" s="34">
        <v>41062</v>
      </c>
      <c r="K78" s="35"/>
      <c r="L78" s="35" t="s">
        <v>855</v>
      </c>
      <c r="N78" s="31"/>
    </row>
    <row r="79" spans="1:15" s="39" customFormat="1">
      <c r="A79" s="27">
        <v>74</v>
      </c>
      <c r="B79" s="28">
        <v>3.19</v>
      </c>
      <c r="C79" s="61">
        <v>0.1</v>
      </c>
      <c r="D79" s="37">
        <v>13</v>
      </c>
      <c r="E79" s="31" t="s">
        <v>2118</v>
      </c>
      <c r="F79" s="32">
        <f>VLOOKUP($E79,Atletas!$1:$1048576,7,FALSE)</f>
        <v>35647</v>
      </c>
      <c r="G79" s="32" t="str">
        <f>VLOOKUP($E79,Atletas!$1:$1048576,9,FALSE)</f>
        <v>Iniciado</v>
      </c>
      <c r="H79" s="137" t="str">
        <f>VLOOKUP($E79,Atletas!$1:$1048576,5,FALSE)</f>
        <v>CSM</v>
      </c>
      <c r="I79" s="35" t="s">
        <v>1115</v>
      </c>
      <c r="J79" s="34">
        <v>41083</v>
      </c>
      <c r="K79" s="35"/>
      <c r="L79" s="35" t="s">
        <v>855</v>
      </c>
      <c r="N79" s="31"/>
    </row>
    <row r="80" spans="1:15" s="39" customFormat="1">
      <c r="A80" s="27">
        <v>75</v>
      </c>
      <c r="B80" s="28">
        <v>3.17</v>
      </c>
      <c r="C80" s="61">
        <v>0.4</v>
      </c>
      <c r="D80" s="37">
        <v>12</v>
      </c>
      <c r="E80" s="31" t="s">
        <v>36</v>
      </c>
      <c r="F80" s="32">
        <f>VLOOKUP($E80,Atletas!$1:$1048576,7,FALSE)</f>
        <v>35958</v>
      </c>
      <c r="G80" s="32" t="str">
        <f>VLOOKUP($E80,Atletas!$1:$1048576,9,FALSE)</f>
        <v>Iniciado</v>
      </c>
      <c r="H80" s="137" t="str">
        <f>VLOOKUP($E80,Atletas!$1:$1048576,5,FALSE)</f>
        <v>ADRAP</v>
      </c>
      <c r="I80" s="35" t="s">
        <v>1115</v>
      </c>
      <c r="J80" s="34">
        <v>41014</v>
      </c>
      <c r="K80" s="35"/>
      <c r="L80" s="35" t="s">
        <v>855</v>
      </c>
      <c r="N80" s="38"/>
    </row>
    <row r="81" spans="1:15" s="39" customFormat="1">
      <c r="A81" s="27">
        <v>76</v>
      </c>
      <c r="B81" s="28">
        <v>3.13</v>
      </c>
      <c r="C81" s="61">
        <v>-0.6</v>
      </c>
      <c r="D81" s="37">
        <v>12</v>
      </c>
      <c r="E81" s="31" t="s">
        <v>1724</v>
      </c>
      <c r="F81" s="32">
        <f>VLOOKUP($E81,Atletas!$1:$1048576,7,FALSE)</f>
        <v>37160</v>
      </c>
      <c r="G81" s="32" t="str">
        <f>VLOOKUP($E81,Atletas!$1:$1048576,9,FALSE)</f>
        <v>Benjamim</v>
      </c>
      <c r="H81" s="137" t="str">
        <f>VLOOKUP($E81,Atletas!$1:$1048576,5,FALSE)</f>
        <v>CSM</v>
      </c>
      <c r="I81" s="35" t="s">
        <v>1115</v>
      </c>
      <c r="J81" s="34">
        <v>41062</v>
      </c>
      <c r="K81" s="35"/>
      <c r="L81" s="35" t="s">
        <v>855</v>
      </c>
      <c r="N81" s="31"/>
    </row>
    <row r="82" spans="1:15" s="31" customFormat="1">
      <c r="A82" s="27">
        <v>77</v>
      </c>
      <c r="B82" s="28">
        <v>3.08</v>
      </c>
      <c r="C82" s="61">
        <v>0.6</v>
      </c>
      <c r="D82" s="37">
        <v>12</v>
      </c>
      <c r="E82" s="31" t="s">
        <v>1133</v>
      </c>
      <c r="F82" s="32">
        <f>VLOOKUP($E82,Atletas!$1:$1048576,7,FALSE)</f>
        <v>36651</v>
      </c>
      <c r="G82" s="32" t="str">
        <f>VLOOKUP($E82,Atletas!$1:$1048576,9,FALSE)</f>
        <v>Infantil</v>
      </c>
      <c r="H82" s="137" t="str">
        <f>VLOOKUP($E82,Atletas!$1:$1048576,5,FALSE)</f>
        <v>CSM</v>
      </c>
      <c r="I82" s="35" t="s">
        <v>849</v>
      </c>
      <c r="J82" s="34">
        <v>40929</v>
      </c>
      <c r="K82" s="35"/>
      <c r="L82" s="35" t="s">
        <v>855</v>
      </c>
      <c r="M82" s="38"/>
      <c r="N82" s="39"/>
      <c r="O82" s="39"/>
    </row>
    <row r="83" spans="1:15" s="31" customFormat="1">
      <c r="A83" s="27">
        <v>78</v>
      </c>
      <c r="B83" s="28">
        <v>3.06</v>
      </c>
      <c r="C83" s="61">
        <v>0.4</v>
      </c>
      <c r="D83" s="37">
        <v>13</v>
      </c>
      <c r="E83" s="31" t="s">
        <v>1796</v>
      </c>
      <c r="F83" s="32">
        <f>VLOOKUP($E83,Atletas!$1:$1048576,7,FALSE)</f>
        <v>36454</v>
      </c>
      <c r="G83" s="32" t="str">
        <f>VLOOKUP($E83,Atletas!$1:$1048576,9,FALSE)</f>
        <v>Infantil</v>
      </c>
      <c r="H83" s="137" t="str">
        <f>VLOOKUP($E83,Atletas!$1:$1048576,5,FALSE)</f>
        <v>AJS</v>
      </c>
      <c r="I83" s="35" t="s">
        <v>1115</v>
      </c>
      <c r="J83" s="34">
        <v>41014</v>
      </c>
      <c r="K83" s="35"/>
      <c r="L83" s="35" t="s">
        <v>855</v>
      </c>
      <c r="M83" s="39"/>
      <c r="N83" s="38"/>
      <c r="O83" s="39"/>
    </row>
    <row r="84" spans="1:15" s="39" customFormat="1">
      <c r="A84" s="27">
        <v>79</v>
      </c>
      <c r="B84" s="28">
        <v>3.06</v>
      </c>
      <c r="C84" s="61">
        <v>0</v>
      </c>
      <c r="D84" s="37">
        <v>13</v>
      </c>
      <c r="E84" s="31" t="s">
        <v>402</v>
      </c>
      <c r="F84" s="32">
        <f>VLOOKUP($E84,Atletas!$1:$1048576,7,FALSE)</f>
        <v>37215</v>
      </c>
      <c r="G84" s="32" t="str">
        <f>VLOOKUP($E84,Atletas!$1:$1048576,9,FALSE)</f>
        <v>Benjamim</v>
      </c>
      <c r="H84" s="137" t="str">
        <f>VLOOKUP($E84,Atletas!$1:$1048576,5,FALSE)</f>
        <v>CSM</v>
      </c>
      <c r="I84" s="35" t="s">
        <v>1115</v>
      </c>
      <c r="J84" s="34">
        <v>41062</v>
      </c>
      <c r="K84" s="35"/>
      <c r="L84" s="35" t="s">
        <v>855</v>
      </c>
      <c r="N84" s="31"/>
    </row>
    <row r="85" spans="1:15" s="39" customFormat="1">
      <c r="A85" s="27">
        <v>80</v>
      </c>
      <c r="B85" s="28">
        <v>3.02</v>
      </c>
      <c r="C85" s="61">
        <v>1.5</v>
      </c>
      <c r="D85" s="37">
        <v>14</v>
      </c>
      <c r="E85" s="31" t="s">
        <v>1715</v>
      </c>
      <c r="F85" s="32">
        <f>VLOOKUP($E85,Atletas!$1:$1048576,7,FALSE)</f>
        <v>36870</v>
      </c>
      <c r="G85" s="32" t="str">
        <f>VLOOKUP($E85,Atletas!$1:$1048576,9,FALSE)</f>
        <v>Infantil</v>
      </c>
      <c r="H85" s="137" t="str">
        <f>VLOOKUP($E85,Atletas!$1:$1048576,5,FALSE)</f>
        <v>AJS</v>
      </c>
      <c r="I85" s="35" t="s">
        <v>1115</v>
      </c>
      <c r="J85" s="34">
        <v>41014</v>
      </c>
      <c r="K85" s="35"/>
      <c r="L85" s="35" t="s">
        <v>855</v>
      </c>
      <c r="M85" s="38"/>
      <c r="N85" s="38"/>
      <c r="O85" s="31"/>
    </row>
    <row r="86" spans="1:15" s="39" customFormat="1">
      <c r="A86" s="27">
        <v>81</v>
      </c>
      <c r="B86" s="28">
        <v>3</v>
      </c>
      <c r="C86" s="61">
        <v>0</v>
      </c>
      <c r="D86" s="37">
        <v>14</v>
      </c>
      <c r="E86" s="31" t="s">
        <v>2019</v>
      </c>
      <c r="F86" s="32">
        <f>VLOOKUP($E86,Atletas!$1:$1048576,7,FALSE)</f>
        <v>37155</v>
      </c>
      <c r="G86" s="32" t="str">
        <f>VLOOKUP($E86,Atletas!$1:$1048576,9,FALSE)</f>
        <v>Benjamim</v>
      </c>
      <c r="H86" s="137" t="str">
        <f>VLOOKUP($E86,Atletas!$1:$1048576,5,FALSE)</f>
        <v>GDE</v>
      </c>
      <c r="I86" s="35" t="s">
        <v>1115</v>
      </c>
      <c r="J86" s="34">
        <v>41062</v>
      </c>
      <c r="K86" s="35"/>
      <c r="L86" s="35" t="s">
        <v>855</v>
      </c>
      <c r="N86" s="31"/>
    </row>
    <row r="87" spans="1:15" s="39" customFormat="1">
      <c r="A87" s="27">
        <v>82</v>
      </c>
      <c r="B87" s="28">
        <v>2.96</v>
      </c>
      <c r="C87" s="61">
        <v>-0.2</v>
      </c>
      <c r="D87" s="37">
        <v>13</v>
      </c>
      <c r="E87" s="31" t="s">
        <v>1716</v>
      </c>
      <c r="F87" s="32">
        <f>VLOOKUP($E87,Atletas!$1:$1048576,7,FALSE)</f>
        <v>35683</v>
      </c>
      <c r="G87" s="32" t="str">
        <f>VLOOKUP($E87,Atletas!$1:$1048576,9,FALSE)</f>
        <v>Iniciado</v>
      </c>
      <c r="H87" s="137" t="str">
        <f>VLOOKUP($E87,Atletas!$1:$1048576,5,FALSE)</f>
        <v>CSM</v>
      </c>
      <c r="I87" s="35" t="s">
        <v>849</v>
      </c>
      <c r="J87" s="34">
        <v>40929</v>
      </c>
      <c r="K87" s="35"/>
      <c r="L87" s="35" t="s">
        <v>855</v>
      </c>
      <c r="M87" s="38"/>
    </row>
    <row r="88" spans="1:15" s="39" customFormat="1">
      <c r="A88" s="27">
        <v>83</v>
      </c>
      <c r="B88" s="28">
        <v>2.95</v>
      </c>
      <c r="C88" s="61">
        <v>-0.7</v>
      </c>
      <c r="D88" s="37">
        <v>14</v>
      </c>
      <c r="E88" s="31" t="s">
        <v>2119</v>
      </c>
      <c r="F88" s="32">
        <f>VLOOKUP($E88,Atletas!$1:$1048576,7,FALSE)</f>
        <v>36493</v>
      </c>
      <c r="G88" s="32" t="str">
        <f>VLOOKUP($E88,Atletas!$1:$1048576,9,FALSE)</f>
        <v>Infantil</v>
      </c>
      <c r="H88" s="137" t="str">
        <f>VLOOKUP($E88,Atletas!$1:$1048576,5,FALSE)</f>
        <v>CSM</v>
      </c>
      <c r="I88" s="35" t="s">
        <v>1115</v>
      </c>
      <c r="J88" s="34">
        <v>41083</v>
      </c>
      <c r="K88" s="35"/>
      <c r="L88" s="35" t="s">
        <v>855</v>
      </c>
      <c r="N88" s="31"/>
    </row>
    <row r="89" spans="1:15" s="39" customFormat="1">
      <c r="A89" s="27">
        <v>84</v>
      </c>
      <c r="B89" s="28">
        <v>2.93</v>
      </c>
      <c r="C89" s="61">
        <v>-4.2</v>
      </c>
      <c r="D89" s="37">
        <v>13</v>
      </c>
      <c r="E89" s="31" t="s">
        <v>1712</v>
      </c>
      <c r="F89" s="32">
        <f>VLOOKUP($E89,Atletas!$1:$1048576,7,FALSE)</f>
        <v>36720</v>
      </c>
      <c r="G89" s="32" t="str">
        <f>VLOOKUP($E89,Atletas!$1:$1048576,9,FALSE)</f>
        <v>Infantil</v>
      </c>
      <c r="H89" s="137" t="str">
        <f>VLOOKUP($E89,Atletas!$1:$1048576,5,FALSE)</f>
        <v>AJS</v>
      </c>
      <c r="I89" s="35" t="s">
        <v>849</v>
      </c>
      <c r="J89" s="34">
        <v>40929</v>
      </c>
      <c r="K89" s="35"/>
      <c r="L89" s="35" t="s">
        <v>855</v>
      </c>
      <c r="M89" s="38"/>
      <c r="N89" s="31"/>
    </row>
    <row r="90" spans="1:15" s="31" customFormat="1">
      <c r="A90" s="27">
        <v>85</v>
      </c>
      <c r="B90" s="28">
        <v>2.92</v>
      </c>
      <c r="C90" s="61">
        <v>-3.6</v>
      </c>
      <c r="D90" s="37">
        <v>11</v>
      </c>
      <c r="E90" s="31" t="s">
        <v>1880</v>
      </c>
      <c r="F90" s="32">
        <f>VLOOKUP($E90,Atletas!$1:$1048576,7,FALSE)</f>
        <v>35617</v>
      </c>
      <c r="G90" s="32" t="str">
        <f>VLOOKUP($E90,Atletas!$1:$1048576,9,FALSE)</f>
        <v>Iniciado</v>
      </c>
      <c r="H90" s="137" t="str">
        <f>VLOOKUP($E90,Atletas!$1:$1048576,5,FALSE)</f>
        <v>CSM</v>
      </c>
      <c r="I90" s="35" t="s">
        <v>1115</v>
      </c>
      <c r="J90" s="34">
        <v>41028</v>
      </c>
      <c r="K90" s="35"/>
      <c r="L90" s="35" t="s">
        <v>855</v>
      </c>
      <c r="M90" s="38"/>
      <c r="O90" s="39"/>
    </row>
    <row r="91" spans="1:15" s="39" customFormat="1">
      <c r="A91" s="27">
        <v>86</v>
      </c>
      <c r="B91" s="28">
        <v>2.9</v>
      </c>
      <c r="C91" s="61">
        <v>0.6</v>
      </c>
      <c r="D91" s="37">
        <v>15</v>
      </c>
      <c r="E91" s="31" t="s">
        <v>14</v>
      </c>
      <c r="F91" s="32">
        <f>VLOOKUP($E91,Atletas!$1:$1048576,7,FALSE)</f>
        <v>36219</v>
      </c>
      <c r="G91" s="32" t="str">
        <f>VLOOKUP($E91,Atletas!$1:$1048576,9,FALSE)</f>
        <v>Infantil</v>
      </c>
      <c r="H91" s="137" t="str">
        <f>VLOOKUP($E91,Atletas!$1:$1048576,5,FALSE)</f>
        <v>ADRAP</v>
      </c>
      <c r="I91" s="35" t="s">
        <v>1115</v>
      </c>
      <c r="J91" s="34">
        <v>41014</v>
      </c>
      <c r="K91" s="35"/>
      <c r="L91" s="35" t="s">
        <v>855</v>
      </c>
      <c r="M91" s="38"/>
    </row>
    <row r="92" spans="1:15" s="39" customFormat="1">
      <c r="A92" s="27">
        <v>87</v>
      </c>
      <c r="B92" s="28">
        <v>2.89</v>
      </c>
      <c r="C92" s="61">
        <v>-2.9</v>
      </c>
      <c r="D92" s="37">
        <v>14</v>
      </c>
      <c r="E92" s="31" t="s">
        <v>28</v>
      </c>
      <c r="F92" s="32">
        <f>VLOOKUP($E92,Atletas!$1:$1048576,7,FALSE)</f>
        <v>36168</v>
      </c>
      <c r="G92" s="32" t="str">
        <f>VLOOKUP($E92,Atletas!$1:$1048576,9,FALSE)</f>
        <v>Infantil</v>
      </c>
      <c r="H92" s="137" t="str">
        <f>VLOOKUP($E92,Atletas!$1:$1048576,5,FALSE)</f>
        <v>GDE</v>
      </c>
      <c r="I92" s="35" t="s">
        <v>849</v>
      </c>
      <c r="J92" s="34">
        <v>40929</v>
      </c>
      <c r="K92" s="35"/>
      <c r="L92" s="35" t="s">
        <v>855</v>
      </c>
      <c r="M92" s="38"/>
      <c r="N92" s="31"/>
    </row>
    <row r="93" spans="1:15" s="39" customFormat="1">
      <c r="A93" s="27">
        <v>88</v>
      </c>
      <c r="B93" s="28">
        <v>2.88</v>
      </c>
      <c r="C93" s="61">
        <v>0.5</v>
      </c>
      <c r="D93" s="37" t="s">
        <v>1909</v>
      </c>
      <c r="E93" s="31" t="s">
        <v>589</v>
      </c>
      <c r="F93" s="32">
        <f>VLOOKUP($E93,Atletas!$1:$1048576,7,FALSE)</f>
        <v>34750</v>
      </c>
      <c r="G93" s="32" t="str">
        <f>VLOOKUP($E93,Atletas!$1:$1048576,9,FALSE)</f>
        <v>Juvenil</v>
      </c>
      <c r="H93" s="137" t="str">
        <f>VLOOKUP($E93,Atletas!$1:$1048576,5,FALSE)</f>
        <v>CSM</v>
      </c>
      <c r="I93" s="35" t="s">
        <v>1115</v>
      </c>
      <c r="J93" s="34">
        <v>41035</v>
      </c>
      <c r="K93" s="35"/>
      <c r="L93" s="35" t="s">
        <v>131</v>
      </c>
      <c r="N93" s="38"/>
    </row>
    <row r="94" spans="1:15" s="31" customFormat="1">
      <c r="A94" s="27">
        <v>89</v>
      </c>
      <c r="B94" s="28">
        <v>2.87</v>
      </c>
      <c r="C94" s="61">
        <v>0.3</v>
      </c>
      <c r="D94" s="37">
        <v>10</v>
      </c>
      <c r="E94" s="31" t="s">
        <v>1649</v>
      </c>
      <c r="F94" s="32">
        <f>VLOOKUP($E94,Atletas!$1:$1048576,7,FALSE)</f>
        <v>35267</v>
      </c>
      <c r="G94" s="32" t="str">
        <f>VLOOKUP($E94,Atletas!$1:$1048576,9,FALSE)</f>
        <v>Juvenil</v>
      </c>
      <c r="H94" s="137" t="str">
        <f>VLOOKUP($E94,Atletas!$1:$1048576,5,FALSE)</f>
        <v>CSM</v>
      </c>
      <c r="I94" s="35" t="s">
        <v>1115</v>
      </c>
      <c r="J94" s="34">
        <v>40915</v>
      </c>
      <c r="K94" s="35"/>
      <c r="L94" s="35" t="s">
        <v>855</v>
      </c>
      <c r="M94" s="38"/>
    </row>
    <row r="95" spans="1:15" s="39" customFormat="1">
      <c r="A95" s="27">
        <v>90</v>
      </c>
      <c r="B95" s="28">
        <v>2.85</v>
      </c>
      <c r="C95" s="61">
        <v>-1.4</v>
      </c>
      <c r="D95" s="37">
        <v>15</v>
      </c>
      <c r="E95" s="31" t="s">
        <v>1136</v>
      </c>
      <c r="F95" s="32">
        <f>VLOOKUP($E95,Atletas!$1:$1048576,7,FALSE)</f>
        <v>36491</v>
      </c>
      <c r="G95" s="32" t="str">
        <f>VLOOKUP($E95,Atletas!$1:$1048576,9,FALSE)</f>
        <v>Infantil</v>
      </c>
      <c r="H95" s="137" t="str">
        <f>VLOOKUP($E95,Atletas!$1:$1048576,5,FALSE)</f>
        <v>AJS</v>
      </c>
      <c r="I95" s="35" t="s">
        <v>849</v>
      </c>
      <c r="J95" s="34">
        <v>40929</v>
      </c>
      <c r="K95" s="35"/>
      <c r="L95" s="35" t="s">
        <v>855</v>
      </c>
      <c r="M95" s="38"/>
      <c r="N95" s="38"/>
    </row>
    <row r="96" spans="1:15" s="39" customFormat="1">
      <c r="A96" s="27">
        <v>91</v>
      </c>
      <c r="B96" s="28">
        <v>2.81</v>
      </c>
      <c r="C96" s="61">
        <v>0.2</v>
      </c>
      <c r="D96" s="37">
        <v>16</v>
      </c>
      <c r="E96" s="31" t="s">
        <v>1150</v>
      </c>
      <c r="F96" s="32">
        <f>VLOOKUP($E96,Atletas!$1:$1048576,7,FALSE)</f>
        <v>36216</v>
      </c>
      <c r="G96" s="32" t="str">
        <f>VLOOKUP($E96,Atletas!$1:$1048576,9,FALSE)</f>
        <v>Infantil</v>
      </c>
      <c r="H96" s="137" t="str">
        <f>VLOOKUP($E96,Atletas!$1:$1048576,5,FALSE)</f>
        <v>CSM</v>
      </c>
      <c r="I96" s="35" t="s">
        <v>849</v>
      </c>
      <c r="J96" s="34">
        <v>40929</v>
      </c>
      <c r="K96" s="35"/>
      <c r="L96" s="35" t="s">
        <v>855</v>
      </c>
      <c r="N96" s="38"/>
    </row>
    <row r="97" spans="1:15" s="39" customFormat="1">
      <c r="A97" s="27">
        <v>92</v>
      </c>
      <c r="B97" s="28">
        <v>2.78</v>
      </c>
      <c r="C97" s="61">
        <v>0.6</v>
      </c>
      <c r="D97" s="37">
        <v>14</v>
      </c>
      <c r="E97" s="31" t="s">
        <v>1659</v>
      </c>
      <c r="F97" s="32">
        <f>VLOOKUP($E97,Atletas!$1:$1048576,7,FALSE)</f>
        <v>35889</v>
      </c>
      <c r="G97" s="32" t="str">
        <f>VLOOKUP($E97,Atletas!$1:$1048576,9,FALSE)</f>
        <v>Iniciado</v>
      </c>
      <c r="H97" s="137" t="str">
        <f>VLOOKUP($E97,Atletas!$1:$1048576,5,FALSE)</f>
        <v>CSM</v>
      </c>
      <c r="I97" s="35" t="s">
        <v>1115</v>
      </c>
      <c r="J97" s="34">
        <v>41014</v>
      </c>
      <c r="K97" s="35"/>
      <c r="L97" s="35" t="s">
        <v>855</v>
      </c>
      <c r="M97" s="38"/>
      <c r="N97" s="38"/>
    </row>
    <row r="98" spans="1:15" s="39" customFormat="1">
      <c r="A98" s="27">
        <v>93</v>
      </c>
      <c r="B98" s="28">
        <v>2.78</v>
      </c>
      <c r="C98" s="61">
        <v>-4.4000000000000004</v>
      </c>
      <c r="D98" s="37">
        <v>12</v>
      </c>
      <c r="E98" s="31" t="s">
        <v>1899</v>
      </c>
      <c r="F98" s="32">
        <f>VLOOKUP($E98,Atletas!$1:$1048576,7,FALSE)</f>
        <v>35830</v>
      </c>
      <c r="G98" s="32" t="str">
        <f>VLOOKUP($E98,Atletas!$1:$1048576,9,FALSE)</f>
        <v>Iniciado</v>
      </c>
      <c r="H98" s="137" t="str">
        <f>VLOOKUP($E98,Atletas!$1:$1048576,5,FALSE)</f>
        <v>ADRAP</v>
      </c>
      <c r="I98" s="35" t="s">
        <v>1115</v>
      </c>
      <c r="J98" s="34">
        <v>41028</v>
      </c>
      <c r="K98" s="35"/>
      <c r="L98" s="35" t="s">
        <v>855</v>
      </c>
      <c r="N98" s="31"/>
    </row>
    <row r="99" spans="1:15" s="39" customFormat="1">
      <c r="A99" s="27">
        <v>94</v>
      </c>
      <c r="B99" s="28">
        <v>2.74</v>
      </c>
      <c r="C99" s="61">
        <v>0</v>
      </c>
      <c r="D99" s="37">
        <v>16</v>
      </c>
      <c r="E99" s="31" t="s">
        <v>418</v>
      </c>
      <c r="F99" s="32">
        <f>VLOOKUP($E99,Atletas!$1:$1048576,7,FALSE)</f>
        <v>37053</v>
      </c>
      <c r="G99" s="32" t="str">
        <f>VLOOKUP($E99,Atletas!$1:$1048576,9,FALSE)</f>
        <v>Benjamim</v>
      </c>
      <c r="H99" s="137" t="str">
        <f>VLOOKUP($E99,Atletas!$1:$1048576,5,FALSE)</f>
        <v>CSM</v>
      </c>
      <c r="I99" s="35" t="s">
        <v>1115</v>
      </c>
      <c r="J99" s="34">
        <v>41062</v>
      </c>
      <c r="K99" s="35"/>
      <c r="L99" s="35" t="s">
        <v>855</v>
      </c>
      <c r="N99" s="31"/>
    </row>
    <row r="100" spans="1:15" s="31" customFormat="1">
      <c r="A100" s="27">
        <v>95</v>
      </c>
      <c r="B100" s="28">
        <v>2.73</v>
      </c>
      <c r="C100" s="61">
        <v>0.5</v>
      </c>
      <c r="D100" s="37">
        <v>18</v>
      </c>
      <c r="E100" s="31" t="s">
        <v>1808</v>
      </c>
      <c r="F100" s="32">
        <f>VLOOKUP($E100,Atletas!$1:$1048576,7,FALSE)</f>
        <v>36883</v>
      </c>
      <c r="G100" s="32" t="str">
        <f>VLOOKUP($E100,Atletas!$1:$1048576,9,FALSE)</f>
        <v>Infantil</v>
      </c>
      <c r="H100" s="137" t="str">
        <f>VLOOKUP($E100,Atletas!$1:$1048576,5,FALSE)</f>
        <v>AJS</v>
      </c>
      <c r="I100" s="35" t="s">
        <v>1115</v>
      </c>
      <c r="J100" s="34">
        <v>41014</v>
      </c>
      <c r="K100" s="35"/>
      <c r="L100" s="35" t="s">
        <v>855</v>
      </c>
      <c r="M100" s="39"/>
      <c r="N100" s="38"/>
      <c r="O100" s="39"/>
    </row>
    <row r="101" spans="1:15" s="39" customFormat="1">
      <c r="A101" s="27">
        <v>96</v>
      </c>
      <c r="B101" s="28">
        <v>2.73</v>
      </c>
      <c r="C101" s="61">
        <v>0</v>
      </c>
      <c r="D101" s="37">
        <v>17</v>
      </c>
      <c r="E101" s="31" t="s">
        <v>2016</v>
      </c>
      <c r="F101" s="32">
        <f>VLOOKUP($E101,Atletas!$1:$1048576,7,FALSE)</f>
        <v>36507</v>
      </c>
      <c r="G101" s="32" t="str">
        <f>VLOOKUP($E101,Atletas!$1:$1048576,9,FALSE)</f>
        <v>Infantil</v>
      </c>
      <c r="H101" s="137" t="str">
        <f>VLOOKUP($E101,Atletas!$1:$1048576,5,FALSE)</f>
        <v>GDE</v>
      </c>
      <c r="I101" s="35" t="s">
        <v>1115</v>
      </c>
      <c r="J101" s="34">
        <v>41062</v>
      </c>
      <c r="K101" s="35"/>
      <c r="L101" s="35" t="s">
        <v>855</v>
      </c>
      <c r="N101" s="31"/>
    </row>
    <row r="102" spans="1:15" s="31" customFormat="1">
      <c r="A102" s="27"/>
      <c r="B102" s="28"/>
      <c r="C102" s="61"/>
      <c r="D102" s="37"/>
      <c r="E102" s="31" t="s">
        <v>923</v>
      </c>
      <c r="F102" s="32">
        <f>VLOOKUP($E102,Atletas!$1:$1048576,7,FALSE)</f>
        <v>32114</v>
      </c>
      <c r="G102" s="32" t="str">
        <f>VLOOKUP($E102,Atletas!$1:$1048576,9,FALSE)</f>
        <v>Sénior</v>
      </c>
      <c r="H102" s="137" t="str">
        <f>VLOOKUP($E102,Atletas!$1:$1048576,5,FALSE)</f>
        <v>CSM</v>
      </c>
      <c r="I102" s="35"/>
      <c r="J102" s="34"/>
      <c r="K102" s="35"/>
      <c r="L102" s="35" t="s">
        <v>446</v>
      </c>
      <c r="M102" s="38"/>
      <c r="N102" s="38"/>
    </row>
    <row r="103" spans="1:15" s="39" customFormat="1">
      <c r="A103" s="27"/>
      <c r="B103" s="28"/>
      <c r="C103" s="61"/>
      <c r="D103" s="37"/>
      <c r="E103" s="31" t="s">
        <v>808</v>
      </c>
      <c r="F103" s="32">
        <f>VLOOKUP($E103,Atletas!$1:$1048576,7,FALSE)</f>
        <v>33005</v>
      </c>
      <c r="G103" s="32" t="str">
        <f>VLOOKUP($E103,Atletas!$1:$1048576,9,FALSE)</f>
        <v>Sénior /s23</v>
      </c>
      <c r="H103" s="137" t="str">
        <f>VLOOKUP($E103,Atletas!$1:$1048576,5,FALSE)</f>
        <v>AJS</v>
      </c>
      <c r="I103" s="35"/>
      <c r="J103" s="34"/>
      <c r="K103" s="35"/>
      <c r="L103" s="35" t="s">
        <v>1410</v>
      </c>
      <c r="M103" s="31"/>
      <c r="N103" s="38"/>
      <c r="O103" s="31"/>
    </row>
    <row r="104" spans="1:15" s="39" customFormat="1">
      <c r="A104" s="27"/>
      <c r="B104" s="28"/>
      <c r="C104" s="61"/>
      <c r="D104" s="37"/>
      <c r="E104" s="31" t="s">
        <v>1066</v>
      </c>
      <c r="F104" s="32">
        <f>VLOOKUP($E104,Atletas!$1:$1048576,7,FALSE)</f>
        <v>29219</v>
      </c>
      <c r="G104" s="32" t="str">
        <f>VLOOKUP($E104,Atletas!$1:$1048576,9,FALSE)</f>
        <v>Sénior</v>
      </c>
      <c r="H104" s="137" t="str">
        <f>VLOOKUP($E104,Atletas!$1:$1048576,5,FALSE)</f>
        <v>CSM</v>
      </c>
      <c r="I104" s="35"/>
      <c r="J104" s="34"/>
      <c r="K104" s="35"/>
      <c r="L104" s="35" t="s">
        <v>1108</v>
      </c>
      <c r="M104" s="38"/>
      <c r="N104" s="38"/>
      <c r="O104" s="31"/>
    </row>
    <row r="105" spans="1:15" s="31" customFormat="1">
      <c r="A105" s="27"/>
      <c r="B105" s="28"/>
      <c r="C105" s="61"/>
      <c r="D105" s="37"/>
      <c r="E105" s="31" t="s">
        <v>1041</v>
      </c>
      <c r="F105" s="32">
        <f>VLOOKUP($E105,Atletas!$1:$1048576,7,FALSE)</f>
        <v>31047</v>
      </c>
      <c r="G105" s="32" t="str">
        <f>VLOOKUP($E105,Atletas!$1:$1048576,9,FALSE)</f>
        <v>Sénior</v>
      </c>
      <c r="H105" s="137" t="str">
        <f>VLOOKUP($E105,Atletas!$1:$1048576,5,FALSE)</f>
        <v>CSM</v>
      </c>
      <c r="I105" s="35"/>
      <c r="J105" s="34"/>
      <c r="K105" s="35"/>
      <c r="L105" s="35" t="s">
        <v>447</v>
      </c>
      <c r="M105" s="38"/>
      <c r="N105" s="38"/>
      <c r="O105" s="39"/>
    </row>
    <row r="106" spans="1:15" s="39" customFormat="1">
      <c r="A106" s="27"/>
      <c r="B106" s="28"/>
      <c r="C106" s="61"/>
      <c r="D106" s="37"/>
      <c r="E106" s="31" t="s">
        <v>1082</v>
      </c>
      <c r="F106" s="32">
        <f>VLOOKUP($E106,Atletas!$1:$1048576,7,FALSE)</f>
        <v>32842</v>
      </c>
      <c r="G106" s="32" t="str">
        <f>VLOOKUP($E106,Atletas!$1:$1048576,9,FALSE)</f>
        <v>Sénior</v>
      </c>
      <c r="H106" s="137" t="str">
        <f>VLOOKUP($E106,Atletas!$1:$1048576,5,FALSE)</f>
        <v>AJS</v>
      </c>
      <c r="I106" s="32"/>
      <c r="J106" s="34"/>
      <c r="L106" s="35" t="s">
        <v>448</v>
      </c>
      <c r="M106" s="38"/>
      <c r="N106" s="38"/>
      <c r="O106" s="31"/>
    </row>
    <row r="107" spans="1:15" s="31" customFormat="1">
      <c r="A107" s="27"/>
      <c r="B107" s="28"/>
      <c r="C107" s="61"/>
      <c r="D107" s="37"/>
      <c r="E107" s="31" t="s">
        <v>742</v>
      </c>
      <c r="F107" s="32">
        <f>VLOOKUP($E107,Atletas!$1:$1048576,7,FALSE)</f>
        <v>35182</v>
      </c>
      <c r="G107" s="32" t="str">
        <f>VLOOKUP($E107,Atletas!$1:$1048576,9,FALSE)</f>
        <v>Juvenil</v>
      </c>
      <c r="H107" s="137" t="str">
        <f>VLOOKUP($E107,Atletas!$1:$1048576,5,FALSE)</f>
        <v>AJS</v>
      </c>
      <c r="I107" s="35"/>
      <c r="J107" s="34"/>
      <c r="K107" s="35"/>
      <c r="L107" s="35" t="s">
        <v>1414</v>
      </c>
      <c r="M107" s="39"/>
      <c r="N107" s="38"/>
      <c r="O107" s="39"/>
    </row>
    <row r="108" spans="1:15" s="31" customFormat="1">
      <c r="A108" s="27"/>
      <c r="B108" s="28"/>
      <c r="C108" s="61"/>
      <c r="D108" s="37"/>
      <c r="E108" s="31" t="s">
        <v>752</v>
      </c>
      <c r="F108" s="32">
        <f>VLOOKUP($E108,Atletas!$1:$1048576,7,FALSE)</f>
        <v>33168</v>
      </c>
      <c r="G108" s="32" t="str">
        <f>VLOOKUP($E108,Atletas!$1:$1048576,9,FALSE)</f>
        <v>Sénior /s23</v>
      </c>
      <c r="H108" s="137" t="str">
        <f>VLOOKUP($E108,Atletas!$1:$1048576,5,FALSE)</f>
        <v>ADRAP</v>
      </c>
      <c r="I108" s="35"/>
      <c r="J108" s="34"/>
      <c r="K108" s="35"/>
      <c r="L108" s="35" t="s">
        <v>723</v>
      </c>
      <c r="M108" s="38"/>
      <c r="N108" s="38"/>
    </row>
    <row r="109" spans="1:15" s="39" customFormat="1">
      <c r="A109" s="27"/>
      <c r="B109" s="28"/>
      <c r="C109" s="61"/>
      <c r="D109" s="37"/>
      <c r="E109" s="31" t="s">
        <v>421</v>
      </c>
      <c r="F109" s="32" t="e">
        <f>VLOOKUP($E109,Atletas!$1:$1048576,7,FALSE)</f>
        <v>#N/A</v>
      </c>
      <c r="G109" s="32" t="e">
        <f>VLOOKUP($E109,Atletas!$1:$1048576,9,FALSE)</f>
        <v>#N/A</v>
      </c>
      <c r="H109" s="137" t="e">
        <f>VLOOKUP($E109,Atletas!$1:$1048576,5,FALSE)</f>
        <v>#N/A</v>
      </c>
      <c r="I109" s="35"/>
      <c r="J109" s="34"/>
      <c r="K109" s="35"/>
      <c r="L109" s="35" t="s">
        <v>1415</v>
      </c>
      <c r="N109" s="38"/>
    </row>
    <row r="110" spans="1:15" s="39" customFormat="1">
      <c r="A110" s="27"/>
      <c r="B110" s="28"/>
      <c r="C110" s="61"/>
      <c r="D110" s="37"/>
      <c r="E110" s="31" t="s">
        <v>1083</v>
      </c>
      <c r="F110" s="32">
        <f>VLOOKUP($E110,Atletas!$1:$1048576,7,FALSE)</f>
        <v>33560</v>
      </c>
      <c r="G110" s="32" t="str">
        <f>VLOOKUP($E110,Atletas!$1:$1048576,9,FALSE)</f>
        <v>Sénior /s23</v>
      </c>
      <c r="H110" s="137" t="str">
        <f>VLOOKUP($E110,Atletas!$1:$1048576,5,FALSE)</f>
        <v>AJS</v>
      </c>
      <c r="I110" s="35"/>
      <c r="J110" s="34"/>
      <c r="K110" s="35"/>
      <c r="L110" s="35" t="s">
        <v>1416</v>
      </c>
      <c r="M110" s="31"/>
      <c r="N110" s="38"/>
      <c r="O110" s="31"/>
    </row>
    <row r="111" spans="1:15" s="39" customFormat="1">
      <c r="A111" s="27"/>
      <c r="B111" s="28"/>
      <c r="C111" s="61"/>
      <c r="D111" s="37"/>
      <c r="E111" s="31" t="s">
        <v>725</v>
      </c>
      <c r="F111" s="32" t="e">
        <f>VLOOKUP($E111,Atletas!$1:$1048576,7,FALSE)</f>
        <v>#N/A</v>
      </c>
      <c r="G111" s="32" t="e">
        <f>VLOOKUP($E111,Atletas!$1:$1048576,9,FALSE)</f>
        <v>#N/A</v>
      </c>
      <c r="H111" s="137" t="e">
        <f>VLOOKUP($E111,Atletas!$1:$1048576,5,FALSE)</f>
        <v>#N/A</v>
      </c>
      <c r="I111" s="35"/>
      <c r="J111" s="34"/>
      <c r="K111" s="35"/>
      <c r="L111" s="35" t="s">
        <v>1417</v>
      </c>
      <c r="M111" s="38"/>
      <c r="N111" s="38"/>
    </row>
    <row r="112" spans="1:15" s="39" customFormat="1">
      <c r="A112" s="27"/>
      <c r="B112" s="28"/>
      <c r="C112" s="61"/>
      <c r="D112" s="37"/>
      <c r="E112" s="31" t="s">
        <v>398</v>
      </c>
      <c r="F112" s="32" t="e">
        <f>VLOOKUP($E112,Atletas!$1:$1048576,7,FALSE)</f>
        <v>#N/A</v>
      </c>
      <c r="G112" s="32" t="e">
        <f>VLOOKUP($E112,Atletas!$1:$1048576,9,FALSE)</f>
        <v>#N/A</v>
      </c>
      <c r="H112" s="137" t="e">
        <f>VLOOKUP($E112,Atletas!$1:$1048576,5,FALSE)</f>
        <v>#N/A</v>
      </c>
      <c r="I112" s="35"/>
      <c r="J112" s="34"/>
      <c r="K112" s="35"/>
      <c r="L112" s="35" t="s">
        <v>140</v>
      </c>
      <c r="N112" s="38"/>
    </row>
    <row r="113" spans="1:15" s="39" customFormat="1">
      <c r="A113" s="27"/>
      <c r="B113" s="28"/>
      <c r="C113" s="61"/>
      <c r="D113" s="37"/>
      <c r="E113" s="31" t="s">
        <v>1126</v>
      </c>
      <c r="F113" s="32">
        <f>VLOOKUP($E113,Atletas!$1:$1048576,7,FALSE)</f>
        <v>34375</v>
      </c>
      <c r="G113" s="32" t="str">
        <f>VLOOKUP($E113,Atletas!$1:$1048576,9,FALSE)</f>
        <v>Júnior</v>
      </c>
      <c r="H113" s="137" t="str">
        <f>VLOOKUP($E113,Atletas!$1:$1048576,5,FALSE)</f>
        <v>AJS</v>
      </c>
      <c r="I113" s="35"/>
      <c r="J113" s="34"/>
      <c r="K113" s="35"/>
      <c r="L113" s="35" t="s">
        <v>722</v>
      </c>
      <c r="M113" s="38"/>
      <c r="N113" s="38"/>
      <c r="O113" s="31"/>
    </row>
    <row r="114" spans="1:15" s="31" customFormat="1">
      <c r="A114" s="27"/>
      <c r="B114" s="28"/>
      <c r="C114" s="61"/>
      <c r="D114" s="37"/>
      <c r="E114" s="31" t="s">
        <v>423</v>
      </c>
      <c r="F114" s="32">
        <f>VLOOKUP($E114,Atletas!$1:$1048576,7,FALSE)</f>
        <v>34798</v>
      </c>
      <c r="G114" s="32" t="str">
        <f>VLOOKUP($E114,Atletas!$1:$1048576,9,FALSE)</f>
        <v>Juvenil</v>
      </c>
      <c r="H114" s="137" t="str">
        <f>VLOOKUP($E114,Atletas!$1:$1048576,5,FALSE)</f>
        <v>AJS</v>
      </c>
      <c r="I114" s="35"/>
      <c r="J114" s="34"/>
      <c r="K114" s="35"/>
      <c r="L114" s="35" t="s">
        <v>1419</v>
      </c>
      <c r="M114" s="39"/>
      <c r="N114" s="38"/>
      <c r="O114" s="39"/>
    </row>
    <row r="115" spans="1:15" s="39" customFormat="1">
      <c r="A115" s="27"/>
      <c r="B115" s="28"/>
      <c r="C115" s="61"/>
      <c r="D115" s="37"/>
      <c r="E115" s="31" t="s">
        <v>322</v>
      </c>
      <c r="F115" s="32" t="e">
        <f>VLOOKUP($E115,Atletas!$1:$1048576,7,FALSE)</f>
        <v>#N/A</v>
      </c>
      <c r="G115" s="32" t="e">
        <f>VLOOKUP($E115,Atletas!$1:$1048576,9,FALSE)</f>
        <v>#N/A</v>
      </c>
      <c r="H115" s="137" t="e">
        <f>VLOOKUP($E115,Atletas!$1:$1048576,5,FALSE)</f>
        <v>#N/A</v>
      </c>
      <c r="I115" s="35"/>
      <c r="J115" s="34"/>
      <c r="K115" s="35"/>
      <c r="L115" s="35" t="s">
        <v>1421</v>
      </c>
      <c r="N115" s="38"/>
    </row>
    <row r="116" spans="1:15" s="39" customFormat="1">
      <c r="A116" s="27"/>
      <c r="B116" s="28"/>
      <c r="C116" s="61"/>
      <c r="D116" s="37"/>
      <c r="E116" s="31" t="s">
        <v>620</v>
      </c>
      <c r="F116" s="32">
        <f>VLOOKUP($E116,Atletas!$1:$1048576,7,FALSE)</f>
        <v>35571</v>
      </c>
      <c r="G116" s="32" t="str">
        <f>VLOOKUP($E116,Atletas!$1:$1048576,9,FALSE)</f>
        <v>Iniciado</v>
      </c>
      <c r="H116" s="137" t="str">
        <f>VLOOKUP($E116,Atletas!$1:$1048576,5,FALSE)</f>
        <v>ADRAP</v>
      </c>
      <c r="I116" s="35"/>
      <c r="J116" s="34"/>
      <c r="K116" s="35"/>
      <c r="L116" s="35" t="s">
        <v>1422</v>
      </c>
      <c r="M116" s="38"/>
      <c r="N116" s="38"/>
    </row>
    <row r="117" spans="1:15" s="39" customFormat="1">
      <c r="A117" s="27"/>
      <c r="B117" s="28"/>
      <c r="C117" s="61"/>
      <c r="D117" s="37"/>
      <c r="E117" s="31" t="s">
        <v>739</v>
      </c>
      <c r="F117" s="32">
        <f>VLOOKUP($E117,Atletas!$1:$1048576,7,FALSE)</f>
        <v>34929</v>
      </c>
      <c r="G117" s="32" t="str">
        <f>VLOOKUP($E117,Atletas!$1:$1048576,9,FALSE)</f>
        <v>Juvenil</v>
      </c>
      <c r="H117" s="137" t="str">
        <f>VLOOKUP($E117,Atletas!$1:$1048576,5,FALSE)</f>
        <v>CSM</v>
      </c>
      <c r="I117" s="35"/>
      <c r="J117" s="34"/>
      <c r="K117" s="35"/>
      <c r="L117" s="35" t="s">
        <v>1422</v>
      </c>
      <c r="M117" s="38"/>
      <c r="N117" s="38"/>
    </row>
    <row r="118" spans="1:15" s="39" customFormat="1">
      <c r="A118" s="27"/>
      <c r="B118" s="28"/>
      <c r="C118" s="61"/>
      <c r="D118" s="37"/>
      <c r="E118" s="31" t="s">
        <v>582</v>
      </c>
      <c r="F118" s="32">
        <f>VLOOKUP($E118,Atletas!$1:$1048576,7,FALSE)</f>
        <v>35347</v>
      </c>
      <c r="G118" s="32" t="str">
        <f>VLOOKUP($E118,Atletas!$1:$1048576,9,FALSE)</f>
        <v>Juvenil</v>
      </c>
      <c r="H118" s="137" t="str">
        <f>VLOOKUP($E118,Atletas!$1:$1048576,5,FALSE)</f>
        <v>AJS</v>
      </c>
      <c r="I118" s="35"/>
      <c r="J118" s="34"/>
      <c r="K118" s="35"/>
      <c r="L118" s="35" t="s">
        <v>1423</v>
      </c>
      <c r="M118" s="38"/>
      <c r="N118" s="38"/>
    </row>
    <row r="119" spans="1:15" s="39" customFormat="1">
      <c r="A119" s="27"/>
      <c r="B119" s="28"/>
      <c r="C119" s="61"/>
      <c r="D119" s="37"/>
      <c r="E119" s="31" t="s">
        <v>384</v>
      </c>
      <c r="F119" s="32" t="e">
        <f>VLOOKUP($E119,Atletas!$1:$1048576,7,FALSE)</f>
        <v>#N/A</v>
      </c>
      <c r="G119" s="32" t="e">
        <f>VLOOKUP($E119,Atletas!$1:$1048576,9,FALSE)</f>
        <v>#N/A</v>
      </c>
      <c r="H119" s="137" t="e">
        <f>VLOOKUP($E119,Atletas!$1:$1048576,5,FALSE)</f>
        <v>#N/A</v>
      </c>
      <c r="I119" s="35"/>
      <c r="J119" s="34"/>
      <c r="K119" s="35"/>
      <c r="L119" s="35" t="s">
        <v>1424</v>
      </c>
      <c r="N119" s="38"/>
    </row>
    <row r="120" spans="1:15" s="39" customFormat="1">
      <c r="A120" s="27"/>
      <c r="B120" s="28"/>
      <c r="C120" s="61"/>
      <c r="D120" s="37"/>
      <c r="E120" s="31" t="s">
        <v>323</v>
      </c>
      <c r="F120" s="32">
        <f>VLOOKUP($E120,Atletas!$1:$1048576,7,FALSE)</f>
        <v>35360</v>
      </c>
      <c r="G120" s="32" t="str">
        <f>VLOOKUP($E120,Atletas!$1:$1048576,9,FALSE)</f>
        <v>Juvenil</v>
      </c>
      <c r="H120" s="137" t="str">
        <f>VLOOKUP($E120,Atletas!$1:$1048576,5,FALSE)</f>
        <v>AJS</v>
      </c>
      <c r="I120" s="35"/>
      <c r="J120" s="34"/>
      <c r="K120" s="35"/>
      <c r="L120" s="35" t="s">
        <v>1425</v>
      </c>
      <c r="N120" s="38"/>
    </row>
    <row r="121" spans="1:15" s="31" customFormat="1">
      <c r="A121" s="27"/>
      <c r="B121" s="28"/>
      <c r="C121" s="61"/>
      <c r="D121" s="37"/>
      <c r="E121" s="31" t="s">
        <v>679</v>
      </c>
      <c r="F121" s="32" t="e">
        <f>VLOOKUP($E121,Atletas!$1:$1048576,7,FALSE)</f>
        <v>#N/A</v>
      </c>
      <c r="G121" s="32" t="e">
        <f>VLOOKUP($E121,Atletas!$1:$1048576,9,FALSE)</f>
        <v>#N/A</v>
      </c>
      <c r="H121" s="137" t="e">
        <f>VLOOKUP($E121,Atletas!$1:$1048576,5,FALSE)</f>
        <v>#N/A</v>
      </c>
      <c r="I121" s="35"/>
      <c r="J121" s="34"/>
      <c r="K121" s="35"/>
      <c r="L121" s="35" t="s">
        <v>1426</v>
      </c>
      <c r="M121" s="38"/>
      <c r="N121" s="38"/>
      <c r="O121" s="39"/>
    </row>
    <row r="122" spans="1:15" s="39" customFormat="1">
      <c r="A122" s="27"/>
      <c r="B122" s="28"/>
      <c r="C122" s="61"/>
      <c r="D122" s="37"/>
      <c r="E122" s="31" t="s">
        <v>326</v>
      </c>
      <c r="F122" s="32">
        <f>VLOOKUP($E122,Atletas!$1:$1048576,7,FALSE)</f>
        <v>34913</v>
      </c>
      <c r="G122" s="32" t="str">
        <f>VLOOKUP($E122,Atletas!$1:$1048576,9,FALSE)</f>
        <v>Juvenil</v>
      </c>
      <c r="H122" s="137" t="str">
        <f>VLOOKUP($E122,Atletas!$1:$1048576,5,FALSE)</f>
        <v>AJS</v>
      </c>
      <c r="I122" s="35"/>
      <c r="J122" s="34"/>
      <c r="K122" s="35"/>
      <c r="L122" s="35" t="s">
        <v>1427</v>
      </c>
      <c r="N122" s="38"/>
    </row>
    <row r="123" spans="1:15" s="39" customFormat="1">
      <c r="A123" s="27"/>
      <c r="B123" s="28"/>
      <c r="C123" s="61"/>
      <c r="D123" s="37"/>
      <c r="E123" s="31" t="s">
        <v>328</v>
      </c>
      <c r="F123" s="32">
        <f>VLOOKUP($E123,Atletas!$1:$1048576,7,FALSE)</f>
        <v>35618</v>
      </c>
      <c r="G123" s="32" t="str">
        <f>VLOOKUP($E123,Atletas!$1:$1048576,9,FALSE)</f>
        <v>Iniciado</v>
      </c>
      <c r="H123" s="137" t="str">
        <f>VLOOKUP($E123,Atletas!$1:$1048576,5,FALSE)</f>
        <v>AJS</v>
      </c>
      <c r="I123" s="35"/>
      <c r="J123" s="34"/>
      <c r="K123" s="35"/>
      <c r="L123" s="35" t="s">
        <v>1428</v>
      </c>
      <c r="N123" s="38"/>
    </row>
    <row r="124" spans="1:15" s="39" customFormat="1">
      <c r="A124" s="27"/>
      <c r="B124" s="28"/>
      <c r="C124" s="61"/>
      <c r="D124" s="37"/>
      <c r="E124" s="31" t="s">
        <v>584</v>
      </c>
      <c r="F124" s="32" t="e">
        <f>VLOOKUP($E124,Atletas!$1:$1048576,7,FALSE)</f>
        <v>#N/A</v>
      </c>
      <c r="G124" s="32" t="e">
        <f>VLOOKUP($E124,Atletas!$1:$1048576,9,FALSE)</f>
        <v>#N/A</v>
      </c>
      <c r="H124" s="137" t="e">
        <f>VLOOKUP($E124,Atletas!$1:$1048576,5,FALSE)</f>
        <v>#N/A</v>
      </c>
      <c r="I124" s="35"/>
      <c r="J124" s="34"/>
      <c r="K124" s="35"/>
      <c r="L124" s="35" t="s">
        <v>1429</v>
      </c>
      <c r="N124" s="38"/>
    </row>
    <row r="125" spans="1:15" s="39" customFormat="1">
      <c r="A125" s="27"/>
      <c r="B125" s="28"/>
      <c r="C125" s="61"/>
      <c r="D125" s="37"/>
      <c r="E125" s="31" t="s">
        <v>318</v>
      </c>
      <c r="F125" s="32">
        <f>VLOOKUP($E125,Atletas!$1:$1048576,7,FALSE)</f>
        <v>35606</v>
      </c>
      <c r="G125" s="32" t="str">
        <f>VLOOKUP($E125,Atletas!$1:$1048576,9,FALSE)</f>
        <v>Iniciado</v>
      </c>
      <c r="H125" s="137" t="str">
        <f>VLOOKUP($E125,Atletas!$1:$1048576,5,FALSE)</f>
        <v>AJS</v>
      </c>
      <c r="I125" s="35"/>
      <c r="J125" s="34"/>
      <c r="K125" s="35"/>
      <c r="L125" s="35" t="s">
        <v>1430</v>
      </c>
      <c r="N125" s="38"/>
    </row>
    <row r="126" spans="1:15" s="39" customFormat="1">
      <c r="A126" s="27"/>
      <c r="B126" s="28"/>
      <c r="C126" s="61"/>
      <c r="D126" s="37"/>
      <c r="E126" s="31" t="s">
        <v>324</v>
      </c>
      <c r="F126" s="32" t="e">
        <f>VLOOKUP($E126,Atletas!$1:$1048576,7,FALSE)</f>
        <v>#N/A</v>
      </c>
      <c r="G126" s="32" t="e">
        <f>VLOOKUP($E126,Atletas!$1:$1048576,9,FALSE)</f>
        <v>#N/A</v>
      </c>
      <c r="H126" s="137" t="e">
        <f>VLOOKUP($E126,Atletas!$1:$1048576,5,FALSE)</f>
        <v>#N/A</v>
      </c>
      <c r="I126" s="35"/>
      <c r="J126" s="34"/>
      <c r="K126" s="35"/>
      <c r="L126" s="35" t="s">
        <v>1431</v>
      </c>
      <c r="N126" s="38"/>
    </row>
    <row r="127" spans="1:15" s="39" customFormat="1">
      <c r="A127" s="27"/>
      <c r="B127" s="28"/>
      <c r="C127" s="61"/>
      <c r="D127" s="37"/>
      <c r="E127" s="31" t="s">
        <v>9</v>
      </c>
      <c r="F127" s="32">
        <f>VLOOKUP($E127,Atletas!$1:$1048576,7,FALSE)</f>
        <v>36067</v>
      </c>
      <c r="G127" s="32" t="str">
        <f>VLOOKUP($E127,Atletas!$1:$1048576,9,FALSE)</f>
        <v>Iniciado</v>
      </c>
      <c r="H127" s="137" t="str">
        <f>VLOOKUP($E127,Atletas!$1:$1048576,5,FALSE)</f>
        <v>CSM</v>
      </c>
      <c r="I127" s="35"/>
      <c r="J127" s="34"/>
      <c r="K127" s="35"/>
      <c r="L127" s="35" t="s">
        <v>1432</v>
      </c>
      <c r="N127" s="38"/>
    </row>
    <row r="128" spans="1:15" s="39" customFormat="1">
      <c r="A128" s="27"/>
      <c r="B128" s="28"/>
      <c r="C128" s="61"/>
      <c r="D128" s="37"/>
      <c r="E128" s="31" t="s">
        <v>383</v>
      </c>
      <c r="F128" s="32" t="e">
        <f>VLOOKUP($E128,Atletas!$1:$1048576,7,FALSE)</f>
        <v>#N/A</v>
      </c>
      <c r="G128" s="32" t="e">
        <f>VLOOKUP($E128,Atletas!$1:$1048576,9,FALSE)</f>
        <v>#N/A</v>
      </c>
      <c r="H128" s="137" t="e">
        <f>VLOOKUP($E128,Atletas!$1:$1048576,5,FALSE)</f>
        <v>#N/A</v>
      </c>
      <c r="I128" s="35"/>
      <c r="J128" s="34"/>
      <c r="K128" s="35"/>
      <c r="L128" s="35" t="s">
        <v>1433</v>
      </c>
      <c r="N128" s="38"/>
    </row>
    <row r="129" spans="1:15" s="39" customFormat="1">
      <c r="A129" s="27"/>
      <c r="B129" s="28"/>
      <c r="C129" s="61"/>
      <c r="D129" s="37"/>
      <c r="E129" s="31" t="s">
        <v>5</v>
      </c>
      <c r="F129" s="32" t="e">
        <f>VLOOKUP($E129,Atletas!$1:$1048576,7,FALSE)</f>
        <v>#N/A</v>
      </c>
      <c r="G129" s="32" t="e">
        <f>VLOOKUP($E129,Atletas!$1:$1048576,9,FALSE)</f>
        <v>#N/A</v>
      </c>
      <c r="H129" s="137" t="e">
        <f>VLOOKUP($E129,Atletas!$1:$1048576,5,FALSE)</f>
        <v>#N/A</v>
      </c>
      <c r="I129" s="35"/>
      <c r="J129" s="34"/>
      <c r="K129" s="35"/>
      <c r="L129" s="35" t="s">
        <v>1434</v>
      </c>
      <c r="N129" s="38"/>
    </row>
    <row r="130" spans="1:15" s="39" customFormat="1">
      <c r="A130" s="27"/>
      <c r="B130" s="28"/>
      <c r="C130" s="61"/>
      <c r="D130" s="37"/>
      <c r="E130" s="31" t="s">
        <v>23</v>
      </c>
      <c r="F130" s="32" t="s">
        <v>22</v>
      </c>
      <c r="G130" s="32" t="e">
        <f>VLOOKUP($E130,Atletas!$1:$1048576,9,FALSE)</f>
        <v>#N/A</v>
      </c>
      <c r="H130" s="137" t="s">
        <v>962</v>
      </c>
      <c r="I130" s="35"/>
      <c r="J130" s="34"/>
      <c r="K130" s="35"/>
      <c r="L130" s="35" t="s">
        <v>1435</v>
      </c>
      <c r="N130" s="38"/>
    </row>
    <row r="131" spans="1:15" s="39" customFormat="1">
      <c r="A131" s="27"/>
      <c r="B131" s="28"/>
      <c r="C131" s="61"/>
      <c r="D131" s="37"/>
      <c r="E131" s="31" t="s">
        <v>320</v>
      </c>
      <c r="F131" s="32" t="e">
        <f>VLOOKUP($E131,Atletas!$1:$1048576,7,FALSE)</f>
        <v>#N/A</v>
      </c>
      <c r="G131" s="32" t="e">
        <f>VLOOKUP($E131,Atletas!$1:$1048576,9,FALSE)</f>
        <v>#N/A</v>
      </c>
      <c r="H131" s="137" t="e">
        <f>VLOOKUP($E131,Atletas!$1:$1048576,5,FALSE)</f>
        <v>#N/A</v>
      </c>
      <c r="I131" s="35"/>
      <c r="J131" s="34"/>
      <c r="K131" s="35"/>
      <c r="L131" s="35" t="s">
        <v>1435</v>
      </c>
      <c r="N131" s="38"/>
    </row>
    <row r="132" spans="1:15" s="39" customFormat="1">
      <c r="A132" s="27"/>
      <c r="B132" s="28"/>
      <c r="C132" s="61"/>
      <c r="D132" s="37"/>
      <c r="E132" s="31" t="s">
        <v>369</v>
      </c>
      <c r="F132" s="32" t="e">
        <f>VLOOKUP($E132,Atletas!$1:$1048576,7,FALSE)</f>
        <v>#N/A</v>
      </c>
      <c r="G132" s="32" t="e">
        <f>VLOOKUP($E132,Atletas!$1:$1048576,9,FALSE)</f>
        <v>#N/A</v>
      </c>
      <c r="H132" s="137" t="e">
        <f>VLOOKUP($E132,Atletas!$1:$1048576,5,FALSE)</f>
        <v>#N/A</v>
      </c>
      <c r="I132" s="35"/>
      <c r="J132" s="34"/>
      <c r="K132" s="35"/>
      <c r="L132" s="35" t="s">
        <v>1436</v>
      </c>
      <c r="N132" s="38"/>
    </row>
    <row r="133" spans="1:15" s="39" customFormat="1">
      <c r="A133" s="27"/>
      <c r="B133" s="28"/>
      <c r="C133" s="61"/>
      <c r="D133" s="37"/>
      <c r="E133" s="31" t="s">
        <v>668</v>
      </c>
      <c r="F133" s="32">
        <f>VLOOKUP($E133,Atletas!$1:$1048576,7,FALSE)</f>
        <v>36003</v>
      </c>
      <c r="G133" s="32" t="str">
        <f>VLOOKUP($E133,Atletas!$1:$1048576,9,FALSE)</f>
        <v>Iniciado</v>
      </c>
      <c r="H133" s="137" t="str">
        <f>VLOOKUP($E133,Atletas!$1:$1048576,5,FALSE)</f>
        <v>AJS</v>
      </c>
      <c r="I133" s="35"/>
      <c r="J133" s="34"/>
      <c r="K133" s="35"/>
      <c r="L133" s="35" t="s">
        <v>1436</v>
      </c>
      <c r="N133" s="38"/>
    </row>
    <row r="134" spans="1:15" s="39" customFormat="1">
      <c r="A134" s="27"/>
      <c r="B134" s="28"/>
      <c r="C134" s="61"/>
      <c r="D134" s="37"/>
      <c r="E134" s="31" t="s">
        <v>8</v>
      </c>
      <c r="F134" s="32" t="e">
        <f>VLOOKUP($E134,Atletas!$1:$1048576,7,FALSE)</f>
        <v>#N/A</v>
      </c>
      <c r="G134" s="32" t="e">
        <f>VLOOKUP($E134,Atletas!$1:$1048576,9,FALSE)</f>
        <v>#N/A</v>
      </c>
      <c r="H134" s="137" t="e">
        <f>VLOOKUP($E134,Atletas!$1:$1048576,5,FALSE)</f>
        <v>#N/A</v>
      </c>
      <c r="I134" s="35"/>
      <c r="J134" s="34"/>
      <c r="K134" s="35"/>
      <c r="L134" s="35" t="s">
        <v>1437</v>
      </c>
      <c r="N134" s="38"/>
    </row>
    <row r="135" spans="1:15" s="31" customFormat="1">
      <c r="A135" s="27"/>
      <c r="B135" s="28"/>
      <c r="C135" s="61"/>
      <c r="D135" s="37"/>
      <c r="E135" s="31" t="s">
        <v>795</v>
      </c>
      <c r="F135" s="32" t="e">
        <f>VLOOKUP($E135,Atletas!$1:$1048576,7,FALSE)</f>
        <v>#N/A</v>
      </c>
      <c r="G135" s="32" t="e">
        <f>VLOOKUP($E135,Atletas!$1:$1048576,9,FALSE)</f>
        <v>#N/A</v>
      </c>
      <c r="H135" s="137" t="e">
        <f>VLOOKUP($E135,Atletas!$1:$1048576,5,FALSE)</f>
        <v>#N/A</v>
      </c>
      <c r="I135" s="35"/>
      <c r="J135" s="34"/>
      <c r="K135" s="35"/>
      <c r="L135" s="35" t="s">
        <v>892</v>
      </c>
    </row>
    <row r="136" spans="1:15" s="31" customFormat="1">
      <c r="A136" s="27"/>
      <c r="B136" s="28"/>
      <c r="C136" s="61"/>
      <c r="D136" s="37"/>
      <c r="E136" s="31" t="s">
        <v>835</v>
      </c>
      <c r="F136" s="32" t="e">
        <f>VLOOKUP($E136,Atletas!$1:$1048576,7,FALSE)</f>
        <v>#N/A</v>
      </c>
      <c r="G136" s="32" t="e">
        <f>VLOOKUP($E136,Atletas!$1:$1048576,9,FALSE)</f>
        <v>#N/A</v>
      </c>
      <c r="H136" s="137" t="e">
        <f>VLOOKUP($E136,Atletas!$1:$1048576,5,FALSE)</f>
        <v>#N/A</v>
      </c>
      <c r="I136" s="35"/>
      <c r="J136" s="34"/>
      <c r="K136" s="35"/>
      <c r="L136" s="35" t="s">
        <v>1057</v>
      </c>
      <c r="M136" s="38"/>
    </row>
    <row r="137" spans="1:15" s="39" customFormat="1">
      <c r="A137" s="27"/>
      <c r="B137" s="28"/>
      <c r="C137" s="61"/>
      <c r="D137" s="37"/>
      <c r="E137" s="31" t="s">
        <v>1033</v>
      </c>
      <c r="F137" s="32">
        <f>VLOOKUP($E137,Atletas!$1:$1048576,7,FALSE)</f>
        <v>29945</v>
      </c>
      <c r="G137" s="32" t="str">
        <f>VLOOKUP($E137,Atletas!$1:$1048576,9,FALSE)</f>
        <v>Sénior</v>
      </c>
      <c r="H137" s="137" t="str">
        <f>VLOOKUP($E137,Atletas!$1:$1048576,5,FALSE)</f>
        <v>CSM</v>
      </c>
      <c r="I137" s="35"/>
      <c r="J137" s="34"/>
      <c r="K137" s="35"/>
      <c r="L137" s="35" t="s">
        <v>508</v>
      </c>
      <c r="M137" s="38"/>
      <c r="N137" s="38"/>
    </row>
    <row r="138" spans="1:15" s="39" customFormat="1">
      <c r="A138" s="27"/>
      <c r="B138" s="28"/>
      <c r="C138" s="61"/>
      <c r="D138" s="37"/>
      <c r="E138" s="31" t="s">
        <v>915</v>
      </c>
      <c r="F138" s="32">
        <f>VLOOKUP($E138,Atletas!$1:$1048576,7,FALSE)</f>
        <v>32845</v>
      </c>
      <c r="G138" s="32" t="str">
        <f>VLOOKUP($E138,Atletas!$1:$1048576,9,FALSE)</f>
        <v>Sénior</v>
      </c>
      <c r="H138" s="137" t="str">
        <f>VLOOKUP($E138,Atletas!$1:$1048576,5,FALSE)</f>
        <v>AJS</v>
      </c>
      <c r="I138" s="35"/>
      <c r="J138" s="34"/>
      <c r="K138" s="35"/>
      <c r="L138" s="35" t="s">
        <v>949</v>
      </c>
      <c r="M138" s="38"/>
      <c r="N138" s="31"/>
      <c r="O138" s="31"/>
    </row>
    <row r="139" spans="1:15" s="39" customFormat="1">
      <c r="A139" s="27"/>
      <c r="B139" s="28"/>
      <c r="C139" s="61"/>
      <c r="D139" s="37"/>
      <c r="E139" s="31" t="s">
        <v>1048</v>
      </c>
      <c r="F139" s="32">
        <f>VLOOKUP($E139,Atletas!$1:$1048576,7,FALSE)</f>
        <v>33714</v>
      </c>
      <c r="G139" s="32" t="str">
        <f>VLOOKUP($E139,Atletas!$1:$1048576,9,FALSE)</f>
        <v>Sénior /s23</v>
      </c>
      <c r="H139" s="137" t="str">
        <f>VLOOKUP($E139,Atletas!$1:$1048576,5,FALSE)</f>
        <v>ADRAP</v>
      </c>
      <c r="I139" s="35"/>
      <c r="J139" s="34"/>
      <c r="K139" s="35"/>
      <c r="L139" s="35" t="s">
        <v>628</v>
      </c>
      <c r="M139" s="38"/>
      <c r="N139" s="31"/>
      <c r="O139" s="31"/>
    </row>
    <row r="140" spans="1:15" s="31" customFormat="1">
      <c r="A140" s="27"/>
      <c r="B140" s="28"/>
      <c r="C140" s="61"/>
      <c r="D140" s="37"/>
      <c r="E140" s="31" t="s">
        <v>902</v>
      </c>
      <c r="F140" s="32">
        <f>VLOOKUP($E140,Atletas!$1:$1048576,7,FALSE)</f>
        <v>30723</v>
      </c>
      <c r="G140" s="32" t="str">
        <f>VLOOKUP($E140,Atletas!$1:$1048576,9,FALSE)</f>
        <v>Sénior</v>
      </c>
      <c r="H140" s="137" t="str">
        <f>VLOOKUP($E140,Atletas!$1:$1048576,5,FALSE)</f>
        <v>CSM</v>
      </c>
      <c r="I140" s="35"/>
      <c r="J140" s="34"/>
      <c r="K140" s="35"/>
      <c r="L140" s="35" t="s">
        <v>1109</v>
      </c>
    </row>
    <row r="141" spans="1:15" s="39" customFormat="1">
      <c r="A141" s="27"/>
      <c r="B141" s="28"/>
      <c r="C141" s="61"/>
      <c r="D141" s="37"/>
      <c r="E141" s="31" t="s">
        <v>796</v>
      </c>
      <c r="F141" s="32">
        <f>VLOOKUP($E141,Atletas!$1:$1048576,7,FALSE)</f>
        <v>32700</v>
      </c>
      <c r="G141" s="32" t="str">
        <f>VLOOKUP($E141,Atletas!$1:$1048576,9,FALSE)</f>
        <v>Sénior</v>
      </c>
      <c r="H141" s="137" t="str">
        <f>VLOOKUP($E141,Atletas!$1:$1048576,5,FALSE)</f>
        <v>CSM</v>
      </c>
      <c r="I141" s="35"/>
      <c r="J141" s="34"/>
      <c r="K141" s="35"/>
      <c r="L141" s="35" t="s">
        <v>893</v>
      </c>
      <c r="M141" s="31"/>
      <c r="N141" s="31"/>
      <c r="O141" s="31"/>
    </row>
    <row r="142" spans="1:15" s="39" customFormat="1">
      <c r="A142" s="27"/>
      <c r="B142" s="28"/>
      <c r="C142" s="61"/>
      <c r="D142" s="37"/>
      <c r="E142" s="31" t="s">
        <v>961</v>
      </c>
      <c r="F142" s="32">
        <f>VLOOKUP($E142,Atletas!$1:$1048576,7,FALSE)</f>
        <v>33278</v>
      </c>
      <c r="G142" s="32" t="str">
        <f>VLOOKUP($E142,Atletas!$1:$1048576,9,FALSE)</f>
        <v>Sénior /s23</v>
      </c>
      <c r="H142" s="137" t="str">
        <f>VLOOKUP($E142,Atletas!$1:$1048576,5,FALSE)</f>
        <v>ADRAP</v>
      </c>
      <c r="I142" s="35"/>
      <c r="J142" s="34"/>
      <c r="K142" s="35"/>
      <c r="L142" s="35" t="s">
        <v>450</v>
      </c>
      <c r="M142" s="38"/>
      <c r="N142" s="31"/>
      <c r="O142" s="31"/>
    </row>
    <row r="143" spans="1:15" s="39" customFormat="1">
      <c r="A143" s="27"/>
      <c r="B143" s="28"/>
      <c r="C143" s="61"/>
      <c r="D143" s="37"/>
      <c r="E143" s="31" t="s">
        <v>1086</v>
      </c>
      <c r="F143" s="32" t="e">
        <f>VLOOKUP($E143,Atletas!$1:$1048576,7,FALSE)</f>
        <v>#N/A</v>
      </c>
      <c r="G143" s="32" t="e">
        <f>VLOOKUP($E143,Atletas!$1:$1048576,9,FALSE)</f>
        <v>#N/A</v>
      </c>
      <c r="H143" s="137" t="e">
        <f>VLOOKUP($E143,Atletas!$1:$1048576,5,FALSE)</f>
        <v>#N/A</v>
      </c>
      <c r="I143" s="35"/>
      <c r="J143" s="34"/>
      <c r="K143" s="35"/>
      <c r="L143" s="35" t="s">
        <v>723</v>
      </c>
      <c r="M143" s="31"/>
      <c r="N143" s="31"/>
      <c r="O143" s="31"/>
    </row>
    <row r="144" spans="1:15" s="39" customFormat="1">
      <c r="A144" s="27"/>
      <c r="B144" s="28"/>
      <c r="C144" s="61"/>
      <c r="D144" s="37"/>
      <c r="E144" s="31" t="s">
        <v>622</v>
      </c>
      <c r="F144" s="32" t="e">
        <f>VLOOKUP($E144,Atletas!$1:$1048576,7,FALSE)</f>
        <v>#N/A</v>
      </c>
      <c r="G144" s="32" t="e">
        <f>VLOOKUP($E144,Atletas!$1:$1048576,9,FALSE)</f>
        <v>#N/A</v>
      </c>
      <c r="H144" s="137" t="e">
        <f>VLOOKUP($E144,Atletas!$1:$1048576,5,FALSE)</f>
        <v>#N/A</v>
      </c>
      <c r="I144" s="35"/>
      <c r="J144" s="34"/>
      <c r="K144" s="35"/>
      <c r="L144" s="35" t="s">
        <v>451</v>
      </c>
      <c r="M144" s="38"/>
    </row>
    <row r="145" spans="1:15" s="39" customFormat="1">
      <c r="A145" s="27"/>
      <c r="B145" s="28"/>
      <c r="C145" s="61"/>
      <c r="D145" s="37"/>
      <c r="E145" s="31" t="s">
        <v>812</v>
      </c>
      <c r="F145" s="32" t="e">
        <f>VLOOKUP($E145,Atletas!$1:$1048576,7,FALSE)</f>
        <v>#N/A</v>
      </c>
      <c r="G145" s="32" t="e">
        <f>VLOOKUP($E145,Atletas!$1:$1048576,9,FALSE)</f>
        <v>#N/A</v>
      </c>
      <c r="H145" s="137" t="e">
        <f>VLOOKUP($E145,Atletas!$1:$1048576,5,FALSE)</f>
        <v>#N/A</v>
      </c>
      <c r="I145" s="35"/>
      <c r="J145" s="34"/>
      <c r="K145" s="35"/>
      <c r="L145" s="35" t="s">
        <v>950</v>
      </c>
      <c r="M145" s="31"/>
      <c r="N145" s="31"/>
      <c r="O145" s="31"/>
    </row>
    <row r="146" spans="1:15" s="39" customFormat="1">
      <c r="A146" s="27"/>
      <c r="B146" s="28"/>
      <c r="C146" s="61"/>
      <c r="D146" s="37"/>
      <c r="E146" s="31" t="s">
        <v>810</v>
      </c>
      <c r="F146" s="32">
        <f>VLOOKUP($E146,Atletas!$1:$1048576,7,FALSE)</f>
        <v>34584</v>
      </c>
      <c r="G146" s="32" t="str">
        <f>VLOOKUP($E146,Atletas!$1:$1048576,9,FALSE)</f>
        <v>Júnior</v>
      </c>
      <c r="H146" s="137" t="str">
        <f>VLOOKUP($E146,Atletas!$1:$1048576,5,FALSE)</f>
        <v>AJS</v>
      </c>
      <c r="I146" s="35"/>
      <c r="J146" s="34"/>
      <c r="K146" s="35"/>
      <c r="L146" s="35" t="s">
        <v>452</v>
      </c>
      <c r="M146" s="38"/>
      <c r="N146" s="31"/>
      <c r="O146" s="31"/>
    </row>
    <row r="147" spans="1:15" s="39" customFormat="1">
      <c r="A147" s="27"/>
      <c r="B147" s="28"/>
      <c r="C147" s="61"/>
      <c r="D147" s="37"/>
      <c r="E147" s="31" t="s">
        <v>1092</v>
      </c>
      <c r="F147" s="32" t="e">
        <f>VLOOKUP($E147,Atletas!$1:$1048576,7,FALSE)</f>
        <v>#N/A</v>
      </c>
      <c r="G147" s="32" t="e">
        <f>VLOOKUP($E147,Atletas!$1:$1048576,9,FALSE)</f>
        <v>#N/A</v>
      </c>
      <c r="H147" s="137" t="e">
        <f>VLOOKUP($E147,Atletas!$1:$1048576,5,FALSE)</f>
        <v>#N/A</v>
      </c>
      <c r="I147" s="35"/>
      <c r="J147" s="34"/>
      <c r="K147" s="35"/>
      <c r="L147" s="35" t="s">
        <v>1093</v>
      </c>
      <c r="M147" s="38"/>
      <c r="N147" s="38"/>
    </row>
    <row r="148" spans="1:15" s="39" customFormat="1">
      <c r="A148" s="27"/>
      <c r="B148" s="28"/>
      <c r="C148" s="61"/>
      <c r="D148" s="37"/>
      <c r="E148" s="31" t="s">
        <v>750</v>
      </c>
      <c r="F148" s="32" t="e">
        <f>VLOOKUP($E148,Atletas!$1:$1048576,7,FALSE)</f>
        <v>#N/A</v>
      </c>
      <c r="G148" s="32" t="e">
        <f>VLOOKUP($E148,Atletas!$1:$1048576,9,FALSE)</f>
        <v>#N/A</v>
      </c>
      <c r="H148" s="137" t="e">
        <f>VLOOKUP($E148,Atletas!$1:$1048576,5,FALSE)</f>
        <v>#N/A</v>
      </c>
      <c r="I148" s="35"/>
      <c r="J148" s="34"/>
      <c r="K148" s="35"/>
      <c r="L148" s="35" t="s">
        <v>951</v>
      </c>
      <c r="M148" s="31"/>
      <c r="N148" s="31"/>
      <c r="O148" s="31"/>
    </row>
    <row r="149" spans="1:15" s="39" customFormat="1">
      <c r="A149" s="27"/>
      <c r="B149" s="28"/>
      <c r="C149" s="61"/>
      <c r="D149" s="37"/>
      <c r="E149" s="31" t="s">
        <v>680</v>
      </c>
      <c r="F149" s="32" t="e">
        <f>VLOOKUP($E149,Atletas!$1:$1048576,7,FALSE)</f>
        <v>#N/A</v>
      </c>
      <c r="G149" s="32" t="e">
        <f>VLOOKUP($E149,Atletas!$1:$1048576,9,FALSE)</f>
        <v>#N/A</v>
      </c>
      <c r="H149" s="137" t="e">
        <f>VLOOKUP($E149,Atletas!$1:$1048576,5,FALSE)</f>
        <v>#N/A</v>
      </c>
      <c r="I149" s="35"/>
      <c r="J149" s="34"/>
      <c r="K149" s="35"/>
      <c r="L149" s="35" t="s">
        <v>137</v>
      </c>
      <c r="M149" s="38"/>
      <c r="N149" s="38"/>
    </row>
    <row r="150" spans="1:15" s="39" customFormat="1">
      <c r="A150" s="27"/>
      <c r="B150" s="28"/>
      <c r="C150" s="61"/>
      <c r="D150" s="37"/>
      <c r="E150" s="31" t="s">
        <v>607</v>
      </c>
      <c r="F150" s="32" t="e">
        <f>VLOOKUP($E150,Atletas!$1:$1048576,7,FALSE)</f>
        <v>#N/A</v>
      </c>
      <c r="G150" s="32" t="e">
        <f>VLOOKUP($E150,Atletas!$1:$1048576,9,FALSE)</f>
        <v>#N/A</v>
      </c>
      <c r="H150" s="137" t="e">
        <f>VLOOKUP($E150,Atletas!$1:$1048576,5,FALSE)</f>
        <v>#N/A</v>
      </c>
      <c r="I150" s="35"/>
      <c r="J150" s="34"/>
      <c r="K150" s="35"/>
      <c r="L150" s="35" t="s">
        <v>453</v>
      </c>
      <c r="M150" s="38"/>
    </row>
    <row r="151" spans="1:15" s="31" customFormat="1">
      <c r="A151" s="27"/>
      <c r="B151" s="28"/>
      <c r="C151" s="61"/>
      <c r="D151" s="37"/>
      <c r="E151" s="31" t="s">
        <v>807</v>
      </c>
      <c r="F151" s="32" t="e">
        <f>VLOOKUP($E151,Atletas!$1:$1048576,7,FALSE)</f>
        <v>#N/A</v>
      </c>
      <c r="G151" s="32" t="e">
        <f>VLOOKUP($E151,Atletas!$1:$1048576,9,FALSE)</f>
        <v>#N/A</v>
      </c>
      <c r="H151" s="137" t="e">
        <f>VLOOKUP($E151,Atletas!$1:$1048576,5,FALSE)</f>
        <v>#N/A</v>
      </c>
      <c r="I151" s="35"/>
      <c r="J151" s="34"/>
      <c r="K151" s="35"/>
      <c r="L151" s="35" t="s">
        <v>894</v>
      </c>
    </row>
    <row r="152" spans="1:15" s="39" customFormat="1">
      <c r="A152" s="27"/>
      <c r="B152" s="28"/>
      <c r="C152" s="61"/>
      <c r="D152" s="37"/>
      <c r="E152" s="31" t="s">
        <v>609</v>
      </c>
      <c r="F152" s="32" t="e">
        <f>VLOOKUP($E152,Atletas!$1:$1048576,7,FALSE)</f>
        <v>#N/A</v>
      </c>
      <c r="G152" s="32" t="e">
        <f>VLOOKUP($E152,Atletas!$1:$1048576,9,FALSE)</f>
        <v>#N/A</v>
      </c>
      <c r="H152" s="137" t="e">
        <f>VLOOKUP($E152,Atletas!$1:$1048576,5,FALSE)</f>
        <v>#N/A</v>
      </c>
      <c r="I152" s="35"/>
      <c r="J152" s="34"/>
      <c r="K152" s="35"/>
      <c r="L152" s="35" t="s">
        <v>454</v>
      </c>
      <c r="M152" s="38"/>
      <c r="N152" s="31"/>
    </row>
    <row r="153" spans="1:15" s="39" customFormat="1">
      <c r="A153" s="27"/>
      <c r="B153" s="28"/>
      <c r="C153" s="61"/>
      <c r="D153" s="37"/>
      <c r="E153" s="31" t="s">
        <v>740</v>
      </c>
      <c r="F153" s="107" t="s">
        <v>741</v>
      </c>
      <c r="G153" s="32" t="str">
        <f>VLOOKUP($E153,Atletas!$1:$1048576,9,FALSE)</f>
        <v>Infantil</v>
      </c>
      <c r="H153" s="137" t="s">
        <v>962</v>
      </c>
      <c r="I153" s="35"/>
      <c r="J153" s="34"/>
      <c r="K153" s="35"/>
      <c r="L153" s="35" t="s">
        <v>455</v>
      </c>
      <c r="M153" s="38"/>
    </row>
    <row r="154" spans="1:15" s="39" customFormat="1">
      <c r="A154" s="27"/>
      <c r="B154" s="28"/>
      <c r="C154" s="61"/>
      <c r="D154" s="37"/>
      <c r="E154" s="31" t="s">
        <v>1106</v>
      </c>
      <c r="F154" s="32" t="e">
        <f>VLOOKUP($E154,Atletas!$1:$1048576,7,FALSE)</f>
        <v>#N/A</v>
      </c>
      <c r="G154" s="32" t="e">
        <f>VLOOKUP($E154,Atletas!$1:$1048576,9,FALSE)</f>
        <v>#N/A</v>
      </c>
      <c r="H154" s="137" t="e">
        <f>VLOOKUP($E154,Atletas!$1:$1048576,5,FALSE)</f>
        <v>#N/A</v>
      </c>
      <c r="I154" s="35"/>
      <c r="J154" s="34"/>
      <c r="K154" s="35"/>
      <c r="L154" s="35" t="s">
        <v>578</v>
      </c>
      <c r="M154" s="38"/>
      <c r="N154" s="31"/>
    </row>
    <row r="155" spans="1:15" s="39" customFormat="1">
      <c r="A155" s="27"/>
      <c r="B155" s="28"/>
      <c r="C155" s="61"/>
      <c r="D155" s="37"/>
      <c r="E155" s="31" t="s">
        <v>747</v>
      </c>
      <c r="F155" s="32" t="e">
        <f>VLOOKUP($E155,Atletas!$1:$1048576,7,FALSE)</f>
        <v>#N/A</v>
      </c>
      <c r="G155" s="32" t="e">
        <f>VLOOKUP($E155,Atletas!$1:$1048576,9,FALSE)</f>
        <v>#N/A</v>
      </c>
      <c r="H155" s="137" t="e">
        <f>VLOOKUP($E155,Atletas!$1:$1048576,5,FALSE)</f>
        <v>#N/A</v>
      </c>
      <c r="I155" s="35"/>
      <c r="J155" s="34"/>
      <c r="K155" s="35"/>
      <c r="L155" s="35" t="s">
        <v>133</v>
      </c>
      <c r="M155" s="38"/>
      <c r="N155" s="38"/>
    </row>
    <row r="156" spans="1:15" s="39" customFormat="1">
      <c r="A156" s="27"/>
      <c r="B156" s="28"/>
      <c r="C156" s="61"/>
      <c r="D156" s="37"/>
      <c r="E156" s="31" t="s">
        <v>1049</v>
      </c>
      <c r="F156" s="32" t="e">
        <f>VLOOKUP($E156,Atletas!$1:$1048576,7,FALSE)</f>
        <v>#N/A</v>
      </c>
      <c r="G156" s="32" t="e">
        <f>VLOOKUP($E156,Atletas!$1:$1048576,9,FALSE)</f>
        <v>#N/A</v>
      </c>
      <c r="H156" s="137" t="e">
        <f>VLOOKUP($E156,Atletas!$1:$1048576,5,FALSE)</f>
        <v>#N/A</v>
      </c>
      <c r="I156" s="35"/>
      <c r="J156" s="34"/>
      <c r="K156" s="35"/>
      <c r="L156" s="35" t="s">
        <v>579</v>
      </c>
      <c r="M156" s="38"/>
      <c r="N156" s="31"/>
      <c r="O156" s="31"/>
    </row>
    <row r="157" spans="1:15" s="39" customFormat="1">
      <c r="A157" s="27"/>
      <c r="B157" s="28"/>
      <c r="C157" s="61"/>
      <c r="D157" s="37"/>
      <c r="E157" s="31" t="s">
        <v>806</v>
      </c>
      <c r="F157" s="32" t="e">
        <f>VLOOKUP($E157,Atletas!$1:$1048576,7,FALSE)</f>
        <v>#N/A</v>
      </c>
      <c r="G157" s="32" t="e">
        <f>VLOOKUP($E157,Atletas!$1:$1048576,9,FALSE)</f>
        <v>#N/A</v>
      </c>
      <c r="H157" s="137" t="e">
        <f>VLOOKUP($E157,Atletas!$1:$1048576,5,FALSE)</f>
        <v>#N/A</v>
      </c>
      <c r="I157" s="35"/>
      <c r="J157" s="34"/>
      <c r="K157" s="35"/>
      <c r="L157" s="35" t="s">
        <v>952</v>
      </c>
      <c r="M157" s="38"/>
      <c r="N157" s="31"/>
      <c r="O157" s="31"/>
    </row>
    <row r="158" spans="1:15" s="39" customFormat="1">
      <c r="A158" s="27"/>
      <c r="B158" s="28"/>
      <c r="C158" s="61"/>
      <c r="D158" s="37"/>
      <c r="E158" s="31" t="s">
        <v>422</v>
      </c>
      <c r="F158" s="32" t="e">
        <f>VLOOKUP($E158,Atletas!$1:$1048576,7,FALSE)</f>
        <v>#N/A</v>
      </c>
      <c r="G158" s="32" t="e">
        <f>VLOOKUP($E158,Atletas!$1:$1048576,9,FALSE)</f>
        <v>#N/A</v>
      </c>
      <c r="H158" s="137" t="e">
        <f>VLOOKUP($E158,Atletas!$1:$1048576,5,FALSE)</f>
        <v>#N/A</v>
      </c>
      <c r="I158" s="35"/>
      <c r="J158" s="34"/>
      <c r="K158" s="35"/>
      <c r="L158" s="35" t="s">
        <v>134</v>
      </c>
      <c r="M158" s="38"/>
      <c r="N158" s="38"/>
    </row>
    <row r="159" spans="1:15" s="39" customFormat="1">
      <c r="A159" s="27"/>
      <c r="B159" s="28"/>
      <c r="C159" s="61"/>
      <c r="D159" s="37"/>
      <c r="E159" s="31" t="s">
        <v>617</v>
      </c>
      <c r="F159" s="32" t="e">
        <f>VLOOKUP($E159,Atletas!$1:$1048576,7,FALSE)</f>
        <v>#N/A</v>
      </c>
      <c r="G159" s="32" t="e">
        <f>VLOOKUP($E159,Atletas!$1:$1048576,9,FALSE)</f>
        <v>#N/A</v>
      </c>
      <c r="H159" s="137" t="e">
        <f>VLOOKUP($E159,Atletas!$1:$1048576,5,FALSE)</f>
        <v>#N/A</v>
      </c>
      <c r="I159" s="35"/>
      <c r="J159" s="34"/>
      <c r="K159" s="35"/>
      <c r="L159" s="35" t="s">
        <v>580</v>
      </c>
      <c r="M159" s="38"/>
    </row>
    <row r="160" spans="1:15" s="39" customFormat="1">
      <c r="A160" s="27"/>
      <c r="B160" s="28"/>
      <c r="C160" s="61"/>
      <c r="D160" s="37"/>
      <c r="E160" s="31" t="s">
        <v>973</v>
      </c>
      <c r="F160" s="32" t="e">
        <f>VLOOKUP($E160,Atletas!$1:$1048576,7,FALSE)</f>
        <v>#N/A</v>
      </c>
      <c r="G160" s="32" t="e">
        <f>VLOOKUP($E160,Atletas!$1:$1048576,9,FALSE)</f>
        <v>#N/A</v>
      </c>
      <c r="H160" s="137" t="e">
        <f>VLOOKUP($E160,Atletas!$1:$1048576,5,FALSE)</f>
        <v>#N/A</v>
      </c>
      <c r="I160" s="35"/>
      <c r="J160" s="34"/>
      <c r="K160" s="35"/>
      <c r="L160" s="35" t="s">
        <v>456</v>
      </c>
      <c r="M160" s="38"/>
      <c r="N160" s="38"/>
    </row>
    <row r="161" spans="1:15" s="39" customFormat="1">
      <c r="A161" s="27"/>
      <c r="B161" s="28"/>
      <c r="C161" s="61"/>
      <c r="D161" s="37"/>
      <c r="E161" s="31" t="s">
        <v>618</v>
      </c>
      <c r="F161" s="32" t="e">
        <f>VLOOKUP($E161,Atletas!$1:$1048576,7,FALSE)</f>
        <v>#N/A</v>
      </c>
      <c r="G161" s="32" t="e">
        <f>VLOOKUP($E161,Atletas!$1:$1048576,9,FALSE)</f>
        <v>#N/A</v>
      </c>
      <c r="H161" s="137" t="e">
        <f>VLOOKUP($E161,Atletas!$1:$1048576,5,FALSE)</f>
        <v>#N/A</v>
      </c>
      <c r="I161" s="35"/>
      <c r="J161" s="34"/>
      <c r="K161" s="35"/>
      <c r="L161" s="35" t="s">
        <v>457</v>
      </c>
      <c r="M161" s="38"/>
    </row>
    <row r="162" spans="1:15" s="39" customFormat="1">
      <c r="A162" s="27"/>
      <c r="B162" s="28"/>
      <c r="C162" s="61"/>
      <c r="D162" s="37"/>
      <c r="E162" s="31" t="s">
        <v>610</v>
      </c>
      <c r="F162" s="32" t="e">
        <f>VLOOKUP($E162,Atletas!$1:$1048576,7,FALSE)</f>
        <v>#N/A</v>
      </c>
      <c r="G162" s="32" t="e">
        <f>VLOOKUP($E162,Atletas!$1:$1048576,9,FALSE)</f>
        <v>#N/A</v>
      </c>
      <c r="H162" s="137" t="e">
        <f>VLOOKUP($E162,Atletas!$1:$1048576,5,FALSE)</f>
        <v>#N/A</v>
      </c>
      <c r="I162" s="35"/>
      <c r="J162" s="34"/>
      <c r="K162" s="35"/>
      <c r="L162" s="35" t="s">
        <v>461</v>
      </c>
      <c r="M162" s="38"/>
      <c r="N162" s="31"/>
    </row>
    <row r="163" spans="1:15" s="39" customFormat="1">
      <c r="A163" s="27"/>
      <c r="B163" s="28"/>
      <c r="C163" s="61"/>
      <c r="D163" s="37"/>
      <c r="E163" s="31" t="s">
        <v>373</v>
      </c>
      <c r="F163" s="32">
        <f>VLOOKUP($E163,Atletas!$1:$1048576,7,FALSE)</f>
        <v>35977</v>
      </c>
      <c r="G163" s="32" t="str">
        <f>VLOOKUP($E163,Atletas!$1:$1048576,9,FALSE)</f>
        <v>Iniciado</v>
      </c>
      <c r="H163" s="137" t="str">
        <f>VLOOKUP($E163,Atletas!$1:$1048576,5,FALSE)</f>
        <v>CSM</v>
      </c>
      <c r="I163" s="35"/>
      <c r="J163" s="34"/>
      <c r="K163" s="35"/>
      <c r="L163" s="35" t="s">
        <v>130</v>
      </c>
      <c r="N163" s="38"/>
    </row>
    <row r="164" spans="1:15" s="31" customFormat="1">
      <c r="A164" s="27"/>
      <c r="B164" s="28"/>
      <c r="C164" s="61"/>
      <c r="D164" s="37"/>
      <c r="E164" s="31" t="s">
        <v>804</v>
      </c>
      <c r="F164" s="32" t="e">
        <f>VLOOKUP($E164,Atletas!$1:$1048576,7,FALSE)</f>
        <v>#N/A</v>
      </c>
      <c r="G164" s="32" t="e">
        <f>VLOOKUP($E164,Atletas!$1:$1048576,9,FALSE)</f>
        <v>#N/A</v>
      </c>
      <c r="H164" s="137" t="e">
        <f>VLOOKUP($E164,Atletas!$1:$1048576,5,FALSE)</f>
        <v>#N/A</v>
      </c>
      <c r="I164" s="35"/>
      <c r="J164" s="34"/>
      <c r="K164" s="35"/>
      <c r="L164" s="35" t="s">
        <v>458</v>
      </c>
      <c r="M164" s="38"/>
      <c r="N164" s="39"/>
      <c r="O164" s="39"/>
    </row>
    <row r="165" spans="1:15" s="39" customFormat="1">
      <c r="A165" s="27"/>
      <c r="B165" s="28"/>
      <c r="C165" s="61"/>
      <c r="D165" s="37"/>
      <c r="E165" s="31" t="s">
        <v>1119</v>
      </c>
      <c r="F165" s="32" t="e">
        <f>VLOOKUP($E165,Atletas!$1:$1048576,7,FALSE)</f>
        <v>#N/A</v>
      </c>
      <c r="G165" s="32" t="e">
        <f>VLOOKUP($E165,Atletas!$1:$1048576,9,FALSE)</f>
        <v>#N/A</v>
      </c>
      <c r="H165" s="137" t="e">
        <f>VLOOKUP($E165,Atletas!$1:$1048576,5,FALSE)</f>
        <v>#N/A</v>
      </c>
      <c r="I165" s="35"/>
      <c r="J165" s="34"/>
      <c r="K165" s="35"/>
      <c r="L165" s="35" t="s">
        <v>953</v>
      </c>
      <c r="M165" s="31"/>
      <c r="N165" s="31"/>
      <c r="O165" s="31"/>
    </row>
    <row r="166" spans="1:15" s="39" customFormat="1">
      <c r="A166" s="27"/>
      <c r="B166" s="28"/>
      <c r="C166" s="61"/>
      <c r="D166" s="37"/>
      <c r="E166" s="31" t="s">
        <v>886</v>
      </c>
      <c r="F166" s="32" t="e">
        <f>VLOOKUP($E166,Atletas!$1:$1048576,7,FALSE)</f>
        <v>#N/A</v>
      </c>
      <c r="G166" s="32" t="e">
        <f>VLOOKUP($E166,Atletas!$1:$1048576,9,FALSE)</f>
        <v>#N/A</v>
      </c>
      <c r="H166" s="137" t="e">
        <f>VLOOKUP($E166,Atletas!$1:$1048576,5,FALSE)</f>
        <v>#N/A</v>
      </c>
      <c r="I166" s="35"/>
      <c r="J166" s="34"/>
      <c r="K166" s="35"/>
      <c r="L166" s="35" t="s">
        <v>459</v>
      </c>
      <c r="M166" s="38"/>
      <c r="N166" s="31"/>
      <c r="O166" s="31"/>
    </row>
    <row r="167" spans="1:15" s="39" customFormat="1">
      <c r="A167" s="27"/>
      <c r="B167" s="28"/>
      <c r="C167" s="61"/>
      <c r="D167" s="37"/>
      <c r="E167" s="31" t="s">
        <v>671</v>
      </c>
      <c r="F167" s="32" t="e">
        <f>VLOOKUP($E167,Atletas!$1:$1048576,7,FALSE)</f>
        <v>#N/A</v>
      </c>
      <c r="G167" s="32" t="e">
        <f>VLOOKUP($E167,Atletas!$1:$1048576,9,FALSE)</f>
        <v>#N/A</v>
      </c>
      <c r="H167" s="137" t="e">
        <f>VLOOKUP($E167,Atletas!$1:$1048576,5,FALSE)</f>
        <v>#N/A</v>
      </c>
      <c r="I167" s="35"/>
      <c r="J167" s="34"/>
      <c r="K167" s="35"/>
      <c r="L167" s="35" t="s">
        <v>460</v>
      </c>
      <c r="M167" s="38"/>
    </row>
    <row r="168" spans="1:15" s="39" customFormat="1">
      <c r="A168" s="27"/>
      <c r="B168" s="28"/>
      <c r="C168" s="61"/>
      <c r="D168" s="37"/>
      <c r="E168" s="31" t="s">
        <v>396</v>
      </c>
      <c r="F168" s="32">
        <f>VLOOKUP($E168,Atletas!$1:$1048576,7,FALSE)</f>
        <v>34861</v>
      </c>
      <c r="G168" s="32" t="str">
        <f>VLOOKUP($E168,Atletas!$1:$1048576,9,FALSE)</f>
        <v>Juvenil</v>
      </c>
      <c r="H168" s="137" t="str">
        <f>VLOOKUP($E168,Atletas!$1:$1048576,5,FALSE)</f>
        <v>AJS</v>
      </c>
      <c r="I168" s="35"/>
      <c r="J168" s="34"/>
      <c r="K168" s="35"/>
      <c r="L168" s="35" t="s">
        <v>132</v>
      </c>
      <c r="N168" s="38"/>
    </row>
    <row r="169" spans="1:15" s="39" customFormat="1">
      <c r="A169" s="27"/>
      <c r="B169" s="28"/>
      <c r="C169" s="61"/>
      <c r="D169" s="37"/>
      <c r="E169" s="31"/>
      <c r="F169" s="32">
        <f>VLOOKUP($E169,Atletas!$1:$1048576,7,FALSE)</f>
        <v>0</v>
      </c>
      <c r="G169" s="32" t="str">
        <f>VLOOKUP($E169,Atletas!$1:$1048576,9,FALSE)</f>
        <v>Sénior /vet</v>
      </c>
      <c r="H169" s="137">
        <f>VLOOKUP($E169,Atletas!$1:$1048576,5,FALSE)</f>
        <v>0</v>
      </c>
      <c r="I169" s="35"/>
      <c r="J169" s="34"/>
      <c r="K169" s="35"/>
      <c r="L169" s="35" t="s">
        <v>855</v>
      </c>
      <c r="N169" s="31"/>
    </row>
    <row r="170" spans="1:15" s="39" customFormat="1">
      <c r="A170" s="37"/>
      <c r="B170" s="28"/>
      <c r="C170" s="61"/>
      <c r="D170" s="37"/>
      <c r="E170" s="31"/>
      <c r="F170" s="32"/>
      <c r="G170" s="32"/>
      <c r="H170" s="137"/>
      <c r="I170" s="35"/>
      <c r="J170" s="34"/>
      <c r="K170" s="35"/>
      <c r="L170" s="35"/>
    </row>
    <row r="171" spans="1:15" s="39" customFormat="1">
      <c r="A171" s="37"/>
      <c r="B171" s="28"/>
      <c r="C171" s="61"/>
      <c r="D171" s="37"/>
      <c r="E171" s="31"/>
      <c r="F171" s="32"/>
      <c r="G171" s="35"/>
      <c r="H171" s="87"/>
      <c r="I171" s="35"/>
      <c r="J171" s="34"/>
      <c r="K171" s="35"/>
      <c r="L171" s="35"/>
    </row>
    <row r="172" spans="1:15" s="31" customFormat="1">
      <c r="A172" s="175" t="s">
        <v>815</v>
      </c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38"/>
      <c r="N172" s="39"/>
    </row>
    <row r="173" spans="1:15" s="39" customFormat="1">
      <c r="A173" s="27"/>
      <c r="B173" s="28">
        <v>6.06</v>
      </c>
      <c r="C173" s="61" t="s">
        <v>1670</v>
      </c>
      <c r="D173" s="37">
        <v>2</v>
      </c>
      <c r="E173" s="31" t="s">
        <v>30</v>
      </c>
      <c r="F173" s="32">
        <f>VLOOKUP($E173,Atletas!$1:$1048576,7,FALSE)</f>
        <v>29396</v>
      </c>
      <c r="G173" s="32" t="str">
        <f>VLOOKUP($E173,Atletas!$1:$1048576,9,FALSE)</f>
        <v>Sénior</v>
      </c>
      <c r="H173" s="137" t="str">
        <f>VLOOKUP($E173,Atletas!$1:$1048576,5,FALSE)</f>
        <v>GDE</v>
      </c>
      <c r="I173" s="35" t="s">
        <v>597</v>
      </c>
      <c r="J173" s="34">
        <v>40936</v>
      </c>
      <c r="K173" s="35"/>
      <c r="L173" s="35"/>
      <c r="M173" s="38"/>
      <c r="N173" s="38"/>
    </row>
    <row r="174" spans="1:15" s="31" customFormat="1">
      <c r="A174" s="27"/>
      <c r="B174" s="28">
        <v>5.73</v>
      </c>
      <c r="C174" s="61" t="s">
        <v>1670</v>
      </c>
      <c r="D174" s="37">
        <v>3</v>
      </c>
      <c r="E174" s="31" t="s">
        <v>1029</v>
      </c>
      <c r="F174" s="32">
        <f>VLOOKUP($E174,Atletas!$1:$1048576,7,FALSE)</f>
        <v>32875</v>
      </c>
      <c r="G174" s="32" t="str">
        <f>VLOOKUP($E174,Atletas!$1:$1048576,9,FALSE)</f>
        <v>Sénior /s23</v>
      </c>
      <c r="H174" s="137" t="str">
        <f>VLOOKUP($E174,Atletas!$1:$1048576,5,FALSE)</f>
        <v>CSM</v>
      </c>
      <c r="I174" s="35" t="s">
        <v>1672</v>
      </c>
      <c r="J174" s="34">
        <v>40926</v>
      </c>
      <c r="K174" s="35"/>
      <c r="L174" s="35"/>
      <c r="M174" s="38"/>
      <c r="N174" s="38"/>
      <c r="O174" s="39"/>
    </row>
    <row r="175" spans="1:15" s="31" customFormat="1" hidden="1">
      <c r="A175" s="27"/>
      <c r="B175" s="28"/>
      <c r="C175" s="61"/>
      <c r="D175" s="37"/>
      <c r="F175" s="32">
        <f>VLOOKUP($E175,Atletas!$1:$1048576,7,FALSE)</f>
        <v>0</v>
      </c>
      <c r="G175" s="32" t="str">
        <f>VLOOKUP($E175,Atletas!$1:$1048576,9,FALSE)</f>
        <v>Sénior /vet</v>
      </c>
      <c r="H175" s="137">
        <f>VLOOKUP($E175,Atletas!$1:$1048576,5,FALSE)</f>
        <v>0</v>
      </c>
      <c r="I175" s="35"/>
      <c r="J175" s="34"/>
      <c r="K175" s="35"/>
      <c r="L175" s="35"/>
      <c r="M175" s="38"/>
      <c r="N175" s="38"/>
      <c r="O175" s="39"/>
    </row>
    <row r="176" spans="1:15" s="31" customFormat="1" hidden="1">
      <c r="A176" s="27"/>
      <c r="B176" s="28"/>
      <c r="C176" s="61"/>
      <c r="D176" s="37"/>
      <c r="F176" s="32">
        <f>VLOOKUP($E176,Atletas!$1:$1048576,7,FALSE)</f>
        <v>0</v>
      </c>
      <c r="G176" s="32" t="str">
        <f>VLOOKUP($E176,Atletas!$1:$1048576,9,FALSE)</f>
        <v>Sénior /vet</v>
      </c>
      <c r="H176" s="137">
        <f>VLOOKUP($E176,Atletas!$1:$1048576,5,FALSE)</f>
        <v>0</v>
      </c>
      <c r="I176" s="35"/>
      <c r="J176" s="34"/>
      <c r="K176" s="35"/>
      <c r="L176" s="35"/>
      <c r="M176" s="38"/>
    </row>
    <row r="177" spans="1:15" s="39" customFormat="1" hidden="1">
      <c r="A177" s="27"/>
      <c r="B177" s="28"/>
      <c r="C177" s="61"/>
      <c r="D177" s="37"/>
      <c r="E177" s="31"/>
      <c r="F177" s="32">
        <f>VLOOKUP($E177,Atletas!$1:$1048576,7,FALSE)</f>
        <v>0</v>
      </c>
      <c r="G177" s="32" t="str">
        <f>VLOOKUP($E177,Atletas!$1:$1048576,9,FALSE)</f>
        <v>Sénior /vet</v>
      </c>
      <c r="H177" s="137">
        <f>VLOOKUP($E177,Atletas!$1:$1048576,5,FALSE)</f>
        <v>0</v>
      </c>
      <c r="I177" s="35"/>
      <c r="J177" s="34"/>
      <c r="K177" s="35"/>
      <c r="L177" s="35"/>
      <c r="M177" s="38"/>
      <c r="N177" s="38"/>
      <c r="O177" s="31"/>
    </row>
    <row r="178" spans="1:15" s="31" customFormat="1" hidden="1">
      <c r="A178" s="27"/>
      <c r="B178" s="28"/>
      <c r="C178" s="61"/>
      <c r="D178" s="37"/>
      <c r="F178" s="32">
        <f>VLOOKUP($E178,Atletas!$1:$1048576,7,FALSE)</f>
        <v>0</v>
      </c>
      <c r="G178" s="32" t="str">
        <f>VLOOKUP($E178,Atletas!$1:$1048576,9,FALSE)</f>
        <v>Sénior /vet</v>
      </c>
      <c r="H178" s="137">
        <f>VLOOKUP($E178,Atletas!$1:$1048576,5,FALSE)</f>
        <v>0</v>
      </c>
      <c r="I178" s="35"/>
      <c r="J178" s="34"/>
      <c r="K178" s="35"/>
      <c r="L178" s="35"/>
    </row>
    <row r="179" spans="1:15" s="31" customFormat="1" hidden="1">
      <c r="A179" s="27"/>
      <c r="B179" s="28"/>
      <c r="C179" s="61"/>
      <c r="D179" s="37"/>
      <c r="F179" s="32">
        <f>VLOOKUP($E179,Atletas!$1:$1048576,7,FALSE)</f>
        <v>0</v>
      </c>
      <c r="G179" s="32" t="str">
        <f>VLOOKUP($E179,Atletas!$1:$1048576,9,FALSE)</f>
        <v>Sénior /vet</v>
      </c>
      <c r="H179" s="137">
        <f>VLOOKUP($E179,Atletas!$1:$1048576,5,FALSE)</f>
        <v>0</v>
      </c>
      <c r="I179" s="35"/>
      <c r="J179" s="34"/>
      <c r="K179" s="35"/>
      <c r="L179" s="35"/>
      <c r="M179" s="38"/>
    </row>
    <row r="180" spans="1:15" s="31" customFormat="1" hidden="1">
      <c r="A180" s="27"/>
      <c r="B180" s="28"/>
      <c r="C180" s="61"/>
      <c r="D180" s="37"/>
      <c r="F180" s="32">
        <f>VLOOKUP($E180,Atletas!$1:$1048576,7,FALSE)</f>
        <v>0</v>
      </c>
      <c r="G180" s="32" t="str">
        <f>VLOOKUP($E180,Atletas!$1:$1048576,9,FALSE)</f>
        <v>Sénior /vet</v>
      </c>
      <c r="H180" s="137">
        <f>VLOOKUP($E180,Atletas!$1:$1048576,5,FALSE)</f>
        <v>0</v>
      </c>
      <c r="I180" s="35"/>
      <c r="J180" s="34"/>
      <c r="K180" s="35"/>
      <c r="L180" s="35"/>
    </row>
    <row r="181" spans="1:15" s="31" customFormat="1" hidden="1">
      <c r="A181" s="27"/>
      <c r="B181" s="28"/>
      <c r="C181" s="61"/>
      <c r="D181" s="37"/>
      <c r="F181" s="32">
        <f>VLOOKUP($E181,Atletas!$1:$1048576,7,FALSE)</f>
        <v>0</v>
      </c>
      <c r="G181" s="32" t="str">
        <f>VLOOKUP($E181,Atletas!$1:$1048576,9,FALSE)</f>
        <v>Sénior /vet</v>
      </c>
      <c r="H181" s="137">
        <f>VLOOKUP($E181,Atletas!$1:$1048576,5,FALSE)</f>
        <v>0</v>
      </c>
      <c r="I181" s="35"/>
      <c r="J181" s="34"/>
      <c r="K181" s="35"/>
      <c r="L181" s="35"/>
    </row>
    <row r="182" spans="1:15" s="31" customFormat="1" hidden="1">
      <c r="A182" s="27"/>
      <c r="B182" s="28"/>
      <c r="C182" s="61"/>
      <c r="D182" s="37"/>
      <c r="F182" s="32">
        <f>VLOOKUP($E182,Atletas!$1:$1048576,7,FALSE)</f>
        <v>0</v>
      </c>
      <c r="G182" s="32" t="str">
        <f>VLOOKUP($E182,Atletas!$1:$1048576,9,FALSE)</f>
        <v>Sénior /vet</v>
      </c>
      <c r="H182" s="137">
        <f>VLOOKUP($E182,Atletas!$1:$1048576,5,FALSE)</f>
        <v>0</v>
      </c>
      <c r="I182" s="35"/>
      <c r="J182" s="34"/>
      <c r="K182" s="35"/>
      <c r="L182" s="35"/>
    </row>
    <row r="183" spans="1:15" s="31" customFormat="1" hidden="1">
      <c r="A183" s="27"/>
      <c r="B183" s="28"/>
      <c r="C183" s="61"/>
      <c r="D183" s="37"/>
      <c r="F183" s="32">
        <f>VLOOKUP($E183,Atletas!$1:$1048576,7,FALSE)</f>
        <v>0</v>
      </c>
      <c r="G183" s="32" t="str">
        <f>VLOOKUP($E183,Atletas!$1:$1048576,9,FALSE)</f>
        <v>Sénior /vet</v>
      </c>
      <c r="H183" s="137">
        <f>VLOOKUP($E183,Atletas!$1:$1048576,5,FALSE)</f>
        <v>0</v>
      </c>
      <c r="I183" s="35"/>
      <c r="J183" s="34"/>
      <c r="K183" s="35"/>
      <c r="L183" s="35"/>
    </row>
    <row r="184" spans="1:15" s="39" customFormat="1">
      <c r="A184" s="27"/>
      <c r="B184" s="28"/>
      <c r="C184" s="61"/>
      <c r="D184" s="37"/>
      <c r="E184" s="31"/>
      <c r="F184" s="32"/>
      <c r="G184" s="32"/>
      <c r="H184" s="137"/>
      <c r="I184" s="35"/>
      <c r="J184" s="34"/>
      <c r="K184" s="35"/>
      <c r="L184" s="35"/>
    </row>
    <row r="185" spans="1:15" s="36" customFormat="1">
      <c r="A185" s="27"/>
      <c r="B185" s="28"/>
      <c r="C185" s="29"/>
      <c r="D185" s="30"/>
      <c r="E185" s="31"/>
      <c r="F185" s="32"/>
      <c r="G185" s="35"/>
      <c r="H185" s="137"/>
      <c r="I185" s="35"/>
      <c r="J185" s="34"/>
      <c r="K185" s="35"/>
      <c r="L185" s="35"/>
    </row>
    <row r="186" spans="1:15">
      <c r="A186" s="175" t="s">
        <v>816</v>
      </c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</row>
    <row r="187" spans="1:15" s="31" customFormat="1">
      <c r="A187" s="27"/>
      <c r="B187" s="28">
        <v>6.3</v>
      </c>
      <c r="C187" s="61">
        <v>4.7</v>
      </c>
      <c r="D187" s="37">
        <v>1</v>
      </c>
      <c r="E187" s="31" t="s">
        <v>30</v>
      </c>
      <c r="F187" s="32">
        <f>VLOOKUP($E187,Atletas!$1:$1048576,7,FALSE)</f>
        <v>29396</v>
      </c>
      <c r="G187" s="32" t="str">
        <f>VLOOKUP($E187,Atletas!$1:$1048576,9,FALSE)</f>
        <v>Sénior</v>
      </c>
      <c r="H187" s="137" t="str">
        <f>VLOOKUP($E187,Atletas!$1:$1048576,5,FALSE)</f>
        <v>GDE</v>
      </c>
      <c r="I187" s="35" t="s">
        <v>0</v>
      </c>
      <c r="J187" s="34">
        <v>41077</v>
      </c>
      <c r="K187" s="35"/>
      <c r="L187" s="35"/>
    </row>
    <row r="188" spans="1:15" s="31" customFormat="1">
      <c r="A188" s="27"/>
      <c r="B188" s="28">
        <v>5.84</v>
      </c>
      <c r="C188" s="61">
        <v>4</v>
      </c>
      <c r="D188" s="37">
        <v>4</v>
      </c>
      <c r="E188" s="31" t="s">
        <v>1029</v>
      </c>
      <c r="F188" s="32">
        <f>VLOOKUP($E188,Atletas!$1:$1048576,7,FALSE)</f>
        <v>32875</v>
      </c>
      <c r="G188" s="32" t="str">
        <f>VLOOKUP($E188,Atletas!$1:$1048576,9,FALSE)</f>
        <v>Sénior /s23</v>
      </c>
      <c r="H188" s="137" t="str">
        <f>VLOOKUP($E188,Atletas!$1:$1048576,5,FALSE)</f>
        <v>CSM</v>
      </c>
      <c r="I188" s="35" t="s">
        <v>0</v>
      </c>
      <c r="J188" s="34">
        <v>41077</v>
      </c>
      <c r="K188" s="35"/>
      <c r="L188" s="35"/>
    </row>
    <row r="189" spans="1:15" s="31" customFormat="1">
      <c r="A189" s="27"/>
      <c r="B189" s="28">
        <v>5.58</v>
      </c>
      <c r="C189" s="61">
        <v>3.6</v>
      </c>
      <c r="D189" s="37">
        <v>2</v>
      </c>
      <c r="E189" s="31" t="s">
        <v>799</v>
      </c>
      <c r="F189" s="32">
        <f>VLOOKUP($E189,Atletas!$1:$1048576,7,FALSE)</f>
        <v>28955</v>
      </c>
      <c r="G189" s="32" t="str">
        <f>VLOOKUP($E189,Atletas!$1:$1048576,9,FALSE)</f>
        <v>Sénior</v>
      </c>
      <c r="H189" s="137" t="str">
        <f>VLOOKUP($E189,Atletas!$1:$1048576,5,FALSE)</f>
        <v>AJS</v>
      </c>
      <c r="I189" s="35" t="s">
        <v>1115</v>
      </c>
      <c r="J189" s="34">
        <v>41048</v>
      </c>
      <c r="K189" s="35"/>
      <c r="L189" s="35"/>
    </row>
    <row r="190" spans="1:15" s="31" customFormat="1">
      <c r="A190" s="27"/>
      <c r="B190" s="28">
        <v>5.01</v>
      </c>
      <c r="C190" s="61">
        <v>2.9</v>
      </c>
      <c r="D190" s="37">
        <v>3</v>
      </c>
      <c r="E190" s="31" t="s">
        <v>1077</v>
      </c>
      <c r="F190" s="32">
        <f>VLOOKUP($E190,Atletas!$1:$1048576,7,FALSE)</f>
        <v>34487</v>
      </c>
      <c r="G190" s="32" t="str">
        <f>VLOOKUP($E190,Atletas!$1:$1048576,9,FALSE)</f>
        <v>Júnior</v>
      </c>
      <c r="H190" s="137" t="str">
        <f>VLOOKUP($E190,Atletas!$1:$1048576,5,FALSE)</f>
        <v>ADRAP</v>
      </c>
      <c r="I190" s="35" t="s">
        <v>1115</v>
      </c>
      <c r="J190" s="34">
        <v>41048</v>
      </c>
      <c r="K190" s="35"/>
      <c r="L190" s="35"/>
    </row>
    <row r="191" spans="1:15" s="39" customFormat="1">
      <c r="A191" s="27"/>
      <c r="B191" s="28">
        <v>3.72</v>
      </c>
      <c r="C191" s="61">
        <v>4.7</v>
      </c>
      <c r="D191" s="37">
        <v>4</v>
      </c>
      <c r="E191" s="31" t="s">
        <v>380</v>
      </c>
      <c r="F191" s="32">
        <f>VLOOKUP($E191,Atletas!$1:$1048576,7,FALSE)</f>
        <v>36354</v>
      </c>
      <c r="G191" s="32" t="str">
        <f>VLOOKUP($E191,Atletas!$1:$1048576,9,FALSE)</f>
        <v>Infantil</v>
      </c>
      <c r="H191" s="137" t="str">
        <f>VLOOKUP($E191,Atletas!$1:$1048576,5,FALSE)</f>
        <v>AJS</v>
      </c>
      <c r="I191" s="35" t="s">
        <v>849</v>
      </c>
      <c r="J191" s="34">
        <v>40929</v>
      </c>
      <c r="K191" s="35"/>
      <c r="L191" s="35" t="s">
        <v>855</v>
      </c>
      <c r="N191" s="38"/>
    </row>
    <row r="192" spans="1:15" s="31" customFormat="1">
      <c r="A192" s="27"/>
      <c r="B192" s="28">
        <v>3.51</v>
      </c>
      <c r="C192" s="61">
        <v>4.2</v>
      </c>
      <c r="D192" s="37">
        <v>11</v>
      </c>
      <c r="E192" s="31" t="s">
        <v>317</v>
      </c>
      <c r="F192" s="32">
        <f>VLOOKUP($E192,Atletas!$1:$1048576,7,FALSE)</f>
        <v>35456</v>
      </c>
      <c r="G192" s="32" t="str">
        <f>VLOOKUP($E192,Atletas!$1:$1048576,9,FALSE)</f>
        <v>Iniciado</v>
      </c>
      <c r="H192" s="137" t="str">
        <f>VLOOKUP($E192,Atletas!$1:$1048576,5,FALSE)</f>
        <v>AJS</v>
      </c>
      <c r="I192" s="35" t="s">
        <v>849</v>
      </c>
      <c r="J192" s="34">
        <v>40929</v>
      </c>
      <c r="K192" s="35"/>
      <c r="L192" s="35" t="s">
        <v>855</v>
      </c>
      <c r="M192" s="38"/>
    </row>
    <row r="193" spans="1:15" s="31" customFormat="1">
      <c r="A193" s="27"/>
      <c r="B193" s="28">
        <v>3.42</v>
      </c>
      <c r="C193" s="61">
        <v>2.4</v>
      </c>
      <c r="D193" s="37">
        <v>8</v>
      </c>
      <c r="E193" s="31" t="s">
        <v>1134</v>
      </c>
      <c r="F193" s="32">
        <f>VLOOKUP($E193,Atletas!$1:$1048576,7,FALSE)</f>
        <v>36792</v>
      </c>
      <c r="G193" s="32" t="str">
        <f>VLOOKUP($E193,Atletas!$1:$1048576,9,FALSE)</f>
        <v>Infantil</v>
      </c>
      <c r="H193" s="137" t="str">
        <f>VLOOKUP($E193,Atletas!$1:$1048576,5,FALSE)</f>
        <v>GDE</v>
      </c>
      <c r="I193" s="35" t="s">
        <v>849</v>
      </c>
      <c r="J193" s="34">
        <v>40929</v>
      </c>
      <c r="K193" s="35"/>
      <c r="L193" s="35" t="s">
        <v>855</v>
      </c>
      <c r="M193" s="39"/>
      <c r="N193" s="38"/>
      <c r="O193" s="39"/>
    </row>
    <row r="194" spans="1:15" s="31" customFormat="1">
      <c r="A194" s="27"/>
      <c r="B194" s="28"/>
      <c r="C194" s="61"/>
      <c r="D194" s="37"/>
      <c r="F194" s="32">
        <f>VLOOKUP($E194,Atletas!$1:$1048576,7,FALSE)</f>
        <v>0</v>
      </c>
      <c r="G194" s="32" t="str">
        <f>VLOOKUP($E194,Atletas!$1:$1048576,9,FALSE)</f>
        <v>Sénior /vet</v>
      </c>
      <c r="H194" s="137">
        <f>VLOOKUP($E194,Atletas!$1:$1048576,5,FALSE)</f>
        <v>0</v>
      </c>
      <c r="I194" s="35"/>
      <c r="J194" s="34"/>
      <c r="K194" s="35"/>
      <c r="L194" s="35"/>
    </row>
    <row r="195" spans="1:15" s="39" customFormat="1">
      <c r="A195" s="37"/>
      <c r="B195" s="28"/>
      <c r="C195" s="61"/>
      <c r="D195" s="37"/>
      <c r="E195" s="31"/>
      <c r="F195" s="32"/>
      <c r="G195" s="35"/>
      <c r="H195" s="87"/>
      <c r="I195" s="35"/>
      <c r="J195" s="34"/>
      <c r="K195" s="35"/>
      <c r="L195" s="35"/>
    </row>
    <row r="196" spans="1:15" s="39" customFormat="1">
      <c r="A196" s="37"/>
      <c r="B196" s="28"/>
      <c r="C196" s="61"/>
      <c r="D196" s="37"/>
      <c r="E196" s="31"/>
      <c r="F196" s="32"/>
      <c r="G196" s="35"/>
      <c r="H196" s="87"/>
      <c r="I196" s="35"/>
      <c r="J196" s="34"/>
      <c r="K196" s="35"/>
      <c r="L196" s="35"/>
    </row>
    <row r="197" spans="1:15" s="39" customFormat="1">
      <c r="A197" s="37"/>
      <c r="B197" s="28"/>
      <c r="C197" s="61"/>
      <c r="D197" s="37"/>
      <c r="E197" s="31"/>
      <c r="F197" s="32"/>
      <c r="G197" s="35"/>
      <c r="H197" s="87"/>
      <c r="I197" s="35"/>
      <c r="J197" s="34"/>
      <c r="K197" s="35"/>
      <c r="L197" s="35"/>
    </row>
    <row r="198" spans="1:15" s="39" customFormat="1">
      <c r="A198" s="37"/>
      <c r="B198" s="28"/>
      <c r="C198" s="61"/>
      <c r="D198" s="37"/>
      <c r="E198" s="31"/>
      <c r="F198" s="32"/>
      <c r="G198" s="35"/>
      <c r="H198" s="87"/>
      <c r="I198" s="35"/>
      <c r="J198" s="34"/>
      <c r="K198" s="35"/>
      <c r="L198" s="35"/>
    </row>
    <row r="199" spans="1:15" s="39" customFormat="1">
      <c r="A199" s="37"/>
      <c r="B199" s="28"/>
      <c r="C199" s="61"/>
      <c r="D199" s="37"/>
      <c r="E199" s="31"/>
      <c r="F199" s="32"/>
      <c r="G199" s="35"/>
      <c r="H199" s="87"/>
      <c r="I199" s="35"/>
      <c r="J199" s="34"/>
      <c r="K199" s="35"/>
      <c r="L199" s="35"/>
    </row>
    <row r="200" spans="1:15" s="39" customFormat="1">
      <c r="A200" s="37"/>
      <c r="B200" s="28"/>
      <c r="C200" s="61"/>
      <c r="D200" s="37"/>
      <c r="E200" s="31"/>
      <c r="F200" s="32"/>
      <c r="G200" s="35"/>
      <c r="H200" s="87"/>
      <c r="I200" s="35"/>
      <c r="J200" s="34"/>
      <c r="K200" s="35"/>
      <c r="L200" s="35"/>
    </row>
    <row r="201" spans="1:15" s="39" customFormat="1">
      <c r="A201" s="37"/>
      <c r="B201" s="28"/>
      <c r="C201" s="61"/>
      <c r="D201" s="37"/>
      <c r="E201" s="31"/>
      <c r="F201" s="32"/>
      <c r="G201" s="35"/>
      <c r="H201" s="87"/>
      <c r="I201" s="35"/>
      <c r="J201" s="34"/>
      <c r="K201" s="35"/>
      <c r="L201" s="35"/>
    </row>
    <row r="202" spans="1:15" s="39" customFormat="1">
      <c r="A202" s="37"/>
      <c r="B202" s="28"/>
      <c r="C202" s="61"/>
      <c r="D202" s="37"/>
      <c r="E202" s="31"/>
      <c r="F202" s="32"/>
      <c r="G202" s="35"/>
      <c r="H202" s="87"/>
      <c r="I202" s="35"/>
      <c r="J202" s="34"/>
      <c r="K202" s="35"/>
      <c r="L202" s="35"/>
    </row>
    <row r="203" spans="1:15" s="39" customFormat="1">
      <c r="A203" s="37"/>
      <c r="B203" s="28"/>
      <c r="C203" s="61"/>
      <c r="D203" s="37"/>
      <c r="E203" s="31"/>
      <c r="F203" s="32"/>
      <c r="G203" s="35"/>
      <c r="H203" s="87"/>
      <c r="I203" s="35"/>
      <c r="J203" s="34"/>
      <c r="K203" s="35"/>
      <c r="L203" s="35"/>
    </row>
    <row r="204" spans="1:15" s="39" customFormat="1">
      <c r="A204" s="37"/>
      <c r="B204" s="28"/>
      <c r="C204" s="61"/>
      <c r="D204" s="37"/>
      <c r="E204" s="31"/>
      <c r="F204" s="32"/>
      <c r="G204" s="35"/>
      <c r="H204" s="87"/>
      <c r="I204" s="35"/>
      <c r="J204" s="34"/>
      <c r="K204" s="35"/>
      <c r="L204" s="35"/>
    </row>
    <row r="205" spans="1:15" s="39" customFormat="1">
      <c r="A205" s="37"/>
      <c r="B205" s="28"/>
      <c r="C205" s="61"/>
      <c r="D205" s="37"/>
      <c r="E205" s="31"/>
      <c r="F205" s="32"/>
      <c r="G205" s="35"/>
      <c r="H205" s="87"/>
      <c r="I205" s="35"/>
      <c r="J205" s="34"/>
      <c r="K205" s="35"/>
      <c r="L205" s="35"/>
    </row>
    <row r="206" spans="1:15" s="39" customFormat="1">
      <c r="A206" s="37"/>
      <c r="B206" s="28"/>
      <c r="C206" s="61"/>
      <c r="D206" s="37"/>
      <c r="E206" s="31"/>
      <c r="F206" s="32"/>
      <c r="G206" s="35"/>
      <c r="H206" s="87"/>
      <c r="I206" s="35"/>
      <c r="J206" s="34"/>
      <c r="K206" s="35"/>
      <c r="L206" s="35"/>
    </row>
    <row r="207" spans="1:15" s="39" customFormat="1">
      <c r="A207" s="37"/>
      <c r="B207" s="28"/>
      <c r="C207" s="61"/>
      <c r="D207" s="37"/>
      <c r="E207" s="31"/>
      <c r="F207" s="32"/>
      <c r="G207" s="35"/>
      <c r="H207" s="87"/>
      <c r="I207" s="35"/>
      <c r="J207" s="34"/>
      <c r="K207" s="35"/>
      <c r="L207" s="35"/>
    </row>
    <row r="208" spans="1:15" s="39" customFormat="1">
      <c r="A208" s="37"/>
      <c r="B208" s="28"/>
      <c r="C208" s="61"/>
      <c r="D208" s="37"/>
      <c r="E208" s="31"/>
      <c r="F208" s="32"/>
      <c r="G208" s="35"/>
      <c r="H208" s="87"/>
      <c r="I208" s="35"/>
      <c r="J208" s="34"/>
      <c r="K208" s="35"/>
      <c r="L208" s="35"/>
    </row>
    <row r="209" spans="1:12" s="39" customFormat="1">
      <c r="A209" s="37"/>
      <c r="B209" s="28"/>
      <c r="C209" s="61"/>
      <c r="D209" s="37"/>
      <c r="E209" s="31"/>
      <c r="F209" s="32"/>
      <c r="G209" s="35"/>
      <c r="H209" s="87"/>
      <c r="I209" s="35"/>
      <c r="J209" s="34"/>
      <c r="K209" s="35"/>
      <c r="L209" s="35"/>
    </row>
    <row r="210" spans="1:12" s="39" customFormat="1">
      <c r="A210" s="37"/>
      <c r="B210" s="28"/>
      <c r="C210" s="61"/>
      <c r="D210" s="37"/>
      <c r="E210" s="31"/>
      <c r="F210" s="32"/>
      <c r="G210" s="35"/>
      <c r="H210" s="87"/>
      <c r="I210" s="35"/>
      <c r="J210" s="34"/>
      <c r="K210" s="35"/>
      <c r="L210" s="35"/>
    </row>
    <row r="211" spans="1:12" s="39" customFormat="1">
      <c r="A211" s="37"/>
      <c r="B211" s="28"/>
      <c r="C211" s="61"/>
      <c r="D211" s="37"/>
      <c r="E211" s="31"/>
      <c r="F211" s="32"/>
      <c r="G211" s="35"/>
      <c r="H211" s="87"/>
      <c r="I211" s="35"/>
      <c r="J211" s="34"/>
      <c r="K211" s="35"/>
      <c r="L211" s="35"/>
    </row>
  </sheetData>
  <autoFilter ref="G5:H169"/>
  <sortState ref="A6:O121">
    <sortCondition descending="1" ref="L6:L121"/>
  </sortState>
  <mergeCells count="6">
    <mergeCell ref="A172:L172"/>
    <mergeCell ref="A186:L186"/>
    <mergeCell ref="A2:L2"/>
    <mergeCell ref="A1:L1"/>
    <mergeCell ref="A3:L3"/>
    <mergeCell ref="A4:K4"/>
  </mergeCells>
  <phoneticPr fontId="0" type="noConversion"/>
  <pageMargins left="0.74803149606299213" right="0.74803149606299213" top="0.59055118110236227" bottom="0.59055118110236227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 enableFormatConditionsCalculation="0"/>
  <dimension ref="A1:N51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1010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775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>
      <c r="A6" s="27">
        <v>1</v>
      </c>
      <c r="B6" s="28">
        <v>12.98</v>
      </c>
      <c r="C6" s="61">
        <v>1.5</v>
      </c>
      <c r="D6" s="37">
        <v>4</v>
      </c>
      <c r="E6" s="31" t="s">
        <v>1029</v>
      </c>
      <c r="F6" s="32">
        <f>VLOOKUP($E6,Atletas!$1:$1048576,7,FALSE)</f>
        <v>32875</v>
      </c>
      <c r="G6" s="32" t="str">
        <f>VLOOKUP($E6,Atletas!$1:$1048576,9,FALSE)</f>
        <v>Sénior /s23</v>
      </c>
      <c r="H6" s="137" t="str">
        <f>VLOOKUP($E6,Atletas!$1:$1048576,5,FALSE)</f>
        <v>CSM</v>
      </c>
      <c r="I6" s="35" t="s">
        <v>0</v>
      </c>
      <c r="J6" s="34">
        <v>41098</v>
      </c>
      <c r="K6" s="35" t="s">
        <v>1925</v>
      </c>
      <c r="L6" s="35" t="s">
        <v>855</v>
      </c>
      <c r="M6" s="38"/>
      <c r="N6" s="38"/>
    </row>
    <row r="7" spans="1:14" s="31" customFormat="1">
      <c r="A7" s="27"/>
      <c r="B7" s="150">
        <v>12.88</v>
      </c>
      <c r="C7" s="151">
        <v>1.9</v>
      </c>
      <c r="D7" s="152">
        <v>4</v>
      </c>
      <c r="E7" s="153" t="s">
        <v>1029</v>
      </c>
      <c r="F7" s="154">
        <f>VLOOKUP($E7,Atletas!$1:$1048576,7,FALSE)</f>
        <v>32875</v>
      </c>
      <c r="G7" s="154" t="str">
        <f>VLOOKUP($E7,Atletas!$1:$1048576,9,FALSE)</f>
        <v>Sénior /s23</v>
      </c>
      <c r="H7" s="155" t="str">
        <f>VLOOKUP($E7,Atletas!$1:$1048576,5,FALSE)</f>
        <v>CSM</v>
      </c>
      <c r="I7" s="156" t="s">
        <v>0</v>
      </c>
      <c r="J7" s="157">
        <v>41076</v>
      </c>
      <c r="K7" s="156" t="s">
        <v>1925</v>
      </c>
      <c r="L7" s="35"/>
      <c r="M7" s="38"/>
      <c r="N7" s="38"/>
    </row>
    <row r="8" spans="1:14" s="31" customFormat="1">
      <c r="A8" s="27"/>
      <c r="B8" s="150">
        <v>12.85</v>
      </c>
      <c r="C8" s="151">
        <v>0</v>
      </c>
      <c r="D8" s="152">
        <v>3</v>
      </c>
      <c r="E8" s="153" t="s">
        <v>1029</v>
      </c>
      <c r="F8" s="154">
        <f>VLOOKUP($E8,Atletas!$1:$1048576,7,FALSE)</f>
        <v>32875</v>
      </c>
      <c r="G8" s="154" t="str">
        <f>VLOOKUP($E8,Atletas!$1:$1048576,9,FALSE)</f>
        <v>Sénior /s23</v>
      </c>
      <c r="H8" s="155" t="str">
        <f>VLOOKUP($E8,Atletas!$1:$1048576,5,FALSE)</f>
        <v>CSM</v>
      </c>
      <c r="I8" s="156" t="s">
        <v>0</v>
      </c>
      <c r="J8" s="157">
        <v>41041</v>
      </c>
      <c r="K8" s="156" t="s">
        <v>1925</v>
      </c>
      <c r="L8" s="35"/>
      <c r="M8" s="38"/>
      <c r="N8" s="38"/>
    </row>
    <row r="9" spans="1:14" s="31" customFormat="1">
      <c r="A9" s="27"/>
      <c r="B9" s="150">
        <v>12.73</v>
      </c>
      <c r="C9" s="151" t="s">
        <v>1670</v>
      </c>
      <c r="D9" s="152">
        <v>2</v>
      </c>
      <c r="E9" s="153" t="s">
        <v>1029</v>
      </c>
      <c r="F9" s="154">
        <f>VLOOKUP($E9,Atletas!$1:$1048576,7,FALSE)</f>
        <v>32875</v>
      </c>
      <c r="G9" s="154" t="str">
        <f>VLOOKUP($E9,Atletas!$1:$1048576,9,FALSE)</f>
        <v>Sénior /s23</v>
      </c>
      <c r="H9" s="155" t="str">
        <f>VLOOKUP($E9,Atletas!$1:$1048576,5,FALSE)</f>
        <v>CSM</v>
      </c>
      <c r="I9" s="156" t="s">
        <v>597</v>
      </c>
      <c r="J9" s="157">
        <v>40936</v>
      </c>
      <c r="K9" s="156" t="s">
        <v>1925</v>
      </c>
      <c r="L9" s="35"/>
      <c r="M9" s="38"/>
      <c r="N9" s="38"/>
    </row>
    <row r="10" spans="1:14" s="31" customFormat="1">
      <c r="A10" s="27"/>
      <c r="B10" s="150">
        <v>12.66</v>
      </c>
      <c r="C10" s="151" t="s">
        <v>1670</v>
      </c>
      <c r="D10" s="152">
        <v>2</v>
      </c>
      <c r="E10" s="153" t="s">
        <v>1029</v>
      </c>
      <c r="F10" s="154">
        <f>VLOOKUP($E10,Atletas!$1:$1048576,7,FALSE)</f>
        <v>32875</v>
      </c>
      <c r="G10" s="154" t="str">
        <f>VLOOKUP($E10,Atletas!$1:$1048576,9,FALSE)</f>
        <v>Sénior /s23</v>
      </c>
      <c r="H10" s="155" t="str">
        <f>VLOOKUP($E10,Atletas!$1:$1048576,5,FALSE)</f>
        <v>CSM</v>
      </c>
      <c r="I10" s="156" t="s">
        <v>1672</v>
      </c>
      <c r="J10" s="157">
        <v>40920</v>
      </c>
      <c r="K10" s="156" t="s">
        <v>1711</v>
      </c>
      <c r="L10" s="35"/>
      <c r="M10" s="38"/>
      <c r="N10" s="38"/>
    </row>
    <row r="11" spans="1:14" s="31" customFormat="1">
      <c r="A11" s="27">
        <v>2</v>
      </c>
      <c r="B11" s="28">
        <v>12.34</v>
      </c>
      <c r="C11" s="61">
        <v>1.3</v>
      </c>
      <c r="D11" s="37">
        <v>1</v>
      </c>
      <c r="E11" s="31" t="s">
        <v>30</v>
      </c>
      <c r="F11" s="32">
        <f>VLOOKUP($E11,Atletas!$1:$1048576,7,FALSE)</f>
        <v>29396</v>
      </c>
      <c r="G11" s="32" t="str">
        <f>VLOOKUP($E11,Atletas!$1:$1048576,9,FALSE)</f>
        <v>Sénior</v>
      </c>
      <c r="H11" s="137" t="str">
        <f>VLOOKUP($E11,Atletas!$1:$1048576,5,FALSE)</f>
        <v>GDE</v>
      </c>
      <c r="I11" s="35" t="s">
        <v>1115</v>
      </c>
      <c r="J11" s="34">
        <v>41049</v>
      </c>
      <c r="K11" s="35"/>
      <c r="L11" s="35" t="s">
        <v>20</v>
      </c>
      <c r="N11" s="38" t="str">
        <f t="shared" ref="N11" si="0">CONCATENATE(B11," - 11")</f>
        <v>12,34 - 11</v>
      </c>
    </row>
    <row r="12" spans="1:14" s="31" customFormat="1">
      <c r="A12" s="27">
        <v>3</v>
      </c>
      <c r="B12" s="28">
        <v>11.21</v>
      </c>
      <c r="C12" s="61">
        <v>0</v>
      </c>
      <c r="D12" s="37">
        <v>1</v>
      </c>
      <c r="E12" s="31" t="s">
        <v>753</v>
      </c>
      <c r="F12" s="32">
        <f>VLOOKUP($E12,Atletas!$1:$1048576,7,FALSE)</f>
        <v>33371</v>
      </c>
      <c r="G12" s="32" t="str">
        <f>VLOOKUP($E12,Atletas!$1:$1048576,9,FALSE)</f>
        <v>Sénior /s23</v>
      </c>
      <c r="H12" s="137" t="str">
        <f>VLOOKUP($E12,Atletas!$1:$1048576,5,FALSE)</f>
        <v>GDE</v>
      </c>
      <c r="I12" s="35" t="s">
        <v>1115</v>
      </c>
      <c r="J12" s="34">
        <v>40923</v>
      </c>
      <c r="K12" s="35"/>
      <c r="L12" s="35" t="s">
        <v>463</v>
      </c>
      <c r="M12" s="38"/>
    </row>
    <row r="13" spans="1:14" s="31" customFormat="1">
      <c r="A13" s="27">
        <v>4</v>
      </c>
      <c r="B13" s="28">
        <v>11.17</v>
      </c>
      <c r="C13" s="61">
        <v>-1.3</v>
      </c>
      <c r="D13" s="37">
        <v>2</v>
      </c>
      <c r="E13" s="31" t="s">
        <v>1066</v>
      </c>
      <c r="F13" s="32">
        <f>VLOOKUP($E13,Atletas!$1:$1048576,7,FALSE)</f>
        <v>29219</v>
      </c>
      <c r="G13" s="32" t="str">
        <f>VLOOKUP($E13,Atletas!$1:$1048576,9,FALSE)</f>
        <v>Sénior</v>
      </c>
      <c r="H13" s="137" t="str">
        <f>VLOOKUP($E13,Atletas!$1:$1048576,5,FALSE)</f>
        <v>CSM</v>
      </c>
      <c r="I13" s="35" t="s">
        <v>1115</v>
      </c>
      <c r="J13" s="34">
        <v>40923</v>
      </c>
      <c r="K13" s="35"/>
      <c r="L13" s="35" t="s">
        <v>388</v>
      </c>
      <c r="N13" s="38"/>
    </row>
    <row r="14" spans="1:14" s="31" customFormat="1">
      <c r="A14" s="27">
        <v>5</v>
      </c>
      <c r="B14" s="28">
        <v>11.13</v>
      </c>
      <c r="C14" s="61">
        <v>0</v>
      </c>
      <c r="D14" s="37">
        <v>1</v>
      </c>
      <c r="E14" s="31" t="s">
        <v>809</v>
      </c>
      <c r="F14" s="32">
        <f>VLOOKUP($E14,Atletas!$1:$1048576,7,FALSE)</f>
        <v>33246</v>
      </c>
      <c r="G14" s="32" t="str">
        <f>VLOOKUP($E14,Atletas!$1:$1048576,9,FALSE)</f>
        <v>Sénior /s23</v>
      </c>
      <c r="H14" s="137" t="str">
        <f>VLOOKUP($E14,Atletas!$1:$1048576,5,FALSE)</f>
        <v>AJS</v>
      </c>
      <c r="I14" s="35" t="s">
        <v>1115</v>
      </c>
      <c r="J14" s="34">
        <v>40916</v>
      </c>
      <c r="K14" s="35"/>
      <c r="L14" s="35" t="s">
        <v>1438</v>
      </c>
      <c r="M14" s="38"/>
      <c r="N14" s="38"/>
    </row>
    <row r="15" spans="1:14" s="31" customFormat="1">
      <c r="A15" s="27">
        <v>6</v>
      </c>
      <c r="B15" s="28">
        <v>10.89</v>
      </c>
      <c r="C15" s="61">
        <v>-0.8</v>
      </c>
      <c r="D15" s="37">
        <v>4</v>
      </c>
      <c r="E15" s="31" t="s">
        <v>1077</v>
      </c>
      <c r="F15" s="32">
        <f>VLOOKUP($E15,Atletas!$1:$1048576,7,FALSE)</f>
        <v>34487</v>
      </c>
      <c r="G15" s="32" t="str">
        <f>VLOOKUP($E15,Atletas!$1:$1048576,9,FALSE)</f>
        <v>Júnior</v>
      </c>
      <c r="H15" s="137" t="str">
        <f>VLOOKUP($E15,Atletas!$1:$1048576,5,FALSE)</f>
        <v>ADRAP</v>
      </c>
      <c r="I15" s="35" t="s">
        <v>1115</v>
      </c>
      <c r="J15" s="34">
        <v>40923</v>
      </c>
      <c r="K15" s="35"/>
      <c r="L15" s="35" t="s">
        <v>144</v>
      </c>
      <c r="M15" s="38"/>
      <c r="N15" s="38"/>
    </row>
    <row r="16" spans="1:14" s="31" customFormat="1">
      <c r="A16" s="27">
        <v>7</v>
      </c>
      <c r="B16" s="28">
        <v>10.67</v>
      </c>
      <c r="C16" s="61">
        <v>0.3</v>
      </c>
      <c r="D16" s="37">
        <v>2</v>
      </c>
      <c r="E16" s="31" t="s">
        <v>811</v>
      </c>
      <c r="F16" s="32">
        <f>VLOOKUP($E16,Atletas!$1:$1048576,7,FALSE)</f>
        <v>32166</v>
      </c>
      <c r="G16" s="32" t="str">
        <f>VLOOKUP($E16,Atletas!$1:$1048576,9,FALSE)</f>
        <v>Sénior</v>
      </c>
      <c r="H16" s="137" t="str">
        <f>VLOOKUP($E16,Atletas!$1:$1048576,5,FALSE)</f>
        <v>AJS</v>
      </c>
      <c r="I16" s="35" t="s">
        <v>1115</v>
      </c>
      <c r="J16" s="34">
        <v>41049</v>
      </c>
      <c r="K16" s="35"/>
      <c r="L16" s="35" t="s">
        <v>1440</v>
      </c>
      <c r="N16" s="38"/>
    </row>
    <row r="17" spans="1:14" s="31" customFormat="1">
      <c r="A17" s="27">
        <v>8</v>
      </c>
      <c r="B17" s="28">
        <v>10.01</v>
      </c>
      <c r="C17" s="61">
        <v>0.5</v>
      </c>
      <c r="D17" s="37">
        <v>5</v>
      </c>
      <c r="E17" s="31" t="s">
        <v>808</v>
      </c>
      <c r="F17" s="32">
        <f>VLOOKUP($E17,Atletas!$1:$1048576,7,FALSE)</f>
        <v>33005</v>
      </c>
      <c r="G17" s="32" t="str">
        <f>VLOOKUP($E17,Atletas!$1:$1048576,9,FALSE)</f>
        <v>Sénior /s23</v>
      </c>
      <c r="H17" s="137" t="str">
        <f>VLOOKUP($E17,Atletas!$1:$1048576,5,FALSE)</f>
        <v>AJS</v>
      </c>
      <c r="I17" s="35" t="s">
        <v>1115</v>
      </c>
      <c r="J17" s="34">
        <v>40923</v>
      </c>
      <c r="K17" s="35"/>
      <c r="L17" s="35" t="s">
        <v>1439</v>
      </c>
      <c r="N17" s="38"/>
    </row>
    <row r="18" spans="1:14" s="31" customFormat="1">
      <c r="A18" s="27">
        <v>9</v>
      </c>
      <c r="B18" s="28">
        <v>9.8699999999999992</v>
      </c>
      <c r="C18" s="61">
        <v>0</v>
      </c>
      <c r="D18" s="37">
        <v>1</v>
      </c>
      <c r="E18" s="31" t="s">
        <v>1070</v>
      </c>
      <c r="F18" s="32">
        <f>VLOOKUP($E18,Atletas!$1:$1048576,7,FALSE)</f>
        <v>35516</v>
      </c>
      <c r="G18" s="32" t="str">
        <f>VLOOKUP($E18,Atletas!$1:$1048576,9,FALSE)</f>
        <v>Iniciado</v>
      </c>
      <c r="H18" s="137" t="str">
        <f>VLOOKUP($E18,Atletas!$1:$1048576,5,FALSE)</f>
        <v>AJS</v>
      </c>
      <c r="I18" s="35" t="s">
        <v>1115</v>
      </c>
      <c r="J18" s="34">
        <v>41056</v>
      </c>
      <c r="K18" s="35"/>
      <c r="L18" s="35" t="s">
        <v>855</v>
      </c>
      <c r="M18" s="38"/>
    </row>
    <row r="19" spans="1:14" s="31" customFormat="1">
      <c r="A19" s="27">
        <v>10</v>
      </c>
      <c r="B19" s="28">
        <v>9.84</v>
      </c>
      <c r="C19" s="61">
        <v>0.4</v>
      </c>
      <c r="D19" s="37">
        <v>4</v>
      </c>
      <c r="E19" s="31" t="s">
        <v>599</v>
      </c>
      <c r="F19" s="32">
        <f>VLOOKUP($E19,Atletas!$1:$1048576,7,FALSE)</f>
        <v>35368</v>
      </c>
      <c r="G19" s="32" t="str">
        <f>VLOOKUP($E19,Atletas!$1:$1048576,9,FALSE)</f>
        <v>Juvenil</v>
      </c>
      <c r="H19" s="137" t="str">
        <f>VLOOKUP($E19,Atletas!$1:$1048576,5,FALSE)</f>
        <v>CSM</v>
      </c>
      <c r="I19" s="35" t="s">
        <v>1115</v>
      </c>
      <c r="J19" s="34">
        <v>41077</v>
      </c>
      <c r="K19" s="35"/>
      <c r="L19" s="35" t="s">
        <v>855</v>
      </c>
      <c r="M19" s="38"/>
    </row>
    <row r="20" spans="1:14" s="31" customFormat="1">
      <c r="A20" s="27">
        <v>11</v>
      </c>
      <c r="B20" s="28">
        <v>9.6999999999999993</v>
      </c>
      <c r="C20" s="61">
        <v>0</v>
      </c>
      <c r="D20" s="37">
        <v>1</v>
      </c>
      <c r="E20" s="31" t="s">
        <v>1025</v>
      </c>
      <c r="F20" s="32">
        <f>VLOOKUP($E20,Atletas!$1:$1048576,7,FALSE)</f>
        <v>34644</v>
      </c>
      <c r="G20" s="32" t="str">
        <f>VLOOKUP($E20,Atletas!$1:$1048576,9,FALSE)</f>
        <v>Júnior</v>
      </c>
      <c r="H20" s="137" t="str">
        <f>VLOOKUP($E20,Atletas!$1:$1048576,5,FALSE)</f>
        <v>GDE</v>
      </c>
      <c r="I20" s="35" t="s">
        <v>1115</v>
      </c>
      <c r="J20" s="34">
        <v>41020</v>
      </c>
      <c r="K20" s="35"/>
      <c r="L20" s="35" t="s">
        <v>1441</v>
      </c>
      <c r="M20" s="38"/>
      <c r="N20" s="38"/>
    </row>
    <row r="21" spans="1:14" s="31" customFormat="1">
      <c r="A21" s="27">
        <v>12</v>
      </c>
      <c r="B21" s="28">
        <v>9.16</v>
      </c>
      <c r="C21" s="61">
        <v>0</v>
      </c>
      <c r="D21" s="37">
        <v>3</v>
      </c>
      <c r="E21" s="31" t="s">
        <v>588</v>
      </c>
      <c r="F21" s="32">
        <f>VLOOKUP($E21,Atletas!$1:$1048576,7,FALSE)</f>
        <v>35428</v>
      </c>
      <c r="G21" s="32" t="str">
        <f>VLOOKUP($E21,Atletas!$1:$1048576,9,FALSE)</f>
        <v>Juvenil</v>
      </c>
      <c r="H21" s="137" t="str">
        <f>VLOOKUP($E21,Atletas!$1:$1048576,5,FALSE)</f>
        <v>AJS</v>
      </c>
      <c r="I21" s="35" t="s">
        <v>1115</v>
      </c>
      <c r="J21" s="34">
        <v>41067</v>
      </c>
      <c r="K21" s="35"/>
      <c r="L21" s="35" t="s">
        <v>855</v>
      </c>
    </row>
    <row r="22" spans="1:14" s="31" customFormat="1">
      <c r="A22" s="27">
        <v>13</v>
      </c>
      <c r="B22" s="28">
        <v>8.6</v>
      </c>
      <c r="C22" s="61">
        <v>0</v>
      </c>
      <c r="D22" s="37">
        <v>3</v>
      </c>
      <c r="E22" s="31" t="s">
        <v>1811</v>
      </c>
      <c r="F22" s="32">
        <f>VLOOKUP($E22,Atletas!$1:$1048576,7,FALSE)</f>
        <v>35012</v>
      </c>
      <c r="G22" s="32" t="str">
        <f>VLOOKUP($E22,Atletas!$1:$1048576,9,FALSE)</f>
        <v>Juvenil</v>
      </c>
      <c r="H22" s="137" t="str">
        <f>VLOOKUP($E22,Atletas!$1:$1048576,5,FALSE)</f>
        <v>CSM</v>
      </c>
      <c r="I22" s="35" t="s">
        <v>1115</v>
      </c>
      <c r="J22" s="34">
        <v>41020</v>
      </c>
      <c r="K22" s="35"/>
      <c r="L22" s="35" t="s">
        <v>855</v>
      </c>
      <c r="N22" s="38"/>
    </row>
    <row r="23" spans="1:14" s="31" customFormat="1">
      <c r="A23" s="27"/>
      <c r="B23" s="28"/>
      <c r="C23" s="61"/>
      <c r="D23" s="37"/>
      <c r="E23" s="31" t="s">
        <v>1039</v>
      </c>
      <c r="F23" s="32">
        <f>VLOOKUP($E23,Atletas!$1:$1048576,7,FALSE)</f>
        <v>34553</v>
      </c>
      <c r="G23" s="32" t="str">
        <f>VLOOKUP($E23,Atletas!$1:$1048576,9,FALSE)</f>
        <v>Júnior</v>
      </c>
      <c r="H23" s="137" t="str">
        <f>VLOOKUP($E23,Atletas!$1:$1048576,5,FALSE)</f>
        <v>GDE</v>
      </c>
      <c r="I23" s="35"/>
      <c r="J23" s="34"/>
      <c r="K23" s="35"/>
      <c r="L23" s="35" t="s">
        <v>1445</v>
      </c>
      <c r="N23" s="38"/>
    </row>
    <row r="24" spans="1:14" s="31" customFormat="1">
      <c r="A24" s="27"/>
      <c r="B24" s="28"/>
      <c r="C24" s="61"/>
      <c r="D24" s="37"/>
      <c r="E24" s="31" t="s">
        <v>1126</v>
      </c>
      <c r="F24" s="32">
        <f>VLOOKUP($E24,Atletas!$1:$1048576,7,FALSE)</f>
        <v>34375</v>
      </c>
      <c r="G24" s="32" t="str">
        <f>VLOOKUP($E24,Atletas!$1:$1048576,9,FALSE)</f>
        <v>Júnior</v>
      </c>
      <c r="H24" s="137" t="str">
        <f>VLOOKUP($E24,Atletas!$1:$1048576,5,FALSE)</f>
        <v>AJS</v>
      </c>
      <c r="I24" s="35"/>
      <c r="J24" s="34"/>
      <c r="K24" s="35"/>
      <c r="L24" s="35" t="s">
        <v>1442</v>
      </c>
      <c r="N24" s="38"/>
    </row>
    <row r="25" spans="1:14" s="31" customFormat="1">
      <c r="A25" s="27"/>
      <c r="B25" s="28"/>
      <c r="C25" s="61"/>
      <c r="D25" s="37"/>
      <c r="E25" s="31" t="s">
        <v>737</v>
      </c>
      <c r="F25" s="32">
        <f>VLOOKUP($E25,Atletas!$1:$1048576,7,FALSE)</f>
        <v>34195</v>
      </c>
      <c r="G25" s="32" t="str">
        <f>VLOOKUP($E25,Atletas!$1:$1048576,9,FALSE)</f>
        <v>Júnior</v>
      </c>
      <c r="H25" s="137" t="str">
        <f>VLOOKUP($E25,Atletas!$1:$1048576,5,FALSE)</f>
        <v>CSM</v>
      </c>
      <c r="I25" s="35"/>
      <c r="J25" s="34"/>
      <c r="K25" s="35"/>
      <c r="L25" s="35" t="s">
        <v>1443</v>
      </c>
      <c r="M25" s="38"/>
      <c r="N25" s="38"/>
    </row>
    <row r="26" spans="1:14" s="31" customFormat="1">
      <c r="A26" s="27"/>
      <c r="B26" s="28"/>
      <c r="C26" s="61"/>
      <c r="D26" s="37"/>
      <c r="E26" s="31" t="s">
        <v>587</v>
      </c>
      <c r="F26" s="32">
        <f>VLOOKUP($E26,Atletas!$1:$1048576,7,FALSE)</f>
        <v>33841</v>
      </c>
      <c r="G26" s="32" t="str">
        <f>VLOOKUP($E26,Atletas!$1:$1048576,9,FALSE)</f>
        <v>Sénior /s23</v>
      </c>
      <c r="H26" s="137" t="str">
        <f>VLOOKUP($E26,Atletas!$1:$1048576,5,FALSE)</f>
        <v>AJS</v>
      </c>
      <c r="I26" s="35"/>
      <c r="J26" s="34"/>
      <c r="K26" s="35"/>
      <c r="L26" s="35" t="s">
        <v>1444</v>
      </c>
      <c r="N26" s="38"/>
    </row>
    <row r="27" spans="1:14" s="31" customFormat="1">
      <c r="A27" s="27"/>
      <c r="B27" s="28"/>
      <c r="C27" s="61"/>
      <c r="D27" s="37"/>
      <c r="E27" s="31" t="s">
        <v>799</v>
      </c>
      <c r="F27" s="32">
        <f>VLOOKUP($E27,Atletas!$1:$1048576,7,FALSE)</f>
        <v>28955</v>
      </c>
      <c r="G27" s="32" t="str">
        <f>VLOOKUP($E27,Atletas!$1:$1048576,9,FALSE)</f>
        <v>Sénior</v>
      </c>
      <c r="H27" s="137" t="str">
        <f>VLOOKUP($E27,Atletas!$1:$1048576,5,FALSE)</f>
        <v>AJS</v>
      </c>
      <c r="I27" s="35"/>
      <c r="J27" s="34"/>
      <c r="K27" s="35"/>
      <c r="L27" s="35" t="s">
        <v>462</v>
      </c>
      <c r="M27" s="38"/>
    </row>
    <row r="28" spans="1:14" s="31" customFormat="1">
      <c r="A28" s="27"/>
      <c r="B28" s="28"/>
      <c r="C28" s="61"/>
      <c r="D28" s="37"/>
      <c r="E28" s="31" t="s">
        <v>795</v>
      </c>
      <c r="F28" s="32" t="e">
        <f>VLOOKUP($E28,Atletas!$1:$1048576,7,FALSE)</f>
        <v>#N/A</v>
      </c>
      <c r="G28" s="32" t="e">
        <f>VLOOKUP($E28,Atletas!$1:$1048576,9,FALSE)</f>
        <v>#N/A</v>
      </c>
      <c r="H28" s="137" t="e">
        <f>VLOOKUP($E28,Atletas!$1:$1048576,5,FALSE)</f>
        <v>#N/A</v>
      </c>
      <c r="I28" s="35"/>
      <c r="J28" s="34"/>
      <c r="K28" s="35"/>
      <c r="L28" s="35" t="s">
        <v>895</v>
      </c>
      <c r="M28" s="38"/>
    </row>
    <row r="29" spans="1:14" s="31" customFormat="1">
      <c r="A29" s="27"/>
      <c r="B29" s="28"/>
      <c r="C29" s="61"/>
      <c r="D29" s="37"/>
      <c r="E29" s="31" t="s">
        <v>904</v>
      </c>
      <c r="F29" s="32">
        <f>VLOOKUP($E29,Atletas!$1:$1048576,7,FALSE)</f>
        <v>32209</v>
      </c>
      <c r="G29" s="32" t="str">
        <f>VLOOKUP($E29,Atletas!$1:$1048576,9,FALSE)</f>
        <v>Sénior</v>
      </c>
      <c r="H29" s="137" t="str">
        <f>VLOOKUP($E29,Atletas!$1:$1048576,5,FALSE)</f>
        <v>ADRAP</v>
      </c>
      <c r="I29" s="35"/>
      <c r="J29" s="34"/>
      <c r="K29" s="35"/>
      <c r="L29" s="35" t="s">
        <v>400</v>
      </c>
      <c r="N29" s="38"/>
    </row>
    <row r="30" spans="1:14" s="31" customFormat="1">
      <c r="A30" s="27"/>
      <c r="B30" s="28"/>
      <c r="C30" s="61"/>
      <c r="D30" s="37"/>
      <c r="E30" s="31" t="s">
        <v>1041</v>
      </c>
      <c r="F30" s="32">
        <f>VLOOKUP($E30,Atletas!$1:$1048576,7,FALSE)</f>
        <v>31047</v>
      </c>
      <c r="G30" s="32" t="str">
        <f>VLOOKUP($E30,Atletas!$1:$1048576,9,FALSE)</f>
        <v>Sénior</v>
      </c>
      <c r="H30" s="137" t="str">
        <f>VLOOKUP($E30,Atletas!$1:$1048576,5,FALSE)</f>
        <v>CSM</v>
      </c>
      <c r="I30" s="35"/>
      <c r="J30" s="34"/>
      <c r="K30" s="35"/>
      <c r="L30" s="35" t="s">
        <v>464</v>
      </c>
      <c r="M30" s="38"/>
      <c r="N30" s="38"/>
    </row>
    <row r="31" spans="1:14" s="31" customFormat="1">
      <c r="A31" s="27"/>
      <c r="B31" s="28"/>
      <c r="C31" s="61"/>
      <c r="D31" s="37"/>
      <c r="E31" s="31" t="s">
        <v>1068</v>
      </c>
      <c r="F31" s="32">
        <f>VLOOKUP($E31,Atletas!$1:$1048576,7,FALSE)</f>
        <v>29219</v>
      </c>
      <c r="G31" s="32" t="str">
        <f>VLOOKUP($E31,Atletas!$1:$1048576,9,FALSE)</f>
        <v>Sénior</v>
      </c>
      <c r="H31" s="137" t="str">
        <f>VLOOKUP($E31,Atletas!$1:$1048576,5,FALSE)</f>
        <v>CSM</v>
      </c>
      <c r="I31" s="35"/>
      <c r="J31" s="34"/>
      <c r="K31" s="35"/>
      <c r="L31" s="35" t="s">
        <v>633</v>
      </c>
    </row>
    <row r="32" spans="1:14" s="31" customFormat="1">
      <c r="A32" s="27"/>
      <c r="B32" s="28"/>
      <c r="C32" s="61"/>
      <c r="D32" s="37"/>
      <c r="E32" s="31" t="s">
        <v>902</v>
      </c>
      <c r="F32" s="32">
        <f>VLOOKUP($E32,Atletas!$1:$1048576,7,FALSE)</f>
        <v>30723</v>
      </c>
      <c r="G32" s="32" t="str">
        <f>VLOOKUP($E32,Atletas!$1:$1048576,9,FALSE)</f>
        <v>Sénior</v>
      </c>
      <c r="H32" s="137" t="str">
        <f>VLOOKUP($E32,Atletas!$1:$1048576,5,FALSE)</f>
        <v>CSM</v>
      </c>
      <c r="I32" s="35"/>
      <c r="J32" s="34"/>
      <c r="K32" s="35"/>
      <c r="L32" s="35" t="s">
        <v>896</v>
      </c>
    </row>
    <row r="33" spans="1:14" s="31" customFormat="1">
      <c r="A33" s="27"/>
      <c r="B33" s="28"/>
      <c r="C33" s="61"/>
      <c r="D33" s="37"/>
      <c r="E33" s="31" t="s">
        <v>1048</v>
      </c>
      <c r="F33" s="32">
        <f>VLOOKUP($E33,Atletas!$1:$1048576,7,FALSE)</f>
        <v>33714</v>
      </c>
      <c r="G33" s="32" t="str">
        <f>VLOOKUP($E33,Atletas!$1:$1048576,9,FALSE)</f>
        <v>Sénior /s23</v>
      </c>
      <c r="H33" s="137" t="str">
        <f>VLOOKUP($E33,Atletas!$1:$1048576,5,FALSE)</f>
        <v>ADRAP</v>
      </c>
      <c r="I33" s="35"/>
      <c r="J33" s="34"/>
      <c r="K33" s="35"/>
      <c r="L33" s="35" t="s">
        <v>632</v>
      </c>
    </row>
    <row r="34" spans="1:14" s="31" customFormat="1">
      <c r="A34" s="27"/>
      <c r="B34" s="28"/>
      <c r="C34" s="61"/>
      <c r="D34" s="37"/>
      <c r="F34" s="32">
        <f>VLOOKUP($E34,Atletas!$1:$1048576,7,FALSE)</f>
        <v>0</v>
      </c>
      <c r="G34" s="32" t="str">
        <f>VLOOKUP($E34,Atletas!$1:$1048576,9,FALSE)</f>
        <v>Sénior /vet</v>
      </c>
      <c r="H34" s="137">
        <f>VLOOKUP($E34,Atletas!$1:$1048576,5,FALSE)</f>
        <v>0</v>
      </c>
      <c r="I34" s="35"/>
      <c r="J34" s="34"/>
      <c r="K34" s="35"/>
      <c r="L34" s="35" t="s">
        <v>855</v>
      </c>
      <c r="M34" s="38"/>
    </row>
    <row r="35" spans="1:14" s="31" customFormat="1">
      <c r="A35" s="27"/>
      <c r="B35" s="28"/>
      <c r="C35" s="61"/>
      <c r="D35" s="37"/>
      <c r="F35" s="32">
        <f>VLOOKUP($E35,Atletas!$1:$1048576,7,FALSE)</f>
        <v>0</v>
      </c>
      <c r="G35" s="32" t="str">
        <f>VLOOKUP($E35,Atletas!$1:$1048576,9,FALSE)</f>
        <v>Sénior /vet</v>
      </c>
      <c r="H35" s="137">
        <f>VLOOKUP($E35,Atletas!$1:$1048576,5,FALSE)</f>
        <v>0</v>
      </c>
      <c r="I35" s="35"/>
      <c r="J35" s="34"/>
      <c r="K35" s="35"/>
      <c r="L35" s="35" t="s">
        <v>855</v>
      </c>
    </row>
    <row r="36" spans="1:14" s="31" customFormat="1">
      <c r="A36" s="27"/>
      <c r="B36" s="28"/>
      <c r="C36" s="61"/>
      <c r="D36" s="37"/>
      <c r="F36" s="32">
        <f>VLOOKUP($E36,Atletas!$1:$1048576,7,FALSE)</f>
        <v>0</v>
      </c>
      <c r="G36" s="32" t="str">
        <f>VLOOKUP($E36,Atletas!$1:$1048576,9,FALSE)</f>
        <v>Sénior /vet</v>
      </c>
      <c r="H36" s="137">
        <f>VLOOKUP($E36,Atletas!$1:$1048576,5,FALSE)</f>
        <v>0</v>
      </c>
      <c r="I36" s="35"/>
      <c r="J36" s="34"/>
      <c r="K36" s="35"/>
      <c r="L36" s="35" t="s">
        <v>855</v>
      </c>
    </row>
    <row r="37" spans="1:14" s="31" customFormat="1">
      <c r="A37" s="27"/>
      <c r="B37" s="28"/>
      <c r="C37" s="61"/>
      <c r="D37" s="37"/>
      <c r="F37" s="32"/>
      <c r="G37" s="32"/>
      <c r="H37" s="137"/>
      <c r="I37" s="35"/>
      <c r="J37" s="34"/>
      <c r="K37" s="35"/>
      <c r="L37" s="35"/>
    </row>
    <row r="38" spans="1:14" s="31" customFormat="1">
      <c r="A38" s="27"/>
      <c r="B38" s="28"/>
      <c r="C38" s="61"/>
      <c r="D38" s="37"/>
      <c r="F38" s="32"/>
      <c r="G38" s="35"/>
      <c r="H38" s="137"/>
      <c r="I38" s="35"/>
      <c r="J38" s="34"/>
      <c r="K38" s="35"/>
      <c r="L38" s="35"/>
    </row>
    <row r="39" spans="1:14" s="31" customFormat="1">
      <c r="A39" s="175" t="s">
        <v>815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38"/>
      <c r="N39" s="39"/>
    </row>
    <row r="40" spans="1:14" s="31" customFormat="1">
      <c r="A40" s="27"/>
      <c r="B40" s="28">
        <v>12.73</v>
      </c>
      <c r="C40" s="61" t="s">
        <v>1670</v>
      </c>
      <c r="D40" s="37">
        <v>2</v>
      </c>
      <c r="E40" s="31" t="s">
        <v>1029</v>
      </c>
      <c r="F40" s="32">
        <f>VLOOKUP($E40,Atletas!$1:$1048576,7,FALSE)</f>
        <v>32875</v>
      </c>
      <c r="G40" s="32" t="str">
        <f>VLOOKUP($E40,Atletas!$1:$1048576,9,FALSE)</f>
        <v>Sénior /s23</v>
      </c>
      <c r="H40" s="137" t="str">
        <f>VLOOKUP($E40,Atletas!$1:$1048576,5,FALSE)</f>
        <v>CSM</v>
      </c>
      <c r="I40" s="35" t="s">
        <v>597</v>
      </c>
      <c r="J40" s="34">
        <v>40936</v>
      </c>
      <c r="K40" s="35" t="s">
        <v>1711</v>
      </c>
      <c r="L40" s="35" t="s">
        <v>855</v>
      </c>
    </row>
    <row r="41" spans="1:14" s="31" customFormat="1">
      <c r="A41" s="27"/>
      <c r="B41" s="28"/>
      <c r="C41" s="61"/>
      <c r="D41" s="37"/>
      <c r="F41" s="32">
        <f>VLOOKUP($E41,Atletas!$1:$1048576,7,FALSE)</f>
        <v>0</v>
      </c>
      <c r="G41" s="32" t="str">
        <f>VLOOKUP($E41,Atletas!$1:$1048576,9,FALSE)</f>
        <v>Sénior /vet</v>
      </c>
      <c r="H41" s="137">
        <f>VLOOKUP($E41,Atletas!$1:$1048576,5,FALSE)</f>
        <v>0</v>
      </c>
      <c r="I41" s="35"/>
      <c r="J41" s="34"/>
      <c r="K41" s="35"/>
      <c r="L41" s="35"/>
    </row>
    <row r="42" spans="1:14">
      <c r="C42" s="23"/>
      <c r="D42" s="20"/>
    </row>
    <row r="43" spans="1:14">
      <c r="C43" s="23"/>
      <c r="D43" s="20"/>
    </row>
    <row r="44" spans="1:14">
      <c r="A44" s="175" t="s">
        <v>816</v>
      </c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</row>
    <row r="45" spans="1:14" s="31" customFormat="1">
      <c r="A45" s="27"/>
      <c r="B45" s="28">
        <v>10.95</v>
      </c>
      <c r="C45" s="61">
        <v>3</v>
      </c>
      <c r="D45" s="37">
        <v>6</v>
      </c>
      <c r="E45" s="31" t="s">
        <v>811</v>
      </c>
      <c r="F45" s="32">
        <f>VLOOKUP($E45,Atletas!$1:$1048576,7,FALSE)</f>
        <v>32166</v>
      </c>
      <c r="G45" s="32" t="str">
        <f>VLOOKUP($E45,Atletas!$1:$1048576,9,FALSE)</f>
        <v>Sénior</v>
      </c>
      <c r="H45" s="137" t="str">
        <f>VLOOKUP($E45,Atletas!$1:$1048576,5,FALSE)</f>
        <v>AJS</v>
      </c>
      <c r="I45" s="35" t="s">
        <v>0</v>
      </c>
      <c r="J45" s="34">
        <v>41070</v>
      </c>
      <c r="K45" s="35"/>
      <c r="L45" s="35"/>
    </row>
    <row r="46" spans="1:14" s="31" customFormat="1">
      <c r="A46" s="27"/>
      <c r="B46" s="28">
        <v>9.2799999999999994</v>
      </c>
      <c r="C46" s="61">
        <v>2.1</v>
      </c>
      <c r="D46" s="37">
        <v>3</v>
      </c>
      <c r="E46" s="31" t="s">
        <v>588</v>
      </c>
      <c r="F46" s="32">
        <f>VLOOKUP($E46,Atletas!$1:$1048576,7,FALSE)</f>
        <v>35428</v>
      </c>
      <c r="G46" s="32" t="str">
        <f>VLOOKUP($E46,Atletas!$1:$1048576,9,FALSE)</f>
        <v>Juvenil</v>
      </c>
      <c r="H46" s="137" t="str">
        <f>VLOOKUP($E46,Atletas!$1:$1048576,5,FALSE)</f>
        <v>AJS</v>
      </c>
      <c r="I46" s="35" t="s">
        <v>1115</v>
      </c>
      <c r="J46" s="34">
        <v>41067</v>
      </c>
      <c r="K46" s="35"/>
      <c r="L46" s="35"/>
    </row>
    <row r="47" spans="1:14" s="31" customFormat="1">
      <c r="A47" s="27"/>
      <c r="B47" s="28"/>
      <c r="C47" s="61"/>
      <c r="D47" s="37"/>
      <c r="F47" s="32">
        <f>VLOOKUP($E47,Atletas!$1:$1048576,7,FALSE)</f>
        <v>0</v>
      </c>
      <c r="G47" s="32" t="str">
        <f>VLOOKUP($E47,Atletas!$1:$1048576,9,FALSE)</f>
        <v>Sénior /vet</v>
      </c>
      <c r="H47" s="137">
        <f>VLOOKUP($E47,Atletas!$1:$1048576,5,FALSE)</f>
        <v>0</v>
      </c>
      <c r="I47" s="35"/>
      <c r="J47" s="34"/>
      <c r="K47" s="35"/>
      <c r="L47" s="35"/>
    </row>
    <row r="48" spans="1:14" s="31" customFormat="1">
      <c r="A48" s="27"/>
      <c r="B48" s="28"/>
      <c r="C48" s="61"/>
      <c r="D48" s="37"/>
      <c r="F48" s="32"/>
      <c r="G48" s="35"/>
      <c r="H48" s="137"/>
      <c r="I48" s="35"/>
      <c r="J48" s="34"/>
      <c r="K48" s="35"/>
      <c r="L48" s="35"/>
    </row>
    <row r="49" spans="1:12" s="31" customFormat="1">
      <c r="A49" s="27"/>
      <c r="B49" s="28"/>
      <c r="C49" s="61"/>
      <c r="D49" s="37"/>
      <c r="F49" s="32"/>
      <c r="G49" s="35"/>
      <c r="H49" s="137"/>
      <c r="I49" s="35"/>
      <c r="J49" s="34"/>
      <c r="K49" s="35"/>
      <c r="L49" s="35"/>
    </row>
    <row r="50" spans="1:12" s="31" customFormat="1">
      <c r="A50" s="27"/>
      <c r="B50" s="28"/>
      <c r="C50" s="61"/>
      <c r="D50" s="37"/>
      <c r="F50" s="32"/>
      <c r="G50" s="35"/>
      <c r="H50" s="137"/>
      <c r="I50" s="35"/>
      <c r="J50" s="34"/>
      <c r="K50" s="35"/>
      <c r="L50" s="35"/>
    </row>
    <row r="51" spans="1:12" s="31" customFormat="1">
      <c r="A51" s="27"/>
      <c r="B51" s="28"/>
      <c r="C51" s="61"/>
      <c r="D51" s="37"/>
      <c r="F51" s="32"/>
      <c r="G51" s="35"/>
      <c r="H51" s="137"/>
      <c r="I51" s="35"/>
      <c r="J51" s="34"/>
      <c r="K51" s="35"/>
      <c r="L51" s="35"/>
    </row>
  </sheetData>
  <autoFilter ref="G5:H36"/>
  <sortState ref="A6:N26">
    <sortCondition descending="1" ref="L6:L26"/>
  </sortState>
  <mergeCells count="6">
    <mergeCell ref="A39:L39"/>
    <mergeCell ref="A44:L44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5" enableFormatConditionsCalculation="0"/>
  <dimension ref="A1:N3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H15" sqref="H11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2.6640625" style="101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1011</v>
      </c>
      <c r="B2" s="177"/>
      <c r="C2" s="186"/>
      <c r="D2" s="177"/>
      <c r="E2" s="177"/>
      <c r="F2" s="177"/>
      <c r="G2" s="177"/>
      <c r="H2" s="177"/>
      <c r="I2" s="177"/>
      <c r="J2" s="186"/>
      <c r="K2" s="177"/>
      <c r="L2" s="177"/>
    </row>
    <row r="3" spans="1:14" ht="18" customHeight="1">
      <c r="A3" s="179" t="s">
        <v>871</v>
      </c>
      <c r="B3" s="179"/>
      <c r="C3" s="187"/>
      <c r="D3" s="179"/>
      <c r="E3" s="179"/>
      <c r="F3" s="179"/>
      <c r="G3" s="179"/>
      <c r="H3" s="179"/>
      <c r="I3" s="179"/>
      <c r="J3" s="187"/>
      <c r="K3" s="179"/>
      <c r="L3" s="179"/>
    </row>
    <row r="4" spans="1:14" ht="6" customHeight="1">
      <c r="A4" s="180"/>
      <c r="B4" s="180"/>
      <c r="C4" s="188"/>
      <c r="D4" s="180"/>
      <c r="E4" s="180"/>
      <c r="F4" s="180"/>
      <c r="G4" s="180"/>
      <c r="H4" s="180"/>
      <c r="I4" s="180"/>
      <c r="J4" s="188"/>
      <c r="K4" s="180"/>
      <c r="L4" s="99"/>
    </row>
    <row r="5" spans="1:14" s="60" customFormat="1" ht="15.25" customHeight="1">
      <c r="A5" s="3" t="s">
        <v>975</v>
      </c>
      <c r="B5" s="5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6" customFormat="1">
      <c r="A6" s="27">
        <v>1</v>
      </c>
      <c r="B6" s="28">
        <v>13.18</v>
      </c>
      <c r="C6" s="61">
        <v>1.3</v>
      </c>
      <c r="D6" s="37">
        <v>1</v>
      </c>
      <c r="E6" s="31" t="s">
        <v>1070</v>
      </c>
      <c r="F6" s="32">
        <f>VLOOKUP($E6,Atletas!$1:$1048576,7,FALSE)</f>
        <v>35516</v>
      </c>
      <c r="G6" s="32" t="str">
        <f>VLOOKUP($E6,Atletas!$1:$1048576,9,FALSE)</f>
        <v>Iniciado</v>
      </c>
      <c r="H6" s="137" t="str">
        <f>VLOOKUP($E6,Atletas!$1:$1048576,5,FALSE)</f>
        <v>AJS</v>
      </c>
      <c r="I6" s="35" t="s">
        <v>1115</v>
      </c>
      <c r="J6" s="34">
        <v>41084</v>
      </c>
      <c r="K6" s="33"/>
      <c r="L6" s="93" t="s">
        <v>855</v>
      </c>
      <c r="M6" s="38"/>
      <c r="N6" s="38" t="str">
        <f t="shared" ref="N6" si="0">CONCATENATE(B6," - 11")</f>
        <v>13,18 - 11</v>
      </c>
    </row>
    <row r="7" spans="1:14" s="36" customFormat="1">
      <c r="A7" s="27">
        <v>2</v>
      </c>
      <c r="B7" s="28">
        <v>11.69</v>
      </c>
      <c r="C7" s="61">
        <v>-1</v>
      </c>
      <c r="D7" s="37">
        <v>2</v>
      </c>
      <c r="E7" s="31" t="s">
        <v>683</v>
      </c>
      <c r="F7" s="32">
        <f>VLOOKUP($E7,Atletas!$1:$1048576,7,FALSE)</f>
        <v>35548</v>
      </c>
      <c r="G7" s="32" t="str">
        <f>VLOOKUP($E7,Atletas!$1:$1048576,9,FALSE)</f>
        <v>Iniciado</v>
      </c>
      <c r="H7" s="137" t="str">
        <f>VLOOKUP($E7,Atletas!$1:$1048576,5,FALSE)</f>
        <v>ACDSJ</v>
      </c>
      <c r="I7" s="35" t="s">
        <v>1115</v>
      </c>
      <c r="J7" s="34">
        <v>41067</v>
      </c>
      <c r="K7" s="33"/>
      <c r="L7" s="93" t="s">
        <v>855</v>
      </c>
      <c r="M7" s="38"/>
    </row>
    <row r="8" spans="1:14" s="36" customFormat="1">
      <c r="A8" s="27">
        <v>3</v>
      </c>
      <c r="B8" s="28">
        <v>11.62</v>
      </c>
      <c r="C8" s="61">
        <v>-1.7</v>
      </c>
      <c r="D8" s="37">
        <v>3</v>
      </c>
      <c r="E8" s="31" t="s">
        <v>574</v>
      </c>
      <c r="F8" s="32">
        <f>VLOOKUP($E8,Atletas!$1:$1048576,7,FALSE)</f>
        <v>35979</v>
      </c>
      <c r="G8" s="32" t="str">
        <f>VLOOKUP($E8,Atletas!$1:$1048576,9,FALSE)</f>
        <v>Iniciado</v>
      </c>
      <c r="H8" s="137" t="str">
        <f>VLOOKUP($E8,Atletas!$1:$1048576,5,FALSE)</f>
        <v>CSM</v>
      </c>
      <c r="I8" s="35" t="s">
        <v>1115</v>
      </c>
      <c r="J8" s="34">
        <v>41067</v>
      </c>
      <c r="K8" s="33"/>
      <c r="L8" s="93" t="s">
        <v>855</v>
      </c>
      <c r="N8" s="38"/>
    </row>
    <row r="9" spans="1:14" s="36" customFormat="1">
      <c r="A9" s="27">
        <v>4</v>
      </c>
      <c r="B9" s="28">
        <v>11.5</v>
      </c>
      <c r="C9" s="61">
        <v>-1.6</v>
      </c>
      <c r="D9" s="37">
        <v>4</v>
      </c>
      <c r="E9" s="31" t="s">
        <v>386</v>
      </c>
      <c r="F9" s="32">
        <f>VLOOKUP($E9,Atletas!$1:$1048576,7,FALSE)</f>
        <v>36667</v>
      </c>
      <c r="G9" s="32" t="str">
        <f>VLOOKUP($E9,Atletas!$1:$1048576,9,FALSE)</f>
        <v>Infantil</v>
      </c>
      <c r="H9" s="137" t="str">
        <f>VLOOKUP($E9,Atletas!$1:$1048576,5,FALSE)</f>
        <v>CSM</v>
      </c>
      <c r="I9" s="35" t="s">
        <v>1115</v>
      </c>
      <c r="J9" s="34">
        <v>41067</v>
      </c>
      <c r="K9" s="33"/>
      <c r="L9" s="93" t="s">
        <v>855</v>
      </c>
    </row>
    <row r="10" spans="1:14" s="36" customFormat="1">
      <c r="A10" s="27">
        <v>5</v>
      </c>
      <c r="B10" s="28">
        <v>11.43</v>
      </c>
      <c r="C10" s="61">
        <v>-1.1000000000000001</v>
      </c>
      <c r="D10" s="37">
        <v>5</v>
      </c>
      <c r="E10" s="31" t="s">
        <v>605</v>
      </c>
      <c r="F10" s="32">
        <f>VLOOKUP($E10,Atletas!$1:$1048576,7,FALSE)</f>
        <v>36542</v>
      </c>
      <c r="G10" s="32" t="str">
        <f>VLOOKUP($E10,Atletas!$1:$1048576,9,FALSE)</f>
        <v>Infantil</v>
      </c>
      <c r="H10" s="137" t="str">
        <f>VLOOKUP($E10,Atletas!$1:$1048576,5,FALSE)</f>
        <v>ACDSJ</v>
      </c>
      <c r="I10" s="35" t="s">
        <v>1115</v>
      </c>
      <c r="J10" s="34">
        <v>41067</v>
      </c>
      <c r="K10" s="33"/>
      <c r="L10" s="93" t="s">
        <v>855</v>
      </c>
      <c r="M10" s="38"/>
    </row>
    <row r="11" spans="1:14" s="36" customFormat="1">
      <c r="A11" s="27">
        <v>6</v>
      </c>
      <c r="B11" s="28">
        <v>11.01</v>
      </c>
      <c r="C11" s="61">
        <v>-0.2</v>
      </c>
      <c r="D11" s="37">
        <v>2</v>
      </c>
      <c r="E11" s="31" t="s">
        <v>317</v>
      </c>
      <c r="F11" s="32">
        <f>VLOOKUP($E11,Atletas!$1:$1048576,7,FALSE)</f>
        <v>35456</v>
      </c>
      <c r="G11" s="32" t="str">
        <f>VLOOKUP($E11,Atletas!$1:$1048576,9,FALSE)</f>
        <v>Iniciado</v>
      </c>
      <c r="H11" s="137" t="str">
        <f>VLOOKUP($E11,Atletas!$1:$1048576,5,FALSE)</f>
        <v>AJS</v>
      </c>
      <c r="I11" s="35" t="s">
        <v>1115</v>
      </c>
      <c r="J11" s="34">
        <v>41084</v>
      </c>
      <c r="K11" s="33"/>
      <c r="L11" s="93" t="s">
        <v>855</v>
      </c>
    </row>
    <row r="12" spans="1:14" s="36" customFormat="1">
      <c r="A12" s="27">
        <v>7</v>
      </c>
      <c r="B12" s="28">
        <v>10.85</v>
      </c>
      <c r="C12" s="61">
        <v>0</v>
      </c>
      <c r="D12" s="37">
        <v>3</v>
      </c>
      <c r="E12" s="31" t="s">
        <v>613</v>
      </c>
      <c r="F12" s="32">
        <f>VLOOKUP($E12,Atletas!$1:$1048576,7,FALSE)</f>
        <v>36856</v>
      </c>
      <c r="G12" s="32" t="str">
        <f>VLOOKUP($E12,Atletas!$1:$1048576,9,FALSE)</f>
        <v>Infantil</v>
      </c>
      <c r="H12" s="137" t="str">
        <f>VLOOKUP($E12,Atletas!$1:$1048576,5,FALSE)</f>
        <v>CSM</v>
      </c>
      <c r="I12" s="35" t="s">
        <v>1115</v>
      </c>
      <c r="J12" s="34">
        <v>41084</v>
      </c>
      <c r="K12" s="33"/>
      <c r="L12" s="93" t="s">
        <v>855</v>
      </c>
      <c r="M12" s="38"/>
    </row>
    <row r="13" spans="1:14" s="36" customFormat="1">
      <c r="A13" s="27">
        <v>8</v>
      </c>
      <c r="B13" s="28">
        <v>10.76</v>
      </c>
      <c r="C13" s="61">
        <v>-1.5</v>
      </c>
      <c r="D13" s="37">
        <v>4</v>
      </c>
      <c r="E13" s="31" t="s">
        <v>364</v>
      </c>
      <c r="F13" s="32">
        <f>VLOOKUP($E13,Atletas!$1:$1048576,7,FALSE)</f>
        <v>36223</v>
      </c>
      <c r="G13" s="32" t="str">
        <f>VLOOKUP($E13,Atletas!$1:$1048576,9,FALSE)</f>
        <v>Infantil</v>
      </c>
      <c r="H13" s="137" t="str">
        <f>VLOOKUP($E13,Atletas!$1:$1048576,5,FALSE)</f>
        <v>ACDSJ</v>
      </c>
      <c r="I13" s="35" t="s">
        <v>1115</v>
      </c>
      <c r="J13" s="34">
        <v>41034</v>
      </c>
      <c r="K13" s="33"/>
      <c r="L13" s="93" t="s">
        <v>855</v>
      </c>
      <c r="N13" s="38"/>
    </row>
    <row r="14" spans="1:14" s="36" customFormat="1">
      <c r="A14" s="27">
        <v>9</v>
      </c>
      <c r="B14" s="28">
        <v>10.7</v>
      </c>
      <c r="C14" s="61">
        <v>0</v>
      </c>
      <c r="D14" s="37">
        <v>4</v>
      </c>
      <c r="E14" s="31" t="s">
        <v>740</v>
      </c>
      <c r="F14" s="32">
        <f>VLOOKUP($E14,Atletas!$1:$1048576,7,FALSE)</f>
        <v>36529</v>
      </c>
      <c r="G14" s="32" t="str">
        <f>VLOOKUP($E14,Atletas!$1:$1048576,9,FALSE)</f>
        <v>Infantil</v>
      </c>
      <c r="H14" s="137" t="str">
        <f>VLOOKUP($E14,Atletas!$1:$1048576,5,FALSE)</f>
        <v>CSM</v>
      </c>
      <c r="I14" s="35" t="s">
        <v>1115</v>
      </c>
      <c r="J14" s="34">
        <v>41084</v>
      </c>
      <c r="K14" s="33"/>
      <c r="L14" s="93" t="s">
        <v>855</v>
      </c>
    </row>
    <row r="15" spans="1:14" s="36" customFormat="1">
      <c r="A15" s="27">
        <v>10</v>
      </c>
      <c r="B15" s="28">
        <v>10.61</v>
      </c>
      <c r="C15" s="61">
        <v>0</v>
      </c>
      <c r="D15" s="37">
        <v>5</v>
      </c>
      <c r="E15" s="31" t="s">
        <v>50</v>
      </c>
      <c r="F15" s="32">
        <f>VLOOKUP($E15,Atletas!$1:$1048576,7,FALSE)</f>
        <v>36541</v>
      </c>
      <c r="G15" s="32" t="str">
        <f>VLOOKUP($E15,Atletas!$1:$1048576,9,FALSE)</f>
        <v>Infantil</v>
      </c>
      <c r="H15" s="137" t="str">
        <f>VLOOKUP($E15,Atletas!$1:$1048576,5,FALSE)</f>
        <v>ACDSJ</v>
      </c>
      <c r="I15" s="35" t="s">
        <v>1115</v>
      </c>
      <c r="J15" s="34">
        <v>41034</v>
      </c>
      <c r="K15" s="33"/>
      <c r="L15" s="93" t="s">
        <v>855</v>
      </c>
    </row>
    <row r="16" spans="1:14" s="36" customFormat="1">
      <c r="A16" s="27">
        <v>11</v>
      </c>
      <c r="B16" s="28">
        <v>10.57</v>
      </c>
      <c r="C16" s="61">
        <v>-2.8</v>
      </c>
      <c r="D16" s="37">
        <v>6</v>
      </c>
      <c r="E16" s="31" t="s">
        <v>1652</v>
      </c>
      <c r="F16" s="32">
        <f>VLOOKUP($E16,Atletas!$1:$1048576,7,FALSE)</f>
        <v>36312</v>
      </c>
      <c r="G16" s="32" t="str">
        <f>VLOOKUP($E16,Atletas!$1:$1048576,9,FALSE)</f>
        <v>Infantil</v>
      </c>
      <c r="H16" s="137" t="str">
        <f>VLOOKUP($E16,Atletas!$1:$1048576,5,FALSE)</f>
        <v>ACDSJ</v>
      </c>
      <c r="I16" s="35" t="s">
        <v>1115</v>
      </c>
      <c r="J16" s="34">
        <v>41067</v>
      </c>
      <c r="K16" s="33"/>
      <c r="L16" s="93" t="s">
        <v>855</v>
      </c>
      <c r="M16" s="38"/>
    </row>
    <row r="17" spans="1:14" s="36" customFormat="1">
      <c r="A17" s="27">
        <v>12</v>
      </c>
      <c r="B17" s="28">
        <v>10.210000000000001</v>
      </c>
      <c r="C17" s="61">
        <v>0</v>
      </c>
      <c r="D17" s="37">
        <v>7</v>
      </c>
      <c r="E17" s="31" t="s">
        <v>1898</v>
      </c>
      <c r="F17" s="32">
        <f>VLOOKUP($E17,Atletas!$1:$1048576,7,FALSE)</f>
        <v>36084</v>
      </c>
      <c r="G17" s="32" t="str">
        <f>VLOOKUP($E17,Atletas!$1:$1048576,9,FALSE)</f>
        <v>Iniciado</v>
      </c>
      <c r="H17" s="137" t="str">
        <f>VLOOKUP($E17,Atletas!$1:$1048576,5,FALSE)</f>
        <v>ADRAP</v>
      </c>
      <c r="I17" s="35" t="s">
        <v>1115</v>
      </c>
      <c r="J17" s="34">
        <v>41084</v>
      </c>
      <c r="K17" s="33"/>
      <c r="L17" s="93" t="s">
        <v>855</v>
      </c>
      <c r="M17" s="38"/>
    </row>
    <row r="18" spans="1:14" s="36" customFormat="1">
      <c r="A18" s="27">
        <v>13</v>
      </c>
      <c r="B18" s="28">
        <v>10.210000000000001</v>
      </c>
      <c r="C18" s="61">
        <v>0</v>
      </c>
      <c r="D18" s="37">
        <v>8</v>
      </c>
      <c r="E18" s="31" t="s">
        <v>1664</v>
      </c>
      <c r="F18" s="32">
        <f>VLOOKUP($E18,Atletas!$1:$1048576,7,FALSE)</f>
        <v>36365</v>
      </c>
      <c r="G18" s="32" t="str">
        <f>VLOOKUP($E18,Atletas!$1:$1048576,9,FALSE)</f>
        <v>Infantil</v>
      </c>
      <c r="H18" s="137" t="str">
        <f>VLOOKUP($E18,Atletas!$1:$1048576,5,FALSE)</f>
        <v>CSM</v>
      </c>
      <c r="I18" s="35" t="s">
        <v>1115</v>
      </c>
      <c r="J18" s="34">
        <v>41084</v>
      </c>
      <c r="K18" s="33"/>
      <c r="L18" s="93" t="s">
        <v>855</v>
      </c>
    </row>
    <row r="19" spans="1:14" s="36" customFormat="1" hidden="1">
      <c r="A19" s="27"/>
      <c r="B19" s="28"/>
      <c r="C19" s="61"/>
      <c r="D19" s="37"/>
      <c r="E19" s="31" t="s">
        <v>328</v>
      </c>
      <c r="F19" s="32">
        <f>VLOOKUP($E19,Atletas!$1:$1048576,7,FALSE)</f>
        <v>35618</v>
      </c>
      <c r="G19" s="32" t="str">
        <f>VLOOKUP($E19,Atletas!$1:$1048576,9,FALSE)</f>
        <v>Iniciado</v>
      </c>
      <c r="H19" s="137" t="str">
        <f>VLOOKUP($E19,Atletas!$1:$1048576,5,FALSE)</f>
        <v>AJS</v>
      </c>
      <c r="I19" s="35"/>
      <c r="J19" s="34"/>
      <c r="K19" s="33"/>
      <c r="L19" s="93" t="s">
        <v>1446</v>
      </c>
      <c r="N19" s="38"/>
    </row>
    <row r="20" spans="1:14" s="36" customFormat="1" hidden="1">
      <c r="A20" s="27"/>
      <c r="B20" s="28"/>
      <c r="C20" s="61"/>
      <c r="D20" s="37"/>
      <c r="E20" s="31" t="s">
        <v>380</v>
      </c>
      <c r="F20" s="32">
        <f>VLOOKUP($E20,Atletas!$1:$1048576,7,FALSE)</f>
        <v>36354</v>
      </c>
      <c r="G20" s="32" t="str">
        <f>VLOOKUP($E20,Atletas!$1:$1048576,9,FALSE)</f>
        <v>Infantil</v>
      </c>
      <c r="H20" s="137" t="str">
        <f>VLOOKUP($E20,Atletas!$1:$1048576,5,FALSE)</f>
        <v>AJS</v>
      </c>
      <c r="I20" s="35"/>
      <c r="J20" s="34"/>
      <c r="K20" s="33"/>
      <c r="L20" s="93" t="s">
        <v>1447</v>
      </c>
      <c r="N20" s="38"/>
    </row>
    <row r="21" spans="1:14" s="36" customFormat="1" hidden="1">
      <c r="A21" s="27"/>
      <c r="B21" s="28"/>
      <c r="C21" s="61"/>
      <c r="D21" s="37"/>
      <c r="E21" s="31" t="s">
        <v>624</v>
      </c>
      <c r="F21" s="32">
        <f>VLOOKUP($E21,Atletas!$1:$1048576,7,FALSE)</f>
        <v>36227</v>
      </c>
      <c r="G21" s="32" t="str">
        <f>VLOOKUP($E21,Atletas!$1:$1048576,9,FALSE)</f>
        <v>Infantil</v>
      </c>
      <c r="H21" s="137" t="str">
        <f>VLOOKUP($E21,Atletas!$1:$1048576,5,FALSE)</f>
        <v>AJS</v>
      </c>
      <c r="I21" s="35"/>
      <c r="J21" s="34"/>
      <c r="K21" s="33"/>
      <c r="L21" s="93" t="s">
        <v>1447</v>
      </c>
      <c r="N21" s="38"/>
    </row>
    <row r="22" spans="1:14" s="36" customFormat="1" hidden="1">
      <c r="A22" s="27"/>
      <c r="B22" s="28"/>
      <c r="C22" s="61"/>
      <c r="D22" s="37"/>
      <c r="E22" s="31" t="s">
        <v>399</v>
      </c>
      <c r="F22" s="32">
        <f>VLOOKUP($E22,Atletas!$1:$1048576,7,FALSE)</f>
        <v>36124</v>
      </c>
      <c r="G22" s="32" t="str">
        <f>VLOOKUP($E22,Atletas!$1:$1048576,9,FALSE)</f>
        <v>Iniciado</v>
      </c>
      <c r="H22" s="137" t="str">
        <f>VLOOKUP($E22,Atletas!$1:$1048576,5,FALSE)</f>
        <v>AJS</v>
      </c>
      <c r="I22" s="35"/>
      <c r="J22" s="34"/>
      <c r="K22" s="33"/>
      <c r="L22" s="93" t="s">
        <v>1448</v>
      </c>
      <c r="N22" s="38"/>
    </row>
    <row r="23" spans="1:14" s="36" customFormat="1" hidden="1">
      <c r="A23" s="27"/>
      <c r="B23" s="28"/>
      <c r="C23" s="61"/>
      <c r="D23" s="37"/>
      <c r="E23" s="31" t="s">
        <v>425</v>
      </c>
      <c r="F23" s="32" t="e">
        <f>VLOOKUP($E23,Atletas!$1:$1048576,7,FALSE)</f>
        <v>#N/A</v>
      </c>
      <c r="G23" s="32" t="e">
        <f>VLOOKUP($E23,Atletas!$1:$1048576,9,FALSE)</f>
        <v>#N/A</v>
      </c>
      <c r="H23" s="137" t="e">
        <f>VLOOKUP($E23,Atletas!$1:$1048576,5,FALSE)</f>
        <v>#N/A</v>
      </c>
      <c r="I23" s="35"/>
      <c r="J23" s="34"/>
      <c r="K23" s="33"/>
      <c r="L23" s="93" t="s">
        <v>1449</v>
      </c>
      <c r="N23" s="38"/>
    </row>
    <row r="24" spans="1:14" s="36" customFormat="1" hidden="1">
      <c r="A24" s="27"/>
      <c r="B24" s="28"/>
      <c r="C24" s="61"/>
      <c r="D24" s="37"/>
      <c r="E24" s="31" t="s">
        <v>383</v>
      </c>
      <c r="F24" s="32" t="e">
        <f>VLOOKUP($E24,Atletas!$1:$1048576,7,FALSE)</f>
        <v>#N/A</v>
      </c>
      <c r="G24" s="32" t="e">
        <f>VLOOKUP($E24,Atletas!$1:$1048576,9,FALSE)</f>
        <v>#N/A</v>
      </c>
      <c r="H24" s="137" t="e">
        <f>VLOOKUP($E24,Atletas!$1:$1048576,5,FALSE)</f>
        <v>#N/A</v>
      </c>
      <c r="I24" s="35"/>
      <c r="J24" s="34"/>
      <c r="K24" s="33"/>
      <c r="L24" s="93" t="s">
        <v>1450</v>
      </c>
      <c r="N24" s="38"/>
    </row>
    <row r="25" spans="1:14" s="36" customFormat="1" hidden="1">
      <c r="A25" s="27"/>
      <c r="B25" s="28"/>
      <c r="C25" s="61"/>
      <c r="D25" s="37"/>
      <c r="E25" s="31" t="s">
        <v>373</v>
      </c>
      <c r="F25" s="32">
        <f>VLOOKUP($E25,Atletas!$1:$1048576,7,FALSE)</f>
        <v>35977</v>
      </c>
      <c r="G25" s="32" t="str">
        <f>VLOOKUP($E25,Atletas!$1:$1048576,9,FALSE)</f>
        <v>Iniciado</v>
      </c>
      <c r="H25" s="137" t="str">
        <f>VLOOKUP($E25,Atletas!$1:$1048576,5,FALSE)</f>
        <v>CSM</v>
      </c>
      <c r="I25" s="35"/>
      <c r="J25" s="34"/>
      <c r="K25" s="33"/>
      <c r="L25" s="93" t="s">
        <v>145</v>
      </c>
      <c r="N25" s="38"/>
    </row>
    <row r="26" spans="1:14" s="36" customFormat="1" hidden="1">
      <c r="A26" s="27"/>
      <c r="B26" s="28"/>
      <c r="C26" s="61"/>
      <c r="D26" s="37"/>
      <c r="E26" s="31"/>
      <c r="F26" s="32">
        <f>VLOOKUP($E26,Atletas!$1:$1048576,7,FALSE)</f>
        <v>0</v>
      </c>
      <c r="G26" s="32" t="str">
        <f>VLOOKUP($E26,Atletas!$1:$1048576,9,FALSE)</f>
        <v>Sénior /vet</v>
      </c>
      <c r="H26" s="137">
        <f>VLOOKUP($E26,Atletas!$1:$1048576,5,FALSE)</f>
        <v>0</v>
      </c>
      <c r="I26" s="35"/>
      <c r="J26" s="34"/>
      <c r="K26" s="33"/>
      <c r="L26" s="93" t="s">
        <v>855</v>
      </c>
      <c r="M26" s="38"/>
    </row>
    <row r="27" spans="1:14" s="36" customFormat="1" hidden="1">
      <c r="A27" s="27"/>
      <c r="B27" s="28"/>
      <c r="C27" s="61"/>
      <c r="D27" s="37"/>
      <c r="E27" s="31"/>
      <c r="F27" s="32">
        <f>VLOOKUP($E27,Atletas!$1:$1048576,7,FALSE)</f>
        <v>0</v>
      </c>
      <c r="G27" s="32" t="str">
        <f>VLOOKUP($E27,Atletas!$1:$1048576,9,FALSE)</f>
        <v>Sénior /vet</v>
      </c>
      <c r="H27" s="137">
        <f>VLOOKUP($E27,Atletas!$1:$1048576,5,FALSE)</f>
        <v>0</v>
      </c>
      <c r="I27" s="35"/>
      <c r="J27" s="34"/>
      <c r="K27" s="33"/>
      <c r="L27" s="93" t="s">
        <v>855</v>
      </c>
    </row>
    <row r="28" spans="1:14" s="36" customFormat="1" hidden="1">
      <c r="A28" s="27"/>
      <c r="B28" s="28"/>
      <c r="C28" s="61"/>
      <c r="D28" s="37"/>
      <c r="E28" s="31"/>
      <c r="F28" s="32"/>
      <c r="G28" s="32"/>
      <c r="H28" s="137"/>
      <c r="I28" s="35"/>
      <c r="J28" s="34"/>
      <c r="K28" s="33"/>
      <c r="L28" s="93"/>
    </row>
    <row r="29" spans="1:14" s="31" customFormat="1" hidden="1">
      <c r="A29" s="27"/>
      <c r="B29" s="28"/>
      <c r="C29" s="61"/>
      <c r="D29" s="37"/>
      <c r="F29" s="32"/>
      <c r="G29" s="32"/>
      <c r="H29" s="137"/>
      <c r="I29" s="35"/>
      <c r="J29" s="34"/>
      <c r="K29" s="35"/>
      <c r="L29" s="93"/>
    </row>
    <row r="30" spans="1:14" hidden="1">
      <c r="A30" s="175" t="s">
        <v>816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</row>
    <row r="31" spans="1:14" s="36" customFormat="1" hidden="1">
      <c r="A31" s="27"/>
      <c r="B31" s="28"/>
      <c r="C31" s="29"/>
      <c r="D31" s="30"/>
      <c r="E31" s="31"/>
      <c r="F31" s="32"/>
      <c r="G31" s="35"/>
      <c r="H31" s="137"/>
      <c r="I31" s="33"/>
      <c r="J31" s="34"/>
      <c r="K31" s="33"/>
      <c r="L31" s="93"/>
    </row>
    <row r="32" spans="1:14" s="36" customFormat="1">
      <c r="A32" s="27"/>
      <c r="B32" s="28"/>
      <c r="C32" s="29"/>
      <c r="D32" s="30"/>
      <c r="E32" s="31"/>
      <c r="F32" s="32"/>
      <c r="G32" s="35"/>
      <c r="H32" s="137"/>
      <c r="I32" s="33"/>
      <c r="J32" s="34"/>
      <c r="K32" s="33"/>
      <c r="L32" s="93"/>
    </row>
    <row r="33" spans="1:12" s="36" customFormat="1">
      <c r="A33" s="27"/>
      <c r="B33" s="28"/>
      <c r="C33" s="29"/>
      <c r="D33" s="30"/>
      <c r="E33" s="31"/>
      <c r="F33" s="32"/>
      <c r="G33" s="35"/>
      <c r="H33" s="137"/>
      <c r="I33" s="33"/>
      <c r="J33" s="34"/>
      <c r="K33" s="33"/>
      <c r="L33" s="93"/>
    </row>
    <row r="34" spans="1:12" s="36" customFormat="1">
      <c r="A34" s="27"/>
      <c r="B34" s="28"/>
      <c r="C34" s="29"/>
      <c r="D34" s="30"/>
      <c r="E34" s="31"/>
      <c r="F34" s="32"/>
      <c r="G34" s="35"/>
      <c r="H34" s="137"/>
      <c r="I34" s="33"/>
      <c r="J34" s="34"/>
      <c r="K34" s="33"/>
      <c r="L34" s="93"/>
    </row>
    <row r="35" spans="1:12" s="36" customFormat="1">
      <c r="A35" s="27"/>
      <c r="B35" s="28"/>
      <c r="C35" s="61"/>
      <c r="D35" s="37"/>
      <c r="E35" s="31"/>
      <c r="F35" s="32"/>
      <c r="G35" s="32"/>
      <c r="H35" s="137"/>
      <c r="I35" s="33"/>
      <c r="J35" s="34"/>
      <c r="K35" s="33"/>
      <c r="L35" s="93"/>
    </row>
    <row r="36" spans="1:12" s="36" customFormat="1">
      <c r="A36" s="27"/>
      <c r="B36" s="28"/>
      <c r="C36" s="61"/>
      <c r="D36" s="30"/>
      <c r="E36" s="31"/>
      <c r="F36" s="32"/>
      <c r="G36" s="32"/>
      <c r="H36" s="137"/>
      <c r="I36" s="33"/>
      <c r="J36" s="34"/>
      <c r="K36" s="33"/>
      <c r="L36" s="93"/>
    </row>
    <row r="37" spans="1:12" s="36" customFormat="1">
      <c r="A37" s="27"/>
      <c r="B37" s="28"/>
      <c r="C37" s="61"/>
      <c r="D37" s="30"/>
      <c r="E37" s="31"/>
      <c r="F37" s="32"/>
      <c r="G37" s="32"/>
      <c r="H37" s="137"/>
      <c r="I37" s="33"/>
      <c r="J37" s="34"/>
      <c r="K37" s="33"/>
      <c r="L37" s="93"/>
    </row>
    <row r="38" spans="1:12" s="36" customFormat="1">
      <c r="A38" s="27"/>
      <c r="B38" s="28"/>
      <c r="C38" s="61"/>
      <c r="D38" s="30"/>
      <c r="E38" s="31"/>
      <c r="F38" s="32"/>
      <c r="G38" s="32"/>
      <c r="H38" s="137"/>
      <c r="I38" s="33"/>
      <c r="J38" s="34"/>
      <c r="K38" s="33"/>
      <c r="L38" s="93"/>
    </row>
    <row r="39" spans="1:12" s="36" customFormat="1">
      <c r="A39" s="27"/>
      <c r="B39" s="28"/>
      <c r="C39" s="61"/>
      <c r="D39" s="30"/>
      <c r="E39" s="31"/>
      <c r="F39" s="32"/>
      <c r="G39" s="35"/>
      <c r="H39" s="137"/>
      <c r="I39" s="33"/>
      <c r="J39" s="34"/>
      <c r="K39" s="33"/>
      <c r="L39" s="93"/>
    </row>
  </sheetData>
  <mergeCells count="5">
    <mergeCell ref="A30:L30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6" enableFormatConditionsCalculation="0"/>
  <dimension ref="A1:N502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1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1008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775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 t="s">
        <v>842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>
      <c r="A6" s="27">
        <v>1</v>
      </c>
      <c r="B6" s="28">
        <v>1.57</v>
      </c>
      <c r="C6" s="61"/>
      <c r="D6" s="37">
        <v>1</v>
      </c>
      <c r="E6" s="31" t="s">
        <v>1066</v>
      </c>
      <c r="F6" s="32">
        <f>VLOOKUP($E6,Atletas!$1:$1048576,7,FALSE)</f>
        <v>29219</v>
      </c>
      <c r="G6" s="32" t="str">
        <f>VLOOKUP($E6,Atletas!$1:$1048576,9,FALSE)</f>
        <v>Sénior</v>
      </c>
      <c r="H6" s="137" t="str">
        <f>VLOOKUP($E6,Atletas!$1:$1048576,5,FALSE)</f>
        <v>CSM</v>
      </c>
      <c r="I6" s="35" t="s">
        <v>1115</v>
      </c>
      <c r="J6" s="34">
        <v>40922</v>
      </c>
      <c r="K6" s="35"/>
      <c r="L6" s="35" t="s">
        <v>55</v>
      </c>
      <c r="N6" s="38"/>
    </row>
    <row r="7" spans="1:14" s="31" customFormat="1">
      <c r="A7" s="27">
        <v>2</v>
      </c>
      <c r="B7" s="28">
        <v>1.56</v>
      </c>
      <c r="C7" s="61"/>
      <c r="D7" s="37">
        <v>1</v>
      </c>
      <c r="E7" s="31" t="s">
        <v>1039</v>
      </c>
      <c r="F7" s="32">
        <f>VLOOKUP($E7,Atletas!$1:$1048576,7,FALSE)</f>
        <v>34553</v>
      </c>
      <c r="G7" s="32" t="str">
        <f>VLOOKUP($E7,Atletas!$1:$1048576,9,FALSE)</f>
        <v>Júnior</v>
      </c>
      <c r="H7" s="137" t="str">
        <f>VLOOKUP($E7,Atletas!$1:$1048576,5,FALSE)</f>
        <v>GDE</v>
      </c>
      <c r="I7" s="35" t="s">
        <v>1115</v>
      </c>
      <c r="J7" s="34">
        <v>41013</v>
      </c>
      <c r="K7" s="35"/>
      <c r="L7" s="35" t="s">
        <v>470</v>
      </c>
      <c r="M7" s="38"/>
      <c r="N7" s="38"/>
    </row>
    <row r="8" spans="1:14" s="31" customFormat="1">
      <c r="A8" s="27">
        <v>3</v>
      </c>
      <c r="B8" s="28">
        <v>1.54</v>
      </c>
      <c r="C8" s="61"/>
      <c r="D8" s="37">
        <v>2</v>
      </c>
      <c r="E8" s="31" t="s">
        <v>1048</v>
      </c>
      <c r="F8" s="32">
        <f>VLOOKUP($E8,Atletas!$1:$1048576,7,FALSE)</f>
        <v>33714</v>
      </c>
      <c r="G8" s="32" t="str">
        <f>VLOOKUP($E8,Atletas!$1:$1048576,9,FALSE)</f>
        <v>Sénior /s23</v>
      </c>
      <c r="H8" s="137" t="str">
        <f>VLOOKUP($E8,Atletas!$1:$1048576,5,FALSE)</f>
        <v>ADRAP</v>
      </c>
      <c r="I8" s="35" t="s">
        <v>1115</v>
      </c>
      <c r="J8" s="34">
        <v>40922</v>
      </c>
      <c r="K8" s="35"/>
      <c r="L8" s="35" t="s">
        <v>855</v>
      </c>
      <c r="M8" s="38"/>
      <c r="N8" s="38"/>
    </row>
    <row r="9" spans="1:14" s="31" customFormat="1">
      <c r="A9" s="27">
        <v>4</v>
      </c>
      <c r="B9" s="28">
        <v>1.5</v>
      </c>
      <c r="C9" s="61"/>
      <c r="D9" s="37" t="s">
        <v>1909</v>
      </c>
      <c r="E9" s="31" t="s">
        <v>1025</v>
      </c>
      <c r="F9" s="32">
        <f>VLOOKUP($E9,Atletas!$1:$1048576,7,FALSE)</f>
        <v>34644</v>
      </c>
      <c r="G9" s="32" t="str">
        <f>VLOOKUP($E9,Atletas!$1:$1048576,9,FALSE)</f>
        <v>Júnior</v>
      </c>
      <c r="H9" s="137" t="str">
        <f>VLOOKUP($E9,Atletas!$1:$1048576,5,FALSE)</f>
        <v>GDE</v>
      </c>
      <c r="I9" s="35" t="s">
        <v>1115</v>
      </c>
      <c r="J9" s="34">
        <v>41034</v>
      </c>
      <c r="K9" s="35"/>
      <c r="L9" s="35" t="s">
        <v>855</v>
      </c>
      <c r="M9" s="38"/>
      <c r="N9" s="38"/>
    </row>
    <row r="10" spans="1:14" s="31" customFormat="1">
      <c r="A10" s="27">
        <v>5</v>
      </c>
      <c r="B10" s="28">
        <v>1.47</v>
      </c>
      <c r="C10" s="61"/>
      <c r="D10" s="37">
        <v>1</v>
      </c>
      <c r="E10" s="31" t="s">
        <v>809</v>
      </c>
      <c r="F10" s="32">
        <f>VLOOKUP($E10,Atletas!$1:$1048576,7,FALSE)</f>
        <v>33246</v>
      </c>
      <c r="G10" s="32" t="str">
        <f>VLOOKUP($E10,Atletas!$1:$1048576,9,FALSE)</f>
        <v>Sénior /s23</v>
      </c>
      <c r="H10" s="137" t="str">
        <f>VLOOKUP($E10,Atletas!$1:$1048576,5,FALSE)</f>
        <v>AJS</v>
      </c>
      <c r="I10" s="35" t="s">
        <v>1115</v>
      </c>
      <c r="J10" s="34">
        <v>40915</v>
      </c>
      <c r="K10" s="35"/>
      <c r="L10" s="35" t="s">
        <v>1120</v>
      </c>
      <c r="M10" s="38"/>
      <c r="N10" s="38"/>
    </row>
    <row r="11" spans="1:14" s="31" customFormat="1">
      <c r="A11" s="27">
        <v>6</v>
      </c>
      <c r="B11" s="28">
        <v>1.44</v>
      </c>
      <c r="C11" s="61"/>
      <c r="D11" s="37">
        <v>1</v>
      </c>
      <c r="E11" s="31" t="s">
        <v>915</v>
      </c>
      <c r="F11" s="32">
        <f>VLOOKUP($E11,Atletas!$1:$1048576,7,FALSE)</f>
        <v>32845</v>
      </c>
      <c r="G11" s="32" t="str">
        <f>VLOOKUP($E11,Atletas!$1:$1048576,9,FALSE)</f>
        <v>Sénior</v>
      </c>
      <c r="H11" s="137" t="str">
        <f>VLOOKUP($E11,Atletas!$1:$1048576,5,FALSE)</f>
        <v>AJS</v>
      </c>
      <c r="I11" s="35" t="s">
        <v>1115</v>
      </c>
      <c r="J11" s="34">
        <v>41076</v>
      </c>
      <c r="K11" s="35"/>
      <c r="L11" s="35" t="s">
        <v>897</v>
      </c>
      <c r="M11" s="38"/>
      <c r="N11" s="38"/>
    </row>
    <row r="12" spans="1:14" s="31" customFormat="1">
      <c r="A12" s="27">
        <v>7</v>
      </c>
      <c r="B12" s="28">
        <v>1.41</v>
      </c>
      <c r="C12" s="61"/>
      <c r="D12" s="37">
        <v>1</v>
      </c>
      <c r="E12" s="31" t="s">
        <v>599</v>
      </c>
      <c r="F12" s="32">
        <f>VLOOKUP($E12,Atletas!$1:$1048576,7,FALSE)</f>
        <v>35368</v>
      </c>
      <c r="G12" s="32" t="str">
        <f>VLOOKUP($E12,Atletas!$1:$1048576,9,FALSE)</f>
        <v>Juvenil</v>
      </c>
      <c r="H12" s="137" t="str">
        <f>VLOOKUP($E12,Atletas!$1:$1048576,5,FALSE)</f>
        <v>CSM</v>
      </c>
      <c r="I12" s="35" t="s">
        <v>1115</v>
      </c>
      <c r="J12" s="34">
        <v>41034</v>
      </c>
      <c r="K12" s="35"/>
      <c r="L12" s="35" t="s">
        <v>855</v>
      </c>
      <c r="M12" s="38"/>
      <c r="N12" s="38"/>
    </row>
    <row r="13" spans="1:14" s="31" customFormat="1">
      <c r="A13" s="27">
        <v>8</v>
      </c>
      <c r="B13" s="28">
        <v>1.41</v>
      </c>
      <c r="C13" s="61"/>
      <c r="D13" s="37">
        <v>1</v>
      </c>
      <c r="E13" s="31" t="s">
        <v>1811</v>
      </c>
      <c r="F13" s="32">
        <f>VLOOKUP($E13,Atletas!$1:$1048576,7,FALSE)</f>
        <v>35012</v>
      </c>
      <c r="G13" s="32" t="str">
        <f>VLOOKUP($E13,Atletas!$1:$1048576,9,FALSE)</f>
        <v>Juvenil</v>
      </c>
      <c r="H13" s="137" t="str">
        <f>VLOOKUP($E13,Atletas!$1:$1048576,5,FALSE)</f>
        <v>CSM</v>
      </c>
      <c r="I13" s="35" t="s">
        <v>1115</v>
      </c>
      <c r="J13" s="34">
        <v>41055</v>
      </c>
      <c r="K13" s="35"/>
      <c r="L13" s="35" t="s">
        <v>855</v>
      </c>
      <c r="N13" s="38"/>
    </row>
    <row r="14" spans="1:14" s="31" customFormat="1">
      <c r="A14" s="27">
        <v>9</v>
      </c>
      <c r="B14" s="28">
        <v>1.4</v>
      </c>
      <c r="C14" s="61"/>
      <c r="D14" s="37">
        <v>1</v>
      </c>
      <c r="E14" s="31" t="s">
        <v>1070</v>
      </c>
      <c r="F14" s="32">
        <f>VLOOKUP($E14,Atletas!$1:$1048576,7,FALSE)</f>
        <v>35516</v>
      </c>
      <c r="G14" s="32" t="str">
        <f>VLOOKUP($E14,Atletas!$1:$1048576,9,FALSE)</f>
        <v>Iniciado</v>
      </c>
      <c r="H14" s="137" t="str">
        <f>VLOOKUP($E14,Atletas!$1:$1048576,5,FALSE)</f>
        <v>AJS</v>
      </c>
      <c r="I14" s="35" t="s">
        <v>1115</v>
      </c>
      <c r="J14" s="34">
        <v>41013</v>
      </c>
      <c r="K14" s="35"/>
      <c r="L14" s="35" t="s">
        <v>1463</v>
      </c>
      <c r="M14" s="38"/>
      <c r="N14" s="38"/>
    </row>
    <row r="15" spans="1:14" s="31" customFormat="1">
      <c r="A15" s="27">
        <v>10</v>
      </c>
      <c r="B15" s="28">
        <v>1.4</v>
      </c>
      <c r="C15" s="61"/>
      <c r="D15" s="37">
        <v>2</v>
      </c>
      <c r="E15" s="31" t="s">
        <v>737</v>
      </c>
      <c r="F15" s="32">
        <f>VLOOKUP($E15,Atletas!$1:$1048576,7,FALSE)</f>
        <v>34195</v>
      </c>
      <c r="G15" s="32" t="str">
        <f>VLOOKUP($E15,Atletas!$1:$1048576,9,FALSE)</f>
        <v>Júnior</v>
      </c>
      <c r="H15" s="137" t="str">
        <f>VLOOKUP($E15,Atletas!$1:$1048576,5,FALSE)</f>
        <v>CSM</v>
      </c>
      <c r="I15" s="35" t="s">
        <v>1115</v>
      </c>
      <c r="J15" s="34">
        <v>41013</v>
      </c>
      <c r="K15" s="35"/>
      <c r="L15" s="35" t="s">
        <v>53</v>
      </c>
      <c r="M15" s="38"/>
      <c r="N15" s="38"/>
    </row>
    <row r="16" spans="1:14" s="31" customFormat="1">
      <c r="A16" s="27">
        <v>11</v>
      </c>
      <c r="B16" s="28">
        <v>1.4</v>
      </c>
      <c r="C16" s="61"/>
      <c r="D16" s="37">
        <v>2</v>
      </c>
      <c r="E16" s="31" t="s">
        <v>368</v>
      </c>
      <c r="F16" s="32">
        <f>VLOOKUP($E16,Atletas!$1:$1048576,7,FALSE)</f>
        <v>34197</v>
      </c>
      <c r="G16" s="32" t="str">
        <f>VLOOKUP($E16,Atletas!$1:$1048576,9,FALSE)</f>
        <v>Júnior</v>
      </c>
      <c r="H16" s="137" t="str">
        <f>VLOOKUP($E16,Atletas!$1:$1048576,5,FALSE)</f>
        <v>ADRAP</v>
      </c>
      <c r="I16" s="35" t="s">
        <v>1115</v>
      </c>
      <c r="J16" s="34">
        <v>41042</v>
      </c>
      <c r="K16" s="35"/>
      <c r="L16" s="35" t="s">
        <v>56</v>
      </c>
      <c r="N16" s="38"/>
    </row>
    <row r="17" spans="1:14" s="31" customFormat="1">
      <c r="A17" s="27">
        <v>12</v>
      </c>
      <c r="B17" s="28">
        <v>1.4</v>
      </c>
      <c r="C17" s="61"/>
      <c r="D17" s="37">
        <v>3</v>
      </c>
      <c r="E17" s="31" t="s">
        <v>1927</v>
      </c>
      <c r="F17" s="32">
        <f>VLOOKUP($E17,Atletas!$1:$1048576,7,FALSE)</f>
        <v>34688</v>
      </c>
      <c r="G17" s="32" t="str">
        <f>VLOOKUP($E17,Atletas!$1:$1048576,9,FALSE)</f>
        <v>Júnior</v>
      </c>
      <c r="H17" s="137" t="str">
        <f>VLOOKUP($E17,Atletas!$1:$1048576,5,FALSE)</f>
        <v>AJS</v>
      </c>
      <c r="I17" s="35" t="s">
        <v>1115</v>
      </c>
      <c r="J17" s="34">
        <v>41042</v>
      </c>
      <c r="K17" s="35"/>
      <c r="L17" s="35" t="s">
        <v>855</v>
      </c>
      <c r="M17" s="38"/>
    </row>
    <row r="18" spans="1:14" s="31" customFormat="1">
      <c r="A18" s="27">
        <v>13</v>
      </c>
      <c r="B18" s="28">
        <v>1.37</v>
      </c>
      <c r="C18" s="61"/>
      <c r="D18" s="37">
        <v>2</v>
      </c>
      <c r="E18" s="31" t="s">
        <v>29</v>
      </c>
      <c r="F18" s="32">
        <f>VLOOKUP($E18,Atletas!$1:$1048576,7,FALSE)</f>
        <v>35023</v>
      </c>
      <c r="G18" s="32" t="str">
        <f>VLOOKUP($E18,Atletas!$1:$1048576,9,FALSE)</f>
        <v>Juvenil</v>
      </c>
      <c r="H18" s="137" t="str">
        <f>VLOOKUP($E18,Atletas!$1:$1048576,5,FALSE)</f>
        <v>ADRAP</v>
      </c>
      <c r="I18" s="35" t="s">
        <v>1115</v>
      </c>
      <c r="J18" s="34">
        <v>41055</v>
      </c>
      <c r="K18" s="35"/>
      <c r="L18" s="35" t="s">
        <v>855</v>
      </c>
      <c r="N18" s="38"/>
    </row>
    <row r="19" spans="1:14" s="31" customFormat="1">
      <c r="A19" s="27">
        <v>14</v>
      </c>
      <c r="B19" s="28">
        <v>1.37</v>
      </c>
      <c r="C19" s="61"/>
      <c r="D19" s="37">
        <v>4</v>
      </c>
      <c r="E19" s="31" t="s">
        <v>1130</v>
      </c>
      <c r="F19" s="32">
        <f>VLOOKUP($E19,Atletas!$1:$1048576,7,FALSE)</f>
        <v>34983</v>
      </c>
      <c r="G19" s="32" t="str">
        <f>VLOOKUP($E19,Atletas!$1:$1048576,9,FALSE)</f>
        <v>Juvenil</v>
      </c>
      <c r="H19" s="137" t="str">
        <f>VLOOKUP($E19,Atletas!$1:$1048576,5,FALSE)</f>
        <v>AJS</v>
      </c>
      <c r="I19" s="35" t="s">
        <v>1115</v>
      </c>
      <c r="J19" s="34">
        <v>41055</v>
      </c>
      <c r="K19" s="35"/>
      <c r="L19" s="35" t="s">
        <v>855</v>
      </c>
      <c r="N19" s="38"/>
    </row>
    <row r="20" spans="1:14" s="31" customFormat="1">
      <c r="A20" s="27">
        <v>15</v>
      </c>
      <c r="B20" s="28">
        <v>1.36</v>
      </c>
      <c r="C20" s="61"/>
      <c r="D20" s="37">
        <v>1</v>
      </c>
      <c r="E20" s="31" t="s">
        <v>821</v>
      </c>
      <c r="F20" s="32">
        <f>VLOOKUP($E20,Atletas!$1:$1048576,7,FALSE)</f>
        <v>36375</v>
      </c>
      <c r="G20" s="32" t="str">
        <f>VLOOKUP($E20,Atletas!$1:$1048576,9,FALSE)</f>
        <v>Infantil</v>
      </c>
      <c r="H20" s="137" t="str">
        <f>VLOOKUP($E20,Atletas!$1:$1048576,5,FALSE)</f>
        <v>IND-M</v>
      </c>
      <c r="I20" s="35" t="s">
        <v>1115</v>
      </c>
      <c r="J20" s="34">
        <v>41063</v>
      </c>
      <c r="K20" s="35"/>
      <c r="L20" s="35" t="s">
        <v>855</v>
      </c>
      <c r="N20" s="38"/>
    </row>
    <row r="21" spans="1:14" s="31" customFormat="1">
      <c r="A21" s="27">
        <v>16</v>
      </c>
      <c r="B21" s="28">
        <v>1.35</v>
      </c>
      <c r="C21" s="61"/>
      <c r="D21" s="37">
        <v>2</v>
      </c>
      <c r="E21" s="31" t="s">
        <v>364</v>
      </c>
      <c r="F21" s="32">
        <f>VLOOKUP($E21,Atletas!$1:$1048576,7,FALSE)</f>
        <v>36223</v>
      </c>
      <c r="G21" s="32" t="str">
        <f>VLOOKUP($E21,Atletas!$1:$1048576,9,FALSE)</f>
        <v>Infantil</v>
      </c>
      <c r="H21" s="137" t="str">
        <f>VLOOKUP($E21,Atletas!$1:$1048576,5,FALSE)</f>
        <v>ACDSJ</v>
      </c>
      <c r="I21" s="35" t="s">
        <v>1115</v>
      </c>
      <c r="J21" s="34">
        <v>41084</v>
      </c>
      <c r="K21" s="35"/>
      <c r="L21" s="35" t="s">
        <v>855</v>
      </c>
      <c r="N21" s="38"/>
    </row>
    <row r="22" spans="1:14" s="31" customFormat="1">
      <c r="A22" s="27">
        <v>17</v>
      </c>
      <c r="B22" s="28">
        <v>1.33</v>
      </c>
      <c r="C22" s="61"/>
      <c r="D22" s="37">
        <v>2</v>
      </c>
      <c r="E22" s="31" t="s">
        <v>1652</v>
      </c>
      <c r="F22" s="32">
        <f>VLOOKUP($E22,Atletas!$1:$1048576,7,FALSE)</f>
        <v>36312</v>
      </c>
      <c r="G22" s="32" t="str">
        <f>VLOOKUP($E22,Atletas!$1:$1048576,9,FALSE)</f>
        <v>Infantil</v>
      </c>
      <c r="H22" s="137" t="str">
        <f>VLOOKUP($E22,Atletas!$1:$1048576,5,FALSE)</f>
        <v>ACDSJ</v>
      </c>
      <c r="I22" s="35" t="s">
        <v>1115</v>
      </c>
      <c r="J22" s="34">
        <v>41063</v>
      </c>
      <c r="K22" s="35"/>
      <c r="L22" s="35" t="s">
        <v>855</v>
      </c>
      <c r="N22" s="38"/>
    </row>
    <row r="23" spans="1:14" s="31" customFormat="1">
      <c r="A23" s="27">
        <v>18</v>
      </c>
      <c r="B23" s="28">
        <v>1.32</v>
      </c>
      <c r="C23" s="61"/>
      <c r="D23" s="37">
        <v>2</v>
      </c>
      <c r="E23" s="31" t="s">
        <v>1034</v>
      </c>
      <c r="F23" s="32">
        <f>VLOOKUP($E23,Atletas!$1:$1048576,7,FALSE)</f>
        <v>35599</v>
      </c>
      <c r="G23" s="32" t="str">
        <f>VLOOKUP($E23,Atletas!$1:$1048576,9,FALSE)</f>
        <v>Iniciado</v>
      </c>
      <c r="H23" s="137" t="str">
        <f>VLOOKUP($E23,Atletas!$1:$1048576,5,FALSE)</f>
        <v>GDE</v>
      </c>
      <c r="I23" s="35" t="s">
        <v>1115</v>
      </c>
      <c r="J23" s="34">
        <v>41013</v>
      </c>
      <c r="K23" s="35"/>
      <c r="L23" s="35" t="s">
        <v>855</v>
      </c>
      <c r="M23" s="38"/>
      <c r="N23" s="38"/>
    </row>
    <row r="24" spans="1:14" s="31" customFormat="1">
      <c r="A24" s="27">
        <v>19</v>
      </c>
      <c r="B24" s="28">
        <v>1.32</v>
      </c>
      <c r="C24" s="61"/>
      <c r="D24" s="37">
        <v>2</v>
      </c>
      <c r="E24" s="31" t="s">
        <v>581</v>
      </c>
      <c r="F24" s="32">
        <f>VLOOKUP($E24,Atletas!$1:$1048576,7,FALSE)</f>
        <v>35001</v>
      </c>
      <c r="G24" s="32" t="str">
        <f>VLOOKUP($E24,Atletas!$1:$1048576,9,FALSE)</f>
        <v>Juvenil</v>
      </c>
      <c r="H24" s="137" t="s">
        <v>1122</v>
      </c>
      <c r="I24" s="35" t="s">
        <v>1115</v>
      </c>
      <c r="J24" s="34">
        <v>41034</v>
      </c>
      <c r="K24" s="35"/>
      <c r="L24" s="35" t="s">
        <v>855</v>
      </c>
      <c r="N24" s="38"/>
    </row>
    <row r="25" spans="1:14" s="31" customFormat="1">
      <c r="A25" s="27">
        <v>20</v>
      </c>
      <c r="B25" s="28">
        <v>1.31</v>
      </c>
      <c r="C25" s="61"/>
      <c r="D25" s="37">
        <v>1</v>
      </c>
      <c r="E25" s="31" t="s">
        <v>576</v>
      </c>
      <c r="F25" s="32">
        <f>VLOOKUP($E25,Atletas!$1:$1048576,7,FALSE)</f>
        <v>36286</v>
      </c>
      <c r="G25" s="32" t="str">
        <f>VLOOKUP($E25,Atletas!$1:$1048576,9,FALSE)</f>
        <v>Infantil</v>
      </c>
      <c r="H25" s="137" t="str">
        <f>VLOOKUP($E25,Atletas!$1:$1048576,5,FALSE)</f>
        <v>ACDSJ</v>
      </c>
      <c r="I25" s="35" t="s">
        <v>1115</v>
      </c>
      <c r="J25" s="34">
        <v>41028</v>
      </c>
      <c r="K25" s="35"/>
      <c r="L25" s="35" t="s">
        <v>855</v>
      </c>
      <c r="N25" s="38"/>
    </row>
    <row r="26" spans="1:14" s="31" customFormat="1">
      <c r="A26" s="27">
        <v>21</v>
      </c>
      <c r="B26" s="28">
        <v>1.28</v>
      </c>
      <c r="C26" s="61"/>
      <c r="D26" s="37">
        <v>3</v>
      </c>
      <c r="E26" s="31" t="s">
        <v>1028</v>
      </c>
      <c r="F26" s="32">
        <f>VLOOKUP($E26,Atletas!$1:$1048576,7,FALSE)</f>
        <v>35983</v>
      </c>
      <c r="G26" s="32" t="str">
        <f>VLOOKUP($E26,Atletas!$1:$1048576,9,FALSE)</f>
        <v>Iniciado</v>
      </c>
      <c r="H26" s="137" t="str">
        <f>VLOOKUP($E26,Atletas!$1:$1048576,5,FALSE)</f>
        <v>GDE</v>
      </c>
      <c r="I26" s="35" t="s">
        <v>1115</v>
      </c>
      <c r="J26" s="34">
        <v>41013</v>
      </c>
      <c r="K26" s="35"/>
      <c r="L26" s="35" t="s">
        <v>855</v>
      </c>
      <c r="N26" s="38"/>
    </row>
    <row r="27" spans="1:14" s="31" customFormat="1">
      <c r="A27" s="27">
        <v>22</v>
      </c>
      <c r="B27" s="28">
        <v>1.26</v>
      </c>
      <c r="C27" s="61"/>
      <c r="D27" s="37">
        <v>4</v>
      </c>
      <c r="E27" s="31" t="s">
        <v>588</v>
      </c>
      <c r="F27" s="32">
        <f>VLOOKUP($E27,Atletas!$1:$1048576,7,FALSE)</f>
        <v>35428</v>
      </c>
      <c r="G27" s="32" t="str">
        <f>VLOOKUP($E27,Atletas!$1:$1048576,9,FALSE)</f>
        <v>Juvenil</v>
      </c>
      <c r="H27" s="137" t="str">
        <f>VLOOKUP($E27,Atletas!$1:$1048576,5,FALSE)</f>
        <v>AJS</v>
      </c>
      <c r="I27" s="35" t="s">
        <v>849</v>
      </c>
      <c r="J27" s="34">
        <v>40929</v>
      </c>
      <c r="K27" s="35"/>
      <c r="L27" s="35" t="s">
        <v>1454</v>
      </c>
      <c r="N27" s="38"/>
    </row>
    <row r="28" spans="1:14" s="31" customFormat="1">
      <c r="A28" s="27">
        <v>23</v>
      </c>
      <c r="B28" s="28">
        <v>1.26</v>
      </c>
      <c r="C28" s="61"/>
      <c r="D28" s="37">
        <v>6</v>
      </c>
      <c r="E28" s="31" t="s">
        <v>1045</v>
      </c>
      <c r="F28" s="32">
        <f>VLOOKUP($E28,Atletas!$1:$1048576,7,FALSE)</f>
        <v>34758</v>
      </c>
      <c r="G28" s="32" t="str">
        <f>VLOOKUP($E28,Atletas!$1:$1048576,9,FALSE)</f>
        <v>Juvenil</v>
      </c>
      <c r="H28" s="137" t="str">
        <f>VLOOKUP($E28,Atletas!$1:$1048576,5,FALSE)</f>
        <v>GDE</v>
      </c>
      <c r="I28" s="35" t="s">
        <v>1115</v>
      </c>
      <c r="J28" s="34">
        <v>41034</v>
      </c>
      <c r="K28" s="35"/>
      <c r="L28" s="35" t="s">
        <v>466</v>
      </c>
      <c r="M28" s="38"/>
      <c r="N28" s="38"/>
    </row>
    <row r="29" spans="1:14" s="31" customFormat="1">
      <c r="A29" s="27">
        <v>24</v>
      </c>
      <c r="B29" s="28">
        <v>1.23</v>
      </c>
      <c r="C29" s="61"/>
      <c r="D29" s="37" t="s">
        <v>1909</v>
      </c>
      <c r="E29" s="31" t="s">
        <v>1080</v>
      </c>
      <c r="F29" s="32">
        <f>VLOOKUP($E29,Atletas!$1:$1048576,7,FALSE)</f>
        <v>34220</v>
      </c>
      <c r="G29" s="32" t="str">
        <f>VLOOKUP($E29,Atletas!$1:$1048576,9,FALSE)</f>
        <v>Júnior</v>
      </c>
      <c r="H29" s="137" t="str">
        <f>VLOOKUP($E29,Atletas!$1:$1048576,5,FALSE)</f>
        <v>AJS</v>
      </c>
      <c r="I29" s="35" t="s">
        <v>1115</v>
      </c>
      <c r="J29" s="34">
        <v>41034</v>
      </c>
      <c r="K29" s="35"/>
      <c r="L29" s="35" t="s">
        <v>1455</v>
      </c>
      <c r="M29" s="38"/>
      <c r="N29" s="38"/>
    </row>
    <row r="30" spans="1:14" s="31" customFormat="1">
      <c r="A30" s="27">
        <v>25</v>
      </c>
      <c r="B30" s="28">
        <v>1.22</v>
      </c>
      <c r="C30" s="61"/>
      <c r="D30" s="37">
        <v>2</v>
      </c>
      <c r="E30" s="31" t="s">
        <v>2</v>
      </c>
      <c r="F30" s="32">
        <f>VLOOKUP($E30,Atletas!$1:$1048576,7,FALSE)</f>
        <v>35634</v>
      </c>
      <c r="G30" s="32" t="str">
        <f>VLOOKUP($E30,Atletas!$1:$1048576,9,FALSE)</f>
        <v>Iniciado</v>
      </c>
      <c r="H30" s="137" t="str">
        <f>VLOOKUP($E30,Atletas!$1:$1048576,5,FALSE)</f>
        <v>AJS</v>
      </c>
      <c r="I30" s="35" t="s">
        <v>1115</v>
      </c>
      <c r="J30" s="34">
        <v>41027</v>
      </c>
      <c r="K30" s="35"/>
      <c r="L30" s="35" t="s">
        <v>855</v>
      </c>
      <c r="N30" s="38"/>
    </row>
    <row r="31" spans="1:14" s="31" customFormat="1">
      <c r="A31" s="27">
        <v>26</v>
      </c>
      <c r="B31" s="28">
        <v>1.2</v>
      </c>
      <c r="C31" s="61"/>
      <c r="D31" s="37">
        <v>4</v>
      </c>
      <c r="E31" s="31" t="s">
        <v>574</v>
      </c>
      <c r="F31" s="32">
        <f>VLOOKUP($E31,Atletas!$1:$1048576,7,FALSE)</f>
        <v>35979</v>
      </c>
      <c r="G31" s="32" t="str">
        <f>VLOOKUP($E31,Atletas!$1:$1048576,9,FALSE)</f>
        <v>Iniciado</v>
      </c>
      <c r="H31" s="137" t="str">
        <f>VLOOKUP($E31,Atletas!$1:$1048576,5,FALSE)</f>
        <v>CSM</v>
      </c>
      <c r="I31" s="35" t="s">
        <v>1115</v>
      </c>
      <c r="J31" s="34">
        <v>41013</v>
      </c>
      <c r="K31" s="35"/>
      <c r="L31" s="35" t="s">
        <v>149</v>
      </c>
      <c r="N31" s="38"/>
    </row>
    <row r="32" spans="1:14" s="31" customFormat="1">
      <c r="A32" s="27">
        <v>27</v>
      </c>
      <c r="B32" s="28">
        <v>1.2</v>
      </c>
      <c r="C32" s="61"/>
      <c r="D32" s="37">
        <v>5</v>
      </c>
      <c r="E32" s="31" t="s">
        <v>1027</v>
      </c>
      <c r="F32" s="32">
        <f>VLOOKUP($E32,Atletas!$1:$1048576,7,FALSE)</f>
        <v>35443</v>
      </c>
      <c r="G32" s="32" t="str">
        <f>VLOOKUP($E32,Atletas!$1:$1048576,9,FALSE)</f>
        <v>Iniciado</v>
      </c>
      <c r="H32" s="137" t="str">
        <f>VLOOKUP($E32,Atletas!$1:$1048576,5,FALSE)</f>
        <v>AJS</v>
      </c>
      <c r="I32" s="35" t="s">
        <v>1115</v>
      </c>
      <c r="J32" s="34">
        <v>41013</v>
      </c>
      <c r="K32" s="35"/>
      <c r="L32" s="35" t="s">
        <v>855</v>
      </c>
      <c r="N32" s="38"/>
    </row>
    <row r="33" spans="1:14" s="31" customFormat="1">
      <c r="A33" s="27">
        <v>28</v>
      </c>
      <c r="B33" s="28">
        <v>1.2</v>
      </c>
      <c r="C33" s="61"/>
      <c r="D33" s="37">
        <v>6</v>
      </c>
      <c r="E33" s="31" t="s">
        <v>683</v>
      </c>
      <c r="F33" s="32">
        <f>VLOOKUP($E33,Atletas!$1:$1048576,7,FALSE)</f>
        <v>35548</v>
      </c>
      <c r="G33" s="32" t="str">
        <f>VLOOKUP($E33,Atletas!$1:$1048576,9,FALSE)</f>
        <v>Iniciado</v>
      </c>
      <c r="H33" s="137" t="str">
        <f>VLOOKUP($E33,Atletas!$1:$1048576,5,FALSE)</f>
        <v>ACDSJ</v>
      </c>
      <c r="I33" s="35" t="s">
        <v>1115</v>
      </c>
      <c r="J33" s="34">
        <v>41013</v>
      </c>
      <c r="K33" s="35"/>
      <c r="L33" s="35" t="s">
        <v>1464</v>
      </c>
      <c r="N33" s="38"/>
    </row>
    <row r="34" spans="1:14" s="31" customFormat="1">
      <c r="A34" s="27">
        <v>29</v>
      </c>
      <c r="B34" s="28">
        <v>1.2</v>
      </c>
      <c r="C34" s="61"/>
      <c r="D34" s="37">
        <v>7</v>
      </c>
      <c r="E34" s="31" t="s">
        <v>615</v>
      </c>
      <c r="F34" s="32">
        <f>VLOOKUP($E34,Atletas!$1:$1048576,7,FALSE)</f>
        <v>35542</v>
      </c>
      <c r="G34" s="32" t="str">
        <f>VLOOKUP($E34,Atletas!$1:$1048576,9,FALSE)</f>
        <v>Iniciado</v>
      </c>
      <c r="H34" s="137" t="str">
        <f>VLOOKUP($E34,Atletas!$1:$1048576,5,FALSE)</f>
        <v>ACDSJ</v>
      </c>
      <c r="I34" s="35" t="s">
        <v>1115</v>
      </c>
      <c r="J34" s="34">
        <v>41013</v>
      </c>
      <c r="K34" s="35"/>
      <c r="L34" s="35" t="s">
        <v>855</v>
      </c>
      <c r="M34" s="38"/>
      <c r="N34" s="38"/>
    </row>
    <row r="35" spans="1:14" s="31" customFormat="1">
      <c r="A35" s="27">
        <v>30</v>
      </c>
      <c r="B35" s="28">
        <v>1.2</v>
      </c>
      <c r="C35" s="61"/>
      <c r="D35" s="37">
        <v>4</v>
      </c>
      <c r="E35" s="31" t="s">
        <v>605</v>
      </c>
      <c r="F35" s="32">
        <f>VLOOKUP($E35,Atletas!$1:$1048576,7,FALSE)</f>
        <v>36542</v>
      </c>
      <c r="G35" s="32" t="str">
        <f>VLOOKUP($E35,Atletas!$1:$1048576,9,FALSE)</f>
        <v>Infantil</v>
      </c>
      <c r="H35" s="137" t="str">
        <f>VLOOKUP($E35,Atletas!$1:$1048576,5,FALSE)</f>
        <v>ACDSJ</v>
      </c>
      <c r="I35" s="35" t="s">
        <v>1115</v>
      </c>
      <c r="J35" s="34">
        <v>41028</v>
      </c>
      <c r="K35" s="35"/>
      <c r="L35" s="35" t="s">
        <v>855</v>
      </c>
      <c r="N35" s="38"/>
    </row>
    <row r="36" spans="1:14" s="31" customFormat="1">
      <c r="A36" s="27">
        <v>31</v>
      </c>
      <c r="B36" s="28">
        <v>1.2</v>
      </c>
      <c r="C36" s="61"/>
      <c r="D36" s="37">
        <v>4</v>
      </c>
      <c r="E36" s="31" t="s">
        <v>417</v>
      </c>
      <c r="F36" s="32">
        <f>VLOOKUP($E36,Atletas!$1:$1048576,7,FALSE)</f>
        <v>36354</v>
      </c>
      <c r="G36" s="32" t="str">
        <f>VLOOKUP($E36,Atletas!$1:$1048576,9,FALSE)</f>
        <v>Infantil</v>
      </c>
      <c r="H36" s="137" t="str">
        <f>VLOOKUP($E36,Atletas!$1:$1048576,5,FALSE)</f>
        <v>CSM</v>
      </c>
      <c r="I36" s="35" t="s">
        <v>1115</v>
      </c>
      <c r="J36" s="34">
        <v>41063</v>
      </c>
      <c r="K36" s="35"/>
      <c r="L36" s="35" t="s">
        <v>855</v>
      </c>
      <c r="N36" s="38"/>
    </row>
    <row r="37" spans="1:14" s="31" customFormat="1">
      <c r="A37" s="27">
        <v>32</v>
      </c>
      <c r="B37" s="28">
        <v>1.2</v>
      </c>
      <c r="C37" s="61"/>
      <c r="D37" s="37">
        <v>4</v>
      </c>
      <c r="E37" s="31" t="s">
        <v>1864</v>
      </c>
      <c r="F37" s="32">
        <f>VLOOKUP($E37,Atletas!$1:$1048576,7,FALSE)</f>
        <v>36655</v>
      </c>
      <c r="G37" s="32" t="str">
        <f>VLOOKUP($E37,Atletas!$1:$1048576,9,FALSE)</f>
        <v>Infantil</v>
      </c>
      <c r="H37" s="137" t="str">
        <f>VLOOKUP($E37,Atletas!$1:$1048576,5,FALSE)</f>
        <v>ACDSJ</v>
      </c>
      <c r="I37" s="35" t="s">
        <v>1115</v>
      </c>
      <c r="J37" s="34">
        <v>41063</v>
      </c>
      <c r="K37" s="35"/>
      <c r="L37" s="35" t="s">
        <v>855</v>
      </c>
      <c r="M37" s="38"/>
    </row>
    <row r="38" spans="1:14" s="31" customFormat="1">
      <c r="A38" s="27">
        <v>33</v>
      </c>
      <c r="B38" s="28">
        <v>1.17</v>
      </c>
      <c r="C38" s="61"/>
      <c r="D38" s="37">
        <v>7</v>
      </c>
      <c r="E38" s="31" t="s">
        <v>1908</v>
      </c>
      <c r="F38" s="32">
        <f>VLOOKUP($E38,Atletas!$1:$1048576,7,FALSE)</f>
        <v>35157</v>
      </c>
      <c r="G38" s="32" t="str">
        <f>VLOOKUP($E38,Atletas!$1:$1048576,9,FALSE)</f>
        <v>Juvenil</v>
      </c>
      <c r="H38" s="137" t="str">
        <f>VLOOKUP($E38,Atletas!$1:$1048576,5,FALSE)</f>
        <v>ACDSJ</v>
      </c>
      <c r="I38" s="35" t="s">
        <v>1115</v>
      </c>
      <c r="J38" s="34">
        <v>41034</v>
      </c>
      <c r="K38" s="35"/>
      <c r="L38" s="35" t="s">
        <v>855</v>
      </c>
      <c r="N38" s="38"/>
    </row>
    <row r="39" spans="1:14" s="31" customFormat="1">
      <c r="A39" s="27">
        <v>34</v>
      </c>
      <c r="B39" s="28">
        <v>1.17</v>
      </c>
      <c r="C39" s="61"/>
      <c r="D39" s="37">
        <v>8</v>
      </c>
      <c r="E39" s="31" t="s">
        <v>805</v>
      </c>
      <c r="F39" s="32">
        <f>VLOOKUP($E39,Atletas!$1:$1048576,7,FALSE)</f>
        <v>35185</v>
      </c>
      <c r="G39" s="32" t="str">
        <f>VLOOKUP($E39,Atletas!$1:$1048576,9,FALSE)</f>
        <v>Juvenil</v>
      </c>
      <c r="H39" s="137" t="str">
        <f>VLOOKUP($E39,Atletas!$1:$1048576,5,FALSE)</f>
        <v>AJS</v>
      </c>
      <c r="I39" s="35" t="s">
        <v>1115</v>
      </c>
      <c r="J39" s="34">
        <v>41034</v>
      </c>
      <c r="K39" s="35"/>
      <c r="L39" s="35" t="s">
        <v>855</v>
      </c>
      <c r="N39" s="38"/>
    </row>
    <row r="40" spans="1:14" s="31" customFormat="1">
      <c r="A40" s="27">
        <v>35</v>
      </c>
      <c r="B40" s="28">
        <v>1.17</v>
      </c>
      <c r="C40" s="61"/>
      <c r="D40" s="37" t="s">
        <v>1909</v>
      </c>
      <c r="E40" s="31" t="s">
        <v>1024</v>
      </c>
      <c r="F40" s="32">
        <f>VLOOKUP($E40,Atletas!$1:$1048576,7,FALSE)</f>
        <v>34457</v>
      </c>
      <c r="G40" s="32" t="str">
        <f>VLOOKUP($E40,Atletas!$1:$1048576,9,FALSE)</f>
        <v>Júnior</v>
      </c>
      <c r="H40" s="137" t="str">
        <f>VLOOKUP($E40,Atletas!$1:$1048576,5,FALSE)</f>
        <v>AJS</v>
      </c>
      <c r="I40" s="35" t="s">
        <v>1115</v>
      </c>
      <c r="J40" s="34">
        <v>41034</v>
      </c>
      <c r="K40" s="35"/>
      <c r="L40" s="35" t="s">
        <v>148</v>
      </c>
      <c r="N40" s="38"/>
    </row>
    <row r="41" spans="1:14" s="31" customFormat="1">
      <c r="A41" s="27">
        <v>36</v>
      </c>
      <c r="B41" s="28">
        <v>1.17</v>
      </c>
      <c r="C41" s="61"/>
      <c r="D41" s="37" t="s">
        <v>1909</v>
      </c>
      <c r="E41" s="31" t="s">
        <v>587</v>
      </c>
      <c r="F41" s="32">
        <f>VLOOKUP($E41,Atletas!$1:$1048576,7,FALSE)</f>
        <v>33841</v>
      </c>
      <c r="G41" s="32" t="str">
        <f>VLOOKUP($E41,Atletas!$1:$1048576,9,FALSE)</f>
        <v>Sénior /s23</v>
      </c>
      <c r="H41" s="137" t="str">
        <f>VLOOKUP($E41,Atletas!$1:$1048576,5,FALSE)</f>
        <v>AJS</v>
      </c>
      <c r="I41" s="35" t="s">
        <v>1115</v>
      </c>
      <c r="J41" s="34">
        <v>41034</v>
      </c>
      <c r="K41" s="35"/>
      <c r="L41" s="35" t="s">
        <v>1465</v>
      </c>
      <c r="M41" s="38"/>
      <c r="N41" s="38"/>
    </row>
    <row r="42" spans="1:14" s="31" customFormat="1">
      <c r="A42" s="27">
        <v>37</v>
      </c>
      <c r="B42" s="28">
        <v>1.1599999999999999</v>
      </c>
      <c r="C42" s="61"/>
      <c r="D42" s="37">
        <v>8</v>
      </c>
      <c r="E42" s="31" t="s">
        <v>15</v>
      </c>
      <c r="F42" s="32">
        <f>VLOOKUP($E42,Atletas!$1:$1048576,7,FALSE)</f>
        <v>35568</v>
      </c>
      <c r="G42" s="32" t="str">
        <f>VLOOKUP($E42,Atletas!$1:$1048576,9,FALSE)</f>
        <v>Iniciado</v>
      </c>
      <c r="H42" s="137" t="str">
        <f>VLOOKUP($E42,Atletas!$1:$1048576,5,FALSE)</f>
        <v>CSM</v>
      </c>
      <c r="I42" s="35" t="s">
        <v>1115</v>
      </c>
      <c r="J42" s="34">
        <v>41013</v>
      </c>
      <c r="K42" s="35"/>
      <c r="L42" s="35" t="s">
        <v>855</v>
      </c>
      <c r="N42" s="38"/>
    </row>
    <row r="43" spans="1:14" s="31" customFormat="1">
      <c r="A43" s="27">
        <v>38</v>
      </c>
      <c r="B43" s="28">
        <v>1.1599999999999999</v>
      </c>
      <c r="C43" s="61"/>
      <c r="D43" s="37">
        <v>9</v>
      </c>
      <c r="E43" s="31" t="s">
        <v>317</v>
      </c>
      <c r="F43" s="32">
        <f>VLOOKUP($E43,Atletas!$1:$1048576,7,FALSE)</f>
        <v>35456</v>
      </c>
      <c r="G43" s="32" t="str">
        <f>VLOOKUP($E43,Atletas!$1:$1048576,9,FALSE)</f>
        <v>Iniciado</v>
      </c>
      <c r="H43" s="137" t="str">
        <f>VLOOKUP($E43,Atletas!$1:$1048576,5,FALSE)</f>
        <v>AJS</v>
      </c>
      <c r="I43" s="35" t="s">
        <v>1115</v>
      </c>
      <c r="J43" s="34">
        <v>41013</v>
      </c>
      <c r="K43" s="35"/>
      <c r="L43" s="35" t="s">
        <v>855</v>
      </c>
      <c r="N43" s="38"/>
    </row>
    <row r="44" spans="1:14" s="31" customFormat="1">
      <c r="A44" s="27">
        <v>39</v>
      </c>
      <c r="B44" s="28">
        <v>1.1599999999999999</v>
      </c>
      <c r="C44" s="61"/>
      <c r="D44" s="37">
        <v>9</v>
      </c>
      <c r="E44" s="31" t="s">
        <v>36</v>
      </c>
      <c r="F44" s="32">
        <f>VLOOKUP($E44,Atletas!$1:$1048576,7,FALSE)</f>
        <v>35958</v>
      </c>
      <c r="G44" s="32" t="str">
        <f>VLOOKUP($E44,Atletas!$1:$1048576,9,FALSE)</f>
        <v>Iniciado</v>
      </c>
      <c r="H44" s="137" t="str">
        <f>VLOOKUP($E44,Atletas!$1:$1048576,5,FALSE)</f>
        <v>ADRAP</v>
      </c>
      <c r="I44" s="35" t="s">
        <v>1115</v>
      </c>
      <c r="J44" s="34">
        <v>41013</v>
      </c>
      <c r="K44" s="35"/>
      <c r="L44" s="35" t="s">
        <v>855</v>
      </c>
      <c r="M44" s="38"/>
    </row>
    <row r="45" spans="1:14" s="31" customFormat="1">
      <c r="A45" s="27">
        <v>40</v>
      </c>
      <c r="B45" s="28">
        <v>1.1599999999999999</v>
      </c>
      <c r="C45" s="61"/>
      <c r="D45" s="37">
        <v>9</v>
      </c>
      <c r="E45" s="31" t="s">
        <v>319</v>
      </c>
      <c r="F45" s="32">
        <f>VLOOKUP($E45,Atletas!$1:$1048576,7,FALSE)</f>
        <v>35482</v>
      </c>
      <c r="G45" s="32" t="str">
        <f>VLOOKUP($E45,Atletas!$1:$1048576,9,FALSE)</f>
        <v>Iniciado</v>
      </c>
      <c r="H45" s="137" t="str">
        <f>VLOOKUP($E45,Atletas!$1:$1048576,5,FALSE)</f>
        <v>AJS</v>
      </c>
      <c r="I45" s="35" t="s">
        <v>1115</v>
      </c>
      <c r="J45" s="34">
        <v>41013</v>
      </c>
      <c r="K45" s="35"/>
      <c r="L45" s="35" t="s">
        <v>855</v>
      </c>
      <c r="M45" s="38"/>
    </row>
    <row r="46" spans="1:14" s="31" customFormat="1">
      <c r="A46" s="27">
        <v>41</v>
      </c>
      <c r="B46" s="28">
        <v>1.1599999999999999</v>
      </c>
      <c r="C46" s="61"/>
      <c r="D46" s="37">
        <v>12</v>
      </c>
      <c r="E46" s="31" t="s">
        <v>399</v>
      </c>
      <c r="F46" s="32">
        <f>VLOOKUP($E46,Atletas!$1:$1048576,7,FALSE)</f>
        <v>36124</v>
      </c>
      <c r="G46" s="32" t="str">
        <f>VLOOKUP($E46,Atletas!$1:$1048576,9,FALSE)</f>
        <v>Iniciado</v>
      </c>
      <c r="H46" s="137" t="str">
        <f>VLOOKUP($E46,Atletas!$1:$1048576,5,FALSE)</f>
        <v>AJS</v>
      </c>
      <c r="I46" s="35" t="s">
        <v>1115</v>
      </c>
      <c r="J46" s="34">
        <v>41013</v>
      </c>
      <c r="K46" s="35"/>
      <c r="L46" s="35" t="s">
        <v>855</v>
      </c>
      <c r="M46" s="38"/>
    </row>
    <row r="47" spans="1:14" s="31" customFormat="1">
      <c r="A47" s="27">
        <v>42</v>
      </c>
      <c r="B47" s="28">
        <v>1.1399999999999999</v>
      </c>
      <c r="C47" s="61"/>
      <c r="D47" s="37">
        <v>9</v>
      </c>
      <c r="E47" s="31" t="s">
        <v>589</v>
      </c>
      <c r="F47" s="32">
        <f>VLOOKUP($E47,Atletas!$1:$1048576,7,FALSE)</f>
        <v>34750</v>
      </c>
      <c r="G47" s="32" t="str">
        <f>VLOOKUP($E47,Atletas!$1:$1048576,9,FALSE)</f>
        <v>Juvenil</v>
      </c>
      <c r="H47" s="137" t="str">
        <f>VLOOKUP($E47,Atletas!$1:$1048576,5,FALSE)</f>
        <v>CSM</v>
      </c>
      <c r="I47" s="35" t="s">
        <v>1115</v>
      </c>
      <c r="J47" s="34">
        <v>41034</v>
      </c>
      <c r="K47" s="35"/>
      <c r="L47" s="35" t="s">
        <v>149</v>
      </c>
      <c r="N47" s="38"/>
    </row>
    <row r="48" spans="1:14" s="31" customFormat="1">
      <c r="A48" s="27">
        <v>43</v>
      </c>
      <c r="B48" s="28">
        <v>1.1200000000000001</v>
      </c>
      <c r="C48" s="61"/>
      <c r="D48" s="37">
        <v>13</v>
      </c>
      <c r="E48" s="31" t="s">
        <v>1660</v>
      </c>
      <c r="F48" s="32">
        <f>VLOOKUP($E48,Atletas!$1:$1048576,7,FALSE)</f>
        <v>35647</v>
      </c>
      <c r="G48" s="32" t="str">
        <f>VLOOKUP($E48,Atletas!$1:$1048576,9,FALSE)</f>
        <v>Iniciado</v>
      </c>
      <c r="H48" s="137" t="str">
        <f>VLOOKUP($E48,Atletas!$1:$1048576,5,FALSE)</f>
        <v>ADRAP</v>
      </c>
      <c r="I48" s="35" t="s">
        <v>1115</v>
      </c>
      <c r="J48" s="34">
        <v>41013</v>
      </c>
      <c r="K48" s="35"/>
      <c r="L48" s="35" t="s">
        <v>1459</v>
      </c>
      <c r="N48" s="38"/>
    </row>
    <row r="49" spans="1:14" s="31" customFormat="1">
      <c r="A49" s="27">
        <v>44</v>
      </c>
      <c r="B49" s="28">
        <v>1.1200000000000001</v>
      </c>
      <c r="C49" s="61"/>
      <c r="D49" s="37">
        <v>6</v>
      </c>
      <c r="E49" s="31" t="s">
        <v>1134</v>
      </c>
      <c r="F49" s="32">
        <f>VLOOKUP($E49,Atletas!$1:$1048576,7,FALSE)</f>
        <v>36792</v>
      </c>
      <c r="G49" s="32" t="str">
        <f>VLOOKUP($E49,Atletas!$1:$1048576,9,FALSE)</f>
        <v>Infantil</v>
      </c>
      <c r="H49" s="137" t="str">
        <f>VLOOKUP($E49,Atletas!$1:$1048576,5,FALSE)</f>
        <v>GDE</v>
      </c>
      <c r="I49" s="35" t="s">
        <v>1115</v>
      </c>
      <c r="J49" s="34">
        <v>41028</v>
      </c>
      <c r="K49" s="35"/>
      <c r="L49" s="35" t="s">
        <v>855</v>
      </c>
      <c r="N49" s="38"/>
    </row>
    <row r="50" spans="1:14" s="31" customFormat="1">
      <c r="A50" s="27">
        <v>45</v>
      </c>
      <c r="B50" s="28">
        <v>1.1000000000000001</v>
      </c>
      <c r="C50" s="61"/>
      <c r="D50" s="37">
        <v>6</v>
      </c>
      <c r="E50" s="31" t="s">
        <v>414</v>
      </c>
      <c r="F50" s="32">
        <f>VLOOKUP($E50,Atletas!$1:$1048576,7,FALSE)</f>
        <v>34753</v>
      </c>
      <c r="G50" s="32" t="str">
        <f>VLOOKUP($E50,Atletas!$1:$1048576,9,FALSE)</f>
        <v>Juvenil</v>
      </c>
      <c r="H50" s="137" t="str">
        <f>VLOOKUP($E50,Atletas!$1:$1048576,5,FALSE)</f>
        <v>AJS</v>
      </c>
      <c r="I50" s="35" t="s">
        <v>849</v>
      </c>
      <c r="J50" s="34">
        <v>40929</v>
      </c>
      <c r="K50" s="35"/>
      <c r="L50" s="35" t="s">
        <v>1461</v>
      </c>
      <c r="N50" s="38"/>
    </row>
    <row r="51" spans="1:14" s="31" customFormat="1">
      <c r="A51" s="27">
        <v>46</v>
      </c>
      <c r="B51" s="28">
        <v>1.08</v>
      </c>
      <c r="C51" s="61"/>
      <c r="D51" s="37">
        <v>14</v>
      </c>
      <c r="E51" s="31" t="s">
        <v>1716</v>
      </c>
      <c r="F51" s="32">
        <f>VLOOKUP($E51,Atletas!$1:$1048576,7,FALSE)</f>
        <v>35683</v>
      </c>
      <c r="G51" s="32" t="str">
        <f>VLOOKUP($E51,Atletas!$1:$1048576,9,FALSE)</f>
        <v>Iniciado</v>
      </c>
      <c r="H51" s="137" t="str">
        <f>VLOOKUP($E51,Atletas!$1:$1048576,5,FALSE)</f>
        <v>CSM</v>
      </c>
      <c r="I51" s="35" t="s">
        <v>1115</v>
      </c>
      <c r="J51" s="34">
        <v>41013</v>
      </c>
      <c r="K51" s="35"/>
      <c r="L51" s="35" t="s">
        <v>855</v>
      </c>
      <c r="M51" s="38"/>
    </row>
    <row r="52" spans="1:14" s="31" customFormat="1">
      <c r="A52" s="27">
        <v>47</v>
      </c>
      <c r="B52" s="28">
        <v>1.08</v>
      </c>
      <c r="C52" s="61"/>
      <c r="D52" s="37">
        <v>15</v>
      </c>
      <c r="E52" s="31" t="s">
        <v>1766</v>
      </c>
      <c r="F52" s="32">
        <f>VLOOKUP($E52,Atletas!$1:$1048576,7,FALSE)</f>
        <v>36035</v>
      </c>
      <c r="G52" s="32" t="str">
        <f>VLOOKUP($E52,Atletas!$1:$1048576,9,FALSE)</f>
        <v>Iniciado</v>
      </c>
      <c r="H52" s="137" t="str">
        <f>VLOOKUP($E52,Atletas!$1:$1048576,5,FALSE)</f>
        <v>ADRAP</v>
      </c>
      <c r="I52" s="35" t="s">
        <v>1115</v>
      </c>
      <c r="J52" s="34">
        <v>41013</v>
      </c>
      <c r="K52" s="35"/>
      <c r="L52" s="35" t="s">
        <v>855</v>
      </c>
      <c r="M52" s="38"/>
    </row>
    <row r="53" spans="1:14" s="31" customFormat="1">
      <c r="A53" s="27">
        <v>48</v>
      </c>
      <c r="B53" s="28">
        <v>1.08</v>
      </c>
      <c r="C53" s="61"/>
      <c r="D53" s="37">
        <v>7</v>
      </c>
      <c r="E53" s="31" t="s">
        <v>1891</v>
      </c>
      <c r="F53" s="32">
        <f>VLOOKUP($E53,Atletas!$1:$1048576,7,FALSE)</f>
        <v>36245</v>
      </c>
      <c r="G53" s="32" t="str">
        <f>VLOOKUP($E53,Atletas!$1:$1048576,9,FALSE)</f>
        <v>Infantil</v>
      </c>
      <c r="H53" s="137" t="str">
        <f>VLOOKUP($E53,Atletas!$1:$1048576,5,FALSE)</f>
        <v>AJS</v>
      </c>
      <c r="I53" s="35" t="s">
        <v>1115</v>
      </c>
      <c r="J53" s="34">
        <v>41028</v>
      </c>
      <c r="K53" s="35"/>
      <c r="L53" s="35" t="s">
        <v>855</v>
      </c>
      <c r="M53" s="38"/>
    </row>
    <row r="54" spans="1:14" s="31" customFormat="1">
      <c r="A54" s="27">
        <v>49</v>
      </c>
      <c r="B54" s="28">
        <v>1.08</v>
      </c>
      <c r="C54" s="61"/>
      <c r="D54" s="37">
        <v>6</v>
      </c>
      <c r="E54" s="31" t="s">
        <v>1147</v>
      </c>
      <c r="F54" s="32">
        <f>VLOOKUP($E54,Atletas!$1:$1048576,7,FALSE)</f>
        <v>36305</v>
      </c>
      <c r="G54" s="32" t="str">
        <f>VLOOKUP($E54,Atletas!$1:$1048576,9,FALSE)</f>
        <v>Infantil</v>
      </c>
      <c r="H54" s="137" t="str">
        <f>VLOOKUP($E54,Atletas!$1:$1048576,5,FALSE)</f>
        <v>CSM</v>
      </c>
      <c r="I54" s="35" t="s">
        <v>1115</v>
      </c>
      <c r="J54" s="34">
        <v>41084</v>
      </c>
      <c r="K54" s="35"/>
      <c r="L54" s="35" t="s">
        <v>855</v>
      </c>
      <c r="N54" s="38"/>
    </row>
    <row r="55" spans="1:14" s="31" customFormat="1">
      <c r="A55" s="27">
        <v>50</v>
      </c>
      <c r="B55" s="28">
        <v>1.08</v>
      </c>
      <c r="C55" s="61"/>
      <c r="D55" s="37">
        <v>6</v>
      </c>
      <c r="E55" s="31" t="s">
        <v>2119</v>
      </c>
      <c r="F55" s="32">
        <f>VLOOKUP($E55,Atletas!$1:$1048576,7,FALSE)</f>
        <v>36493</v>
      </c>
      <c r="G55" s="32" t="str">
        <f>VLOOKUP($E55,Atletas!$1:$1048576,9,FALSE)</f>
        <v>Infantil</v>
      </c>
      <c r="H55" s="137" t="str">
        <f>VLOOKUP($E55,Atletas!$1:$1048576,5,FALSE)</f>
        <v>CSM</v>
      </c>
      <c r="I55" s="35" t="s">
        <v>1115</v>
      </c>
      <c r="J55" s="34">
        <v>41084</v>
      </c>
      <c r="K55" s="35"/>
      <c r="L55" s="35" t="s">
        <v>855</v>
      </c>
      <c r="M55" s="38"/>
    </row>
    <row r="56" spans="1:14" s="31" customFormat="1">
      <c r="A56" s="27">
        <v>51</v>
      </c>
      <c r="B56" s="28">
        <v>1.04</v>
      </c>
      <c r="C56" s="61"/>
      <c r="D56" s="37">
        <v>16</v>
      </c>
      <c r="E56" s="31" t="s">
        <v>1659</v>
      </c>
      <c r="F56" s="32">
        <f>VLOOKUP($E56,Atletas!$1:$1048576,7,FALSE)</f>
        <v>35889</v>
      </c>
      <c r="G56" s="32" t="str">
        <f>VLOOKUP($E56,Atletas!$1:$1048576,9,FALSE)</f>
        <v>Iniciado</v>
      </c>
      <c r="H56" s="137" t="str">
        <f>VLOOKUP($E56,Atletas!$1:$1048576,5,FALSE)</f>
        <v>CSM</v>
      </c>
      <c r="I56" s="35" t="s">
        <v>1115</v>
      </c>
      <c r="J56" s="34">
        <v>41013</v>
      </c>
      <c r="K56" s="35"/>
      <c r="L56" s="35" t="s">
        <v>855</v>
      </c>
    </row>
    <row r="57" spans="1:14" s="31" customFormat="1">
      <c r="A57" s="27">
        <v>52</v>
      </c>
      <c r="B57" s="28">
        <v>1.04</v>
      </c>
      <c r="C57" s="61"/>
      <c r="D57" s="37">
        <v>8</v>
      </c>
      <c r="E57" s="31" t="s">
        <v>1808</v>
      </c>
      <c r="F57" s="32">
        <f>VLOOKUP($E57,Atletas!$1:$1048576,7,FALSE)</f>
        <v>36883</v>
      </c>
      <c r="G57" s="32" t="str">
        <f>VLOOKUP($E57,Atletas!$1:$1048576,9,FALSE)</f>
        <v>Infantil</v>
      </c>
      <c r="H57" s="137" t="str">
        <f>VLOOKUP($E57,Atletas!$1:$1048576,5,FALSE)</f>
        <v>AJS</v>
      </c>
      <c r="I57" s="35" t="s">
        <v>1115</v>
      </c>
      <c r="J57" s="34">
        <v>41028</v>
      </c>
      <c r="K57" s="35"/>
      <c r="L57" s="35" t="s">
        <v>855</v>
      </c>
      <c r="M57" s="38"/>
    </row>
    <row r="58" spans="1:14" s="31" customFormat="1">
      <c r="A58" s="27">
        <v>53</v>
      </c>
      <c r="B58" s="28">
        <v>1.04</v>
      </c>
      <c r="C58" s="61"/>
      <c r="D58" s="37">
        <v>9</v>
      </c>
      <c r="E58" s="31" t="s">
        <v>1795</v>
      </c>
      <c r="F58" s="32">
        <f>VLOOKUP($E58,Atletas!$1:$1048576,7,FALSE)</f>
        <v>36430</v>
      </c>
      <c r="G58" s="32" t="str">
        <f>VLOOKUP($E58,Atletas!$1:$1048576,9,FALSE)</f>
        <v>Infantil</v>
      </c>
      <c r="H58" s="137" t="str">
        <f>VLOOKUP($E58,Atletas!$1:$1048576,5,FALSE)</f>
        <v>AJS</v>
      </c>
      <c r="I58" s="35" t="s">
        <v>1115</v>
      </c>
      <c r="J58" s="34">
        <v>41028</v>
      </c>
      <c r="K58" s="35"/>
      <c r="L58" s="35" t="s">
        <v>855</v>
      </c>
      <c r="M58" s="38"/>
    </row>
    <row r="59" spans="1:14" s="31" customFormat="1">
      <c r="A59" s="27">
        <v>54</v>
      </c>
      <c r="B59" s="28">
        <v>1.04</v>
      </c>
      <c r="C59" s="61"/>
      <c r="D59" s="37">
        <v>7</v>
      </c>
      <c r="E59" s="31" t="s">
        <v>1715</v>
      </c>
      <c r="F59" s="32">
        <f>VLOOKUP($E59,Atletas!$1:$1048576,7,FALSE)</f>
        <v>36870</v>
      </c>
      <c r="G59" s="32" t="str">
        <f>VLOOKUP($E59,Atletas!$1:$1048576,9,FALSE)</f>
        <v>Infantil</v>
      </c>
      <c r="H59" s="137" t="str">
        <f>VLOOKUP($E59,Atletas!$1:$1048576,5,FALSE)</f>
        <v>AJS</v>
      </c>
      <c r="I59" s="35" t="s">
        <v>1115</v>
      </c>
      <c r="J59" s="34">
        <v>41063</v>
      </c>
      <c r="K59" s="35"/>
      <c r="L59" s="35" t="s">
        <v>855</v>
      </c>
      <c r="M59" s="38"/>
    </row>
    <row r="60" spans="1:14" s="31" customFormat="1">
      <c r="A60" s="27">
        <v>55</v>
      </c>
      <c r="B60" s="28">
        <v>1.04</v>
      </c>
      <c r="C60" s="61"/>
      <c r="D60" s="37">
        <v>8</v>
      </c>
      <c r="E60" s="31" t="s">
        <v>2016</v>
      </c>
      <c r="F60" s="32">
        <f>VLOOKUP($E60,Atletas!$1:$1048576,7,FALSE)</f>
        <v>36507</v>
      </c>
      <c r="G60" s="32" t="str">
        <f>VLOOKUP($E60,Atletas!$1:$1048576,9,FALSE)</f>
        <v>Infantil</v>
      </c>
      <c r="H60" s="137" t="str">
        <f>VLOOKUP($E60,Atletas!$1:$1048576,5,FALSE)</f>
        <v>GDE</v>
      </c>
      <c r="I60" s="35" t="s">
        <v>1115</v>
      </c>
      <c r="J60" s="34">
        <v>41063</v>
      </c>
      <c r="K60" s="35"/>
      <c r="L60" s="35" t="s">
        <v>855</v>
      </c>
    </row>
    <row r="61" spans="1:14" s="31" customFormat="1">
      <c r="A61" s="27"/>
      <c r="B61" s="28"/>
      <c r="C61" s="61"/>
      <c r="D61" s="37"/>
      <c r="E61" s="31" t="s">
        <v>623</v>
      </c>
      <c r="F61" s="32" t="e">
        <f>VLOOKUP($E61,Atletas!$1:$1048576,7,FALSE)</f>
        <v>#N/A</v>
      </c>
      <c r="G61" s="32" t="e">
        <f>VLOOKUP($E61,Atletas!$1:$1048576,9,FALSE)</f>
        <v>#N/A</v>
      </c>
      <c r="H61" s="137" t="e">
        <f>VLOOKUP($E61,Atletas!$1:$1048576,5,FALSE)</f>
        <v>#N/A</v>
      </c>
      <c r="I61" s="35"/>
      <c r="J61" s="34"/>
      <c r="K61" s="35"/>
      <c r="L61" s="35" t="s">
        <v>1466</v>
      </c>
      <c r="M61" s="38"/>
      <c r="N61" s="38"/>
    </row>
    <row r="62" spans="1:14" s="31" customFormat="1">
      <c r="A62" s="27"/>
      <c r="B62" s="28"/>
      <c r="C62" s="61"/>
      <c r="D62" s="37"/>
      <c r="E62" s="31" t="s">
        <v>923</v>
      </c>
      <c r="F62" s="32">
        <f>VLOOKUP($E62,Atletas!$1:$1048576,7,FALSE)</f>
        <v>32114</v>
      </c>
      <c r="G62" s="32" t="str">
        <f>VLOOKUP($E62,Atletas!$1:$1048576,9,FALSE)</f>
        <v>Sénior</v>
      </c>
      <c r="H62" s="137" t="str">
        <f>VLOOKUP($E62,Atletas!$1:$1048576,5,FALSE)</f>
        <v>CSM</v>
      </c>
      <c r="I62" s="35"/>
      <c r="J62" s="34"/>
      <c r="K62" s="35"/>
      <c r="L62" s="35" t="s">
        <v>1467</v>
      </c>
      <c r="M62" s="38"/>
      <c r="N62" s="38"/>
    </row>
    <row r="63" spans="1:14" s="31" customFormat="1">
      <c r="A63" s="27"/>
      <c r="B63" s="28"/>
      <c r="C63" s="61"/>
      <c r="D63" s="37"/>
      <c r="E63" s="31" t="s">
        <v>725</v>
      </c>
      <c r="F63" s="32" t="e">
        <f>VLOOKUP($E63,Atletas!$1:$1048576,7,FALSE)</f>
        <v>#N/A</v>
      </c>
      <c r="G63" s="32" t="e">
        <f>VLOOKUP($E63,Atletas!$1:$1048576,9,FALSE)</f>
        <v>#N/A</v>
      </c>
      <c r="H63" s="137" t="e">
        <f>VLOOKUP($E63,Atletas!$1:$1048576,5,FALSE)</f>
        <v>#N/A</v>
      </c>
      <c r="I63" s="35"/>
      <c r="J63" s="34"/>
      <c r="K63" s="35"/>
      <c r="L63" s="35" t="s">
        <v>1451</v>
      </c>
      <c r="N63" s="38"/>
    </row>
    <row r="64" spans="1:14" s="31" customFormat="1">
      <c r="A64" s="27"/>
      <c r="B64" s="28"/>
      <c r="C64" s="61"/>
      <c r="D64" s="37"/>
      <c r="E64" s="31" t="s">
        <v>811</v>
      </c>
      <c r="F64" s="32">
        <f>VLOOKUP($E64,Atletas!$1:$1048576,7,FALSE)</f>
        <v>32166</v>
      </c>
      <c r="G64" s="32" t="str">
        <f>VLOOKUP($E64,Atletas!$1:$1048576,9,FALSE)</f>
        <v>Sénior</v>
      </c>
      <c r="H64" s="137" t="str">
        <f>VLOOKUP($E64,Atletas!$1:$1048576,5,FALSE)</f>
        <v>AJS</v>
      </c>
      <c r="I64" s="35"/>
      <c r="J64" s="34"/>
      <c r="K64" s="35"/>
      <c r="L64" s="35" t="s">
        <v>1463</v>
      </c>
      <c r="N64" s="38"/>
    </row>
    <row r="65" spans="1:14" s="31" customFormat="1">
      <c r="A65" s="27"/>
      <c r="B65" s="28"/>
      <c r="C65" s="61"/>
      <c r="D65" s="37"/>
      <c r="E65" s="31" t="s">
        <v>1033</v>
      </c>
      <c r="F65" s="32">
        <f>VLOOKUP($E65,Atletas!$1:$1048576,7,FALSE)</f>
        <v>29945</v>
      </c>
      <c r="G65" s="32" t="str">
        <f>VLOOKUP($E65,Atletas!$1:$1048576,9,FALSE)</f>
        <v>Sénior</v>
      </c>
      <c r="H65" s="137" t="str">
        <f>VLOOKUP($E65,Atletas!$1:$1048576,5,FALSE)</f>
        <v>CSM</v>
      </c>
      <c r="I65" s="35"/>
      <c r="J65" s="34"/>
      <c r="K65" s="35"/>
      <c r="L65" s="35" t="s">
        <v>509</v>
      </c>
      <c r="M65" s="38"/>
      <c r="N65" s="38"/>
    </row>
    <row r="66" spans="1:14" s="31" customFormat="1">
      <c r="A66" s="27"/>
      <c r="B66" s="28"/>
      <c r="C66" s="61"/>
      <c r="D66" s="37"/>
      <c r="E66" s="31" t="s">
        <v>1077</v>
      </c>
      <c r="F66" s="32">
        <f>VLOOKUP($E66,Atletas!$1:$1048576,7,FALSE)</f>
        <v>34487</v>
      </c>
      <c r="G66" s="32" t="str">
        <f>VLOOKUP($E66,Atletas!$1:$1048576,9,FALSE)</f>
        <v>Júnior</v>
      </c>
      <c r="H66" s="137" t="str">
        <f>VLOOKUP($E66,Atletas!$1:$1048576,5,FALSE)</f>
        <v>ADRAP</v>
      </c>
      <c r="I66" s="35"/>
      <c r="J66" s="34"/>
      <c r="K66" s="35"/>
      <c r="L66" s="35" t="s">
        <v>635</v>
      </c>
      <c r="M66" s="38"/>
      <c r="N66" s="38"/>
    </row>
    <row r="67" spans="1:14" s="31" customFormat="1">
      <c r="A67" s="27"/>
      <c r="B67" s="28"/>
      <c r="C67" s="61"/>
      <c r="D67" s="37"/>
      <c r="E67" s="31" t="s">
        <v>1126</v>
      </c>
      <c r="F67" s="32">
        <f>VLOOKUP($E67,Atletas!$1:$1048576,7,FALSE)</f>
        <v>34375</v>
      </c>
      <c r="G67" s="32" t="str">
        <f>VLOOKUP($E67,Atletas!$1:$1048576,9,FALSE)</f>
        <v>Júnior</v>
      </c>
      <c r="H67" s="137" t="str">
        <f>VLOOKUP($E67,Atletas!$1:$1048576,5,FALSE)</f>
        <v>AJS</v>
      </c>
      <c r="I67" s="35"/>
      <c r="J67" s="34"/>
      <c r="K67" s="35"/>
      <c r="L67" s="35" t="s">
        <v>1452</v>
      </c>
      <c r="M67" s="38"/>
      <c r="N67" s="38"/>
    </row>
    <row r="68" spans="1:14" s="31" customFormat="1">
      <c r="A68" s="27"/>
      <c r="B68" s="28"/>
      <c r="C68" s="61"/>
      <c r="D68" s="37"/>
      <c r="E68" s="31" t="s">
        <v>739</v>
      </c>
      <c r="F68" s="32">
        <f>VLOOKUP($E68,Atletas!$1:$1048576,7,FALSE)</f>
        <v>34929</v>
      </c>
      <c r="G68" s="32" t="str">
        <f>VLOOKUP($E68,Atletas!$1:$1048576,9,FALSE)</f>
        <v>Juvenil</v>
      </c>
      <c r="H68" s="137" t="str">
        <f>VLOOKUP($E68,Atletas!$1:$1048576,5,FALSE)</f>
        <v>CSM</v>
      </c>
      <c r="I68" s="35"/>
      <c r="J68" s="34"/>
      <c r="K68" s="35"/>
      <c r="L68" s="35" t="s">
        <v>1452</v>
      </c>
      <c r="M68" s="38"/>
      <c r="N68" s="38"/>
    </row>
    <row r="69" spans="1:14" s="31" customFormat="1">
      <c r="A69" s="27"/>
      <c r="B69" s="28"/>
      <c r="C69" s="61"/>
      <c r="D69" s="37"/>
      <c r="E69" s="31" t="s">
        <v>808</v>
      </c>
      <c r="F69" s="32">
        <f>VLOOKUP($E69,Atletas!$1:$1048576,7,FALSE)</f>
        <v>33005</v>
      </c>
      <c r="G69" s="32" t="str">
        <f>VLOOKUP($E69,Atletas!$1:$1048576,9,FALSE)</f>
        <v>Sénior /s23</v>
      </c>
      <c r="H69" s="137" t="str">
        <f>VLOOKUP($E69,Atletas!$1:$1048576,5,FALSE)</f>
        <v>AJS</v>
      </c>
      <c r="I69" s="32"/>
      <c r="J69" s="34"/>
      <c r="L69" s="35" t="s">
        <v>933</v>
      </c>
      <c r="N69" s="38"/>
    </row>
    <row r="70" spans="1:14" s="31" customFormat="1">
      <c r="A70" s="27"/>
      <c r="B70" s="28"/>
      <c r="C70" s="61"/>
      <c r="D70" s="37"/>
      <c r="E70" s="31" t="s">
        <v>423</v>
      </c>
      <c r="F70" s="32">
        <f>VLOOKUP($E70,Atletas!$1:$1048576,7,FALSE)</f>
        <v>34798</v>
      </c>
      <c r="G70" s="32" t="str">
        <f>VLOOKUP($E70,Atletas!$1:$1048576,9,FALSE)</f>
        <v>Juvenil</v>
      </c>
      <c r="H70" s="137" t="str">
        <f>VLOOKUP($E70,Atletas!$1:$1048576,5,FALSE)</f>
        <v>AJS</v>
      </c>
      <c r="I70" s="35"/>
      <c r="J70" s="34"/>
      <c r="K70" s="35"/>
      <c r="L70" s="35" t="s">
        <v>1453</v>
      </c>
      <c r="N70" s="38"/>
    </row>
    <row r="71" spans="1:14" s="31" customFormat="1">
      <c r="A71" s="27"/>
      <c r="B71" s="28"/>
      <c r="C71" s="61"/>
      <c r="D71" s="37"/>
      <c r="E71" s="31" t="s">
        <v>396</v>
      </c>
      <c r="F71" s="32">
        <f>VLOOKUP($E71,Atletas!$1:$1048576,7,FALSE)</f>
        <v>34861</v>
      </c>
      <c r="G71" s="32" t="str">
        <f>VLOOKUP($E71,Atletas!$1:$1048576,9,FALSE)</f>
        <v>Juvenil</v>
      </c>
      <c r="H71" s="137" t="str">
        <f>VLOOKUP($E71,Atletas!$1:$1048576,5,FALSE)</f>
        <v>AJS</v>
      </c>
      <c r="I71" s="35"/>
      <c r="J71" s="34"/>
      <c r="K71" s="35"/>
      <c r="L71" s="35" t="s">
        <v>1456</v>
      </c>
      <c r="M71" s="38"/>
      <c r="N71" s="38"/>
    </row>
    <row r="72" spans="1:14" s="31" customFormat="1">
      <c r="A72" s="27"/>
      <c r="B72" s="28"/>
      <c r="C72" s="61"/>
      <c r="D72" s="37"/>
      <c r="E72" s="31" t="s">
        <v>328</v>
      </c>
      <c r="F72" s="32">
        <v>35618</v>
      </c>
      <c r="G72" s="32" t="str">
        <f>VLOOKUP($E72,Atletas!$1:$1048576,9,FALSE)</f>
        <v>Iniciado</v>
      </c>
      <c r="H72" s="137" t="s">
        <v>1051</v>
      </c>
      <c r="I72" s="35"/>
      <c r="J72" s="34"/>
      <c r="K72" s="35"/>
      <c r="L72" s="35" t="s">
        <v>1457</v>
      </c>
      <c r="N72" s="38"/>
    </row>
    <row r="73" spans="1:14" s="31" customFormat="1">
      <c r="A73" s="27"/>
      <c r="B73" s="28"/>
      <c r="C73" s="61"/>
      <c r="D73" s="37"/>
      <c r="E73" s="31" t="s">
        <v>398</v>
      </c>
      <c r="F73" s="32" t="e">
        <f>VLOOKUP($E73,Atletas!$1:$1048576,7,FALSE)</f>
        <v>#N/A</v>
      </c>
      <c r="G73" s="32" t="e">
        <f>VLOOKUP($E73,Atletas!$1:$1048576,9,FALSE)</f>
        <v>#N/A</v>
      </c>
      <c r="H73" s="137" t="e">
        <f>VLOOKUP($E73,Atletas!$1:$1048576,5,FALSE)</f>
        <v>#N/A</v>
      </c>
      <c r="I73" s="35"/>
      <c r="J73" s="34"/>
      <c r="K73" s="35"/>
      <c r="L73" s="35" t="s">
        <v>1458</v>
      </c>
      <c r="N73" s="38"/>
    </row>
    <row r="74" spans="1:14" s="31" customFormat="1">
      <c r="A74" s="27"/>
      <c r="B74" s="28"/>
      <c r="C74" s="61"/>
      <c r="D74" s="37"/>
      <c r="E74" s="31" t="s">
        <v>1082</v>
      </c>
      <c r="F74" s="32">
        <f>VLOOKUP($E74,Atletas!$1:$1048576,7,FALSE)</f>
        <v>32842</v>
      </c>
      <c r="G74" s="32" t="str">
        <f>VLOOKUP($E74,Atletas!$1:$1048576,9,FALSE)</f>
        <v>Sénior</v>
      </c>
      <c r="H74" s="137" t="str">
        <f>VLOOKUP($E74,Atletas!$1:$1048576,5,FALSE)</f>
        <v>AJS</v>
      </c>
      <c r="I74" s="35"/>
      <c r="J74" s="34"/>
      <c r="K74" s="35"/>
      <c r="L74" s="35" t="s">
        <v>1464</v>
      </c>
      <c r="N74" s="38"/>
    </row>
    <row r="75" spans="1:14" s="31" customFormat="1">
      <c r="A75" s="27"/>
      <c r="B75" s="28"/>
      <c r="C75" s="61"/>
      <c r="D75" s="37"/>
      <c r="E75" s="31" t="s">
        <v>1130</v>
      </c>
      <c r="F75" s="32">
        <f>VLOOKUP($E75,Atletas!$1:$1048576,7,FALSE)</f>
        <v>34983</v>
      </c>
      <c r="G75" s="32" t="str">
        <f>VLOOKUP($E75,Atletas!$1:$1048576,9,FALSE)</f>
        <v>Juvenil</v>
      </c>
      <c r="H75" s="137" t="str">
        <f>VLOOKUP($E75,Atletas!$1:$1048576,5,FALSE)</f>
        <v>AJS</v>
      </c>
      <c r="I75" s="35"/>
      <c r="J75" s="34"/>
      <c r="K75" s="35"/>
      <c r="L75" s="35" t="s">
        <v>1464</v>
      </c>
      <c r="N75" s="38"/>
    </row>
    <row r="76" spans="1:14" s="31" customFormat="1">
      <c r="A76" s="27"/>
      <c r="B76" s="28"/>
      <c r="C76" s="61"/>
      <c r="D76" s="37"/>
      <c r="E76" s="31" t="s">
        <v>320</v>
      </c>
      <c r="F76" s="32" t="e">
        <f>VLOOKUP($E76,Atletas!$1:$1048576,7,FALSE)</f>
        <v>#N/A</v>
      </c>
      <c r="G76" s="32" t="e">
        <f>VLOOKUP($E76,Atletas!$1:$1048576,9,FALSE)</f>
        <v>#N/A</v>
      </c>
      <c r="H76" s="137" t="e">
        <f>VLOOKUP($E76,Atletas!$1:$1048576,5,FALSE)</f>
        <v>#N/A</v>
      </c>
      <c r="I76" s="35"/>
      <c r="J76" s="34"/>
      <c r="K76" s="35"/>
      <c r="L76" s="35" t="s">
        <v>1460</v>
      </c>
      <c r="N76" s="38"/>
    </row>
    <row r="77" spans="1:14" s="31" customFormat="1">
      <c r="A77" s="27"/>
      <c r="B77" s="28"/>
      <c r="C77" s="61"/>
      <c r="D77" s="37"/>
      <c r="E77" s="31" t="s">
        <v>425</v>
      </c>
      <c r="F77" s="32" t="e">
        <f>VLOOKUP($E77,Atletas!$1:$1048576,7,FALSE)</f>
        <v>#N/A</v>
      </c>
      <c r="G77" s="32" t="e">
        <f>VLOOKUP($E77,Atletas!$1:$1048576,9,FALSE)</f>
        <v>#N/A</v>
      </c>
      <c r="H77" s="137" t="e">
        <f>VLOOKUP($E77,Atletas!$1:$1048576,5,FALSE)</f>
        <v>#N/A</v>
      </c>
      <c r="I77" s="35"/>
      <c r="J77" s="34"/>
      <c r="K77" s="35"/>
      <c r="L77" s="35" t="s">
        <v>1460</v>
      </c>
      <c r="N77" s="38"/>
    </row>
    <row r="78" spans="1:14" s="31" customFormat="1">
      <c r="A78" s="27"/>
      <c r="B78" s="28"/>
      <c r="C78" s="61"/>
      <c r="D78" s="37"/>
      <c r="E78" s="31" t="s">
        <v>8</v>
      </c>
      <c r="F78" s="32" t="e">
        <f>VLOOKUP($E78,Atletas!$1:$1048576,7,FALSE)</f>
        <v>#N/A</v>
      </c>
      <c r="G78" s="32" t="e">
        <f>VLOOKUP($E78,Atletas!$1:$1048576,9,FALSE)</f>
        <v>#N/A</v>
      </c>
      <c r="H78" s="137" t="e">
        <f>VLOOKUP($E78,Atletas!$1:$1048576,5,FALSE)</f>
        <v>#N/A</v>
      </c>
      <c r="I78" s="35"/>
      <c r="J78" s="34"/>
      <c r="K78" s="35"/>
      <c r="L78" s="35" t="s">
        <v>1461</v>
      </c>
      <c r="N78" s="38"/>
    </row>
    <row r="79" spans="1:14" s="31" customFormat="1">
      <c r="A79" s="27"/>
      <c r="B79" s="28"/>
      <c r="C79" s="61"/>
      <c r="D79" s="37"/>
      <c r="E79" s="31" t="s">
        <v>742</v>
      </c>
      <c r="F79" s="32">
        <f>VLOOKUP($E79,Atletas!$1:$1048576,7,FALSE)</f>
        <v>35182</v>
      </c>
      <c r="G79" s="32" t="str">
        <f>VLOOKUP($E79,Atletas!$1:$1048576,9,FALSE)</f>
        <v>Juvenil</v>
      </c>
      <c r="H79" s="137" t="str">
        <f>VLOOKUP($E79,Atletas!$1:$1048576,5,FALSE)</f>
        <v>AJS</v>
      </c>
      <c r="I79" s="35"/>
      <c r="J79" s="34"/>
      <c r="K79" s="35"/>
      <c r="L79" s="35" t="s">
        <v>1462</v>
      </c>
      <c r="N79" s="38"/>
    </row>
    <row r="80" spans="1:14" s="31" customFormat="1">
      <c r="A80" s="27"/>
      <c r="B80" s="28"/>
      <c r="C80" s="61"/>
      <c r="D80" s="37"/>
      <c r="E80" s="31" t="s">
        <v>620</v>
      </c>
      <c r="F80" s="32">
        <f>VLOOKUP($E80,Atletas!$1:$1048576,7,FALSE)</f>
        <v>35571</v>
      </c>
      <c r="G80" s="32" t="str">
        <f>VLOOKUP($E80,Atletas!$1:$1048576,9,FALSE)</f>
        <v>Iniciado</v>
      </c>
      <c r="H80" s="137" t="str">
        <f>VLOOKUP($E80,Atletas!$1:$1048576,5,FALSE)</f>
        <v>ADRAP</v>
      </c>
      <c r="I80" s="35"/>
      <c r="J80" s="34"/>
      <c r="K80" s="35"/>
      <c r="L80" s="35" t="s">
        <v>469</v>
      </c>
      <c r="M80" s="38"/>
      <c r="N80" s="38"/>
    </row>
    <row r="81" spans="1:14" s="31" customFormat="1">
      <c r="A81" s="27"/>
      <c r="B81" s="28"/>
      <c r="C81" s="61"/>
      <c r="D81" s="37"/>
      <c r="E81" s="31" t="s">
        <v>904</v>
      </c>
      <c r="F81" s="32">
        <f>VLOOKUP($E81,Atletas!$1:$1048576,7,FALSE)</f>
        <v>32209</v>
      </c>
      <c r="G81" s="32" t="str">
        <f>VLOOKUP($E81,Atletas!$1:$1048576,9,FALSE)</f>
        <v>Sénior</v>
      </c>
      <c r="H81" s="137" t="str">
        <f>VLOOKUP($E81,Atletas!$1:$1048576,5,FALSE)</f>
        <v>ADRAP</v>
      </c>
      <c r="I81" s="35"/>
      <c r="J81" s="34"/>
      <c r="K81" s="35"/>
      <c r="L81" s="35" t="s">
        <v>780</v>
      </c>
    </row>
    <row r="82" spans="1:14" s="31" customFormat="1">
      <c r="A82" s="27"/>
      <c r="B82" s="28"/>
      <c r="C82" s="61"/>
      <c r="D82" s="37"/>
      <c r="E82" s="31" t="s">
        <v>1029</v>
      </c>
      <c r="F82" s="32">
        <f>VLOOKUP($E82,Atletas!$1:$1048576,7,FALSE)</f>
        <v>32875</v>
      </c>
      <c r="G82" s="32" t="str">
        <f>VLOOKUP($E82,Atletas!$1:$1048576,9,FALSE)</f>
        <v>Sénior /s23</v>
      </c>
      <c r="H82" s="137" t="str">
        <f>VLOOKUP($E82,Atletas!$1:$1048576,5,FALSE)</f>
        <v>CSM</v>
      </c>
      <c r="I82" s="35"/>
      <c r="J82" s="34"/>
      <c r="K82" s="35"/>
      <c r="L82" s="35" t="s">
        <v>1111</v>
      </c>
    </row>
    <row r="83" spans="1:14" s="31" customFormat="1">
      <c r="A83" s="27"/>
      <c r="B83" s="28"/>
      <c r="C83" s="61"/>
      <c r="D83" s="37"/>
      <c r="E83" s="31" t="s">
        <v>750</v>
      </c>
      <c r="F83" s="32" t="e">
        <f>VLOOKUP($E83,Atletas!$1:$1048576,7,FALSE)</f>
        <v>#N/A</v>
      </c>
      <c r="G83" s="32" t="e">
        <f>VLOOKUP($E83,Atletas!$1:$1048576,9,FALSE)</f>
        <v>#N/A</v>
      </c>
      <c r="H83" s="137" t="e">
        <f>VLOOKUP($E83,Atletas!$1:$1048576,5,FALSE)</f>
        <v>#N/A</v>
      </c>
      <c r="I83" s="35"/>
      <c r="J83" s="34"/>
      <c r="K83" s="35"/>
      <c r="L83" s="35" t="s">
        <v>634</v>
      </c>
    </row>
    <row r="84" spans="1:14" s="31" customFormat="1">
      <c r="A84" s="27"/>
      <c r="B84" s="28"/>
      <c r="C84" s="61"/>
      <c r="D84" s="37"/>
      <c r="E84" s="31" t="s">
        <v>902</v>
      </c>
      <c r="F84" s="32">
        <f>VLOOKUP($E84,Atletas!$1:$1048576,7,FALSE)</f>
        <v>30723</v>
      </c>
      <c r="G84" s="32" t="str">
        <f>VLOOKUP($E84,Atletas!$1:$1048576,9,FALSE)</f>
        <v>Sénior</v>
      </c>
      <c r="H84" s="137" t="str">
        <f>VLOOKUP($E84,Atletas!$1:$1048576,5,FALSE)</f>
        <v>CSM</v>
      </c>
      <c r="I84" s="35"/>
      <c r="J84" s="34"/>
      <c r="K84" s="35"/>
      <c r="L84" s="35" t="s">
        <v>898</v>
      </c>
    </row>
    <row r="85" spans="1:14" s="31" customFormat="1">
      <c r="A85" s="27"/>
      <c r="B85" s="28"/>
      <c r="C85" s="61"/>
      <c r="D85" s="37"/>
      <c r="E85" s="31" t="s">
        <v>1068</v>
      </c>
      <c r="F85" s="32">
        <f>VLOOKUP($E85,Atletas!$1:$1048576,7,FALSE)</f>
        <v>29219</v>
      </c>
      <c r="G85" s="32" t="str">
        <f>VLOOKUP($E85,Atletas!$1:$1048576,9,FALSE)</f>
        <v>Sénior</v>
      </c>
      <c r="H85" s="137" t="str">
        <f>VLOOKUP($E85,Atletas!$1:$1048576,5,FALSE)</f>
        <v>CSM</v>
      </c>
      <c r="I85" s="35"/>
      <c r="J85" s="34"/>
      <c r="K85" s="35"/>
      <c r="L85" s="35" t="s">
        <v>635</v>
      </c>
    </row>
    <row r="86" spans="1:14" s="31" customFormat="1">
      <c r="A86" s="27"/>
      <c r="B86" s="28"/>
      <c r="C86" s="61"/>
      <c r="D86" s="37"/>
      <c r="E86" s="31" t="s">
        <v>422</v>
      </c>
      <c r="F86" s="32" t="e">
        <f>VLOOKUP($E86,Atletas!$1:$1048576,7,FALSE)</f>
        <v>#N/A</v>
      </c>
      <c r="G86" s="32" t="e">
        <f>VLOOKUP($E86,Atletas!$1:$1048576,9,FALSE)</f>
        <v>#N/A</v>
      </c>
      <c r="H86" s="137" t="e">
        <f>VLOOKUP($E86,Atletas!$1:$1048576,5,FALSE)</f>
        <v>#N/A</v>
      </c>
      <c r="I86" s="35"/>
      <c r="J86" s="34"/>
      <c r="K86" s="35"/>
      <c r="L86" s="35" t="s">
        <v>54</v>
      </c>
      <c r="N86" s="38"/>
    </row>
    <row r="87" spans="1:14" s="31" customFormat="1">
      <c r="A87" s="27"/>
      <c r="B87" s="28"/>
      <c r="C87" s="61"/>
      <c r="D87" s="37"/>
      <c r="E87" s="31" t="s">
        <v>593</v>
      </c>
      <c r="F87" s="32" t="e">
        <f>VLOOKUP($E87,Atletas!$1:$1048576,7,FALSE)</f>
        <v>#N/A</v>
      </c>
      <c r="G87" s="32" t="e">
        <f>VLOOKUP($E87,Atletas!$1:$1048576,9,FALSE)</f>
        <v>#N/A</v>
      </c>
      <c r="H87" s="137" t="e">
        <f>VLOOKUP($E87,Atletas!$1:$1048576,5,FALSE)</f>
        <v>#N/A</v>
      </c>
      <c r="I87" s="35"/>
      <c r="J87" s="34"/>
      <c r="K87" s="35"/>
      <c r="L87" s="35" t="s">
        <v>465</v>
      </c>
      <c r="M87" s="38"/>
    </row>
    <row r="88" spans="1:14" s="31" customFormat="1">
      <c r="A88" s="27"/>
      <c r="B88" s="28"/>
      <c r="C88" s="61"/>
      <c r="D88" s="37"/>
      <c r="E88" s="31" t="s">
        <v>1092</v>
      </c>
      <c r="F88" s="32" t="e">
        <f>VLOOKUP($E88,Atletas!$1:$1048576,7,FALSE)</f>
        <v>#N/A</v>
      </c>
      <c r="G88" s="32" t="e">
        <f>VLOOKUP($E88,Atletas!$1:$1048576,9,FALSE)</f>
        <v>#N/A</v>
      </c>
      <c r="H88" s="137" t="e">
        <f>VLOOKUP($E88,Atletas!$1:$1048576,5,FALSE)</f>
        <v>#N/A</v>
      </c>
      <c r="I88" s="35"/>
      <c r="J88" s="34"/>
      <c r="K88" s="35"/>
      <c r="L88" s="35" t="s">
        <v>51</v>
      </c>
      <c r="M88" s="38"/>
      <c r="N88" s="38"/>
    </row>
    <row r="89" spans="1:14" s="31" customFormat="1">
      <c r="A89" s="27"/>
      <c r="B89" s="28"/>
      <c r="C89" s="61"/>
      <c r="D89" s="37"/>
      <c r="E89" s="31" t="s">
        <v>1086</v>
      </c>
      <c r="F89" s="32" t="e">
        <f>VLOOKUP($E89,Atletas!$1:$1048576,7,FALSE)</f>
        <v>#N/A</v>
      </c>
      <c r="G89" s="32" t="e">
        <f>VLOOKUP($E89,Atletas!$1:$1048576,9,FALSE)</f>
        <v>#N/A</v>
      </c>
      <c r="H89" s="137" t="e">
        <f>VLOOKUP($E89,Atletas!$1:$1048576,5,FALSE)</f>
        <v>#N/A</v>
      </c>
      <c r="I89" s="35"/>
      <c r="J89" s="34"/>
      <c r="K89" s="35"/>
      <c r="L89" s="35" t="s">
        <v>636</v>
      </c>
      <c r="M89" s="38"/>
    </row>
    <row r="90" spans="1:14" s="31" customFormat="1">
      <c r="A90" s="27"/>
      <c r="B90" s="28"/>
      <c r="C90" s="61"/>
      <c r="D90" s="37"/>
      <c r="E90" s="31" t="s">
        <v>680</v>
      </c>
      <c r="F90" s="32" t="e">
        <f>VLOOKUP($E90,Atletas!$1:$1048576,7,FALSE)</f>
        <v>#N/A</v>
      </c>
      <c r="G90" s="32" t="e">
        <f>VLOOKUP($E90,Atletas!$1:$1048576,9,FALSE)</f>
        <v>#N/A</v>
      </c>
      <c r="H90" s="137" t="e">
        <f>VLOOKUP($E90,Atletas!$1:$1048576,5,FALSE)</f>
        <v>#N/A</v>
      </c>
      <c r="I90" s="35"/>
      <c r="J90" s="34"/>
      <c r="K90" s="35"/>
      <c r="L90" s="35" t="s">
        <v>52</v>
      </c>
      <c r="M90" s="38"/>
      <c r="N90" s="38"/>
    </row>
    <row r="91" spans="1:14" s="31" customFormat="1">
      <c r="A91" s="27"/>
      <c r="B91" s="28"/>
      <c r="C91" s="61"/>
      <c r="D91" s="37"/>
      <c r="E91" s="31" t="s">
        <v>752</v>
      </c>
      <c r="F91" s="32">
        <f>VLOOKUP($E91,Atletas!$1:$1048576,7,FALSE)</f>
        <v>33168</v>
      </c>
      <c r="G91" s="32" t="str">
        <f>VLOOKUP($E91,Atletas!$1:$1048576,9,FALSE)</f>
        <v>Sénior /s23</v>
      </c>
      <c r="H91" s="137" t="str">
        <f>VLOOKUP($E91,Atletas!$1:$1048576,5,FALSE)</f>
        <v>ADRAP</v>
      </c>
      <c r="I91" s="35"/>
      <c r="J91" s="34"/>
      <c r="K91" s="35"/>
      <c r="L91" s="35" t="s">
        <v>471</v>
      </c>
      <c r="M91" s="38"/>
      <c r="N91" s="38"/>
    </row>
    <row r="92" spans="1:14" s="31" customFormat="1">
      <c r="A92" s="27"/>
      <c r="B92" s="28"/>
      <c r="C92" s="61"/>
      <c r="D92" s="37"/>
      <c r="E92" s="31" t="s">
        <v>886</v>
      </c>
      <c r="F92" s="32" t="e">
        <f>VLOOKUP($E92,Atletas!$1:$1048576,7,FALSE)</f>
        <v>#N/A</v>
      </c>
      <c r="G92" s="32" t="e">
        <f>VLOOKUP($E92,Atletas!$1:$1048576,9,FALSE)</f>
        <v>#N/A</v>
      </c>
      <c r="H92" s="137" t="e">
        <f>VLOOKUP($E92,Atletas!$1:$1048576,5,FALSE)</f>
        <v>#N/A</v>
      </c>
      <c r="I92" s="35"/>
      <c r="J92" s="34"/>
      <c r="K92" s="35"/>
      <c r="L92" s="35" t="s">
        <v>466</v>
      </c>
      <c r="M92" s="38"/>
    </row>
    <row r="93" spans="1:14" s="31" customFormat="1">
      <c r="A93" s="27"/>
      <c r="B93" s="28"/>
      <c r="C93" s="61"/>
      <c r="D93" s="37"/>
      <c r="E93" s="31" t="s">
        <v>753</v>
      </c>
      <c r="F93" s="32">
        <f>VLOOKUP($E93,Atletas!$1:$1048576,7,FALSE)</f>
        <v>33371</v>
      </c>
      <c r="G93" s="32" t="str">
        <f>VLOOKUP($E93,Atletas!$1:$1048576,9,FALSE)</f>
        <v>Sénior /s23</v>
      </c>
      <c r="H93" s="137" t="str">
        <f>VLOOKUP($E93,Atletas!$1:$1048576,5,FALSE)</f>
        <v>GDE</v>
      </c>
      <c r="I93" s="35"/>
      <c r="J93" s="34"/>
      <c r="K93" s="35"/>
      <c r="L93" s="35" t="s">
        <v>934</v>
      </c>
    </row>
    <row r="94" spans="1:14" s="31" customFormat="1">
      <c r="A94" s="27"/>
      <c r="B94" s="28"/>
      <c r="C94" s="61"/>
      <c r="D94" s="37"/>
      <c r="E94" s="31" t="s">
        <v>961</v>
      </c>
      <c r="F94" s="32">
        <f>VLOOKUP($E94,Atletas!$1:$1048576,7,FALSE)</f>
        <v>33278</v>
      </c>
      <c r="G94" s="32" t="str">
        <f>VLOOKUP($E94,Atletas!$1:$1048576,9,FALSE)</f>
        <v>Sénior /s23</v>
      </c>
      <c r="H94" s="137" t="str">
        <f>VLOOKUP($E94,Atletas!$1:$1048576,5,FALSE)</f>
        <v>ADRAP</v>
      </c>
      <c r="I94" s="35"/>
      <c r="J94" s="34"/>
      <c r="K94" s="35"/>
      <c r="L94" s="35" t="s">
        <v>637</v>
      </c>
    </row>
    <row r="95" spans="1:14" s="31" customFormat="1">
      <c r="A95" s="27"/>
      <c r="B95" s="28"/>
      <c r="C95" s="61"/>
      <c r="D95" s="37"/>
      <c r="E95" s="31" t="s">
        <v>1049</v>
      </c>
      <c r="F95" s="32" t="e">
        <f>VLOOKUP($E95,Atletas!$1:$1048576,7,FALSE)</f>
        <v>#N/A</v>
      </c>
      <c r="G95" s="32" t="e">
        <f>VLOOKUP($E95,Atletas!$1:$1048576,9,FALSE)</f>
        <v>#N/A</v>
      </c>
      <c r="H95" s="137" t="e">
        <f>VLOOKUP($E95,Atletas!$1:$1048576,5,FALSE)</f>
        <v>#N/A</v>
      </c>
      <c r="I95" s="35"/>
      <c r="J95" s="34"/>
      <c r="K95" s="35"/>
      <c r="L95" s="35" t="s">
        <v>146</v>
      </c>
      <c r="M95" s="38"/>
      <c r="N95" s="38"/>
    </row>
    <row r="96" spans="1:14" s="31" customFormat="1">
      <c r="A96" s="27"/>
      <c r="B96" s="28"/>
      <c r="C96" s="61"/>
      <c r="D96" s="37"/>
      <c r="E96" s="31" t="s">
        <v>972</v>
      </c>
      <c r="F96" s="32" t="e">
        <f>VLOOKUP($E96,Atletas!$1:$1048576,7,FALSE)</f>
        <v>#N/A</v>
      </c>
      <c r="G96" s="32" t="e">
        <f>VLOOKUP($E96,Atletas!$1:$1048576,9,FALSE)</f>
        <v>#N/A</v>
      </c>
      <c r="H96" s="137" t="e">
        <f>VLOOKUP($E96,Atletas!$1:$1048576,5,FALSE)</f>
        <v>#N/A</v>
      </c>
      <c r="I96" s="35"/>
      <c r="J96" s="34"/>
      <c r="K96" s="35"/>
      <c r="L96" s="35" t="s">
        <v>467</v>
      </c>
      <c r="M96" s="38"/>
    </row>
    <row r="97" spans="1:14" s="31" customFormat="1">
      <c r="A97" s="27"/>
      <c r="B97" s="28"/>
      <c r="C97" s="61"/>
      <c r="D97" s="37"/>
      <c r="E97" s="31" t="s">
        <v>1040</v>
      </c>
      <c r="F97" s="32" t="e">
        <f>VLOOKUP($E97,Atletas!$1:$1048576,7,FALSE)</f>
        <v>#N/A</v>
      </c>
      <c r="G97" s="32" t="e">
        <f>VLOOKUP($E97,Atletas!$1:$1048576,9,FALSE)</f>
        <v>#N/A</v>
      </c>
      <c r="H97" s="137" t="e">
        <f>VLOOKUP($E97,Atletas!$1:$1048576,5,FALSE)</f>
        <v>#N/A</v>
      </c>
      <c r="I97" s="35"/>
      <c r="J97" s="34"/>
      <c r="K97" s="35"/>
      <c r="L97" s="35" t="s">
        <v>147</v>
      </c>
      <c r="M97" s="38"/>
      <c r="N97" s="38"/>
    </row>
    <row r="98" spans="1:14" s="31" customFormat="1">
      <c r="A98" s="27"/>
      <c r="B98" s="28"/>
      <c r="C98" s="61"/>
      <c r="D98" s="37"/>
      <c r="E98" s="31" t="s">
        <v>381</v>
      </c>
      <c r="F98" s="32">
        <v>34199</v>
      </c>
      <c r="G98" s="32" t="e">
        <f>VLOOKUP($E98,Atletas!$1:$1048576,9,FALSE)</f>
        <v>#N/A</v>
      </c>
      <c r="H98" s="137" t="s">
        <v>841</v>
      </c>
      <c r="I98" s="35"/>
      <c r="J98" s="34"/>
      <c r="K98" s="35"/>
      <c r="L98" s="35" t="s">
        <v>147</v>
      </c>
      <c r="N98" s="38"/>
    </row>
    <row r="99" spans="1:14" s="31" customFormat="1">
      <c r="A99" s="27"/>
      <c r="B99" s="28"/>
      <c r="C99" s="61"/>
      <c r="D99" s="37"/>
      <c r="E99" s="31" t="s">
        <v>807</v>
      </c>
      <c r="F99" s="32" t="e">
        <f>VLOOKUP($E99,Atletas!$1:$1048576,7,FALSE)</f>
        <v>#N/A</v>
      </c>
      <c r="G99" s="32" t="e">
        <f>VLOOKUP($E99,Atletas!$1:$1048576,9,FALSE)</f>
        <v>#N/A</v>
      </c>
      <c r="H99" s="137" t="e">
        <f>VLOOKUP($E99,Atletas!$1:$1048576,5,FALSE)</f>
        <v>#N/A</v>
      </c>
      <c r="I99" s="35"/>
      <c r="J99" s="34"/>
      <c r="K99" s="35"/>
      <c r="L99" s="35" t="s">
        <v>935</v>
      </c>
    </row>
    <row r="100" spans="1:14" s="31" customFormat="1">
      <c r="A100" s="27"/>
      <c r="B100" s="28"/>
      <c r="C100" s="61"/>
      <c r="D100" s="37"/>
      <c r="E100" s="31" t="s">
        <v>582</v>
      </c>
      <c r="F100" s="32">
        <f>VLOOKUP($E100,Atletas!$1:$1048576,7,FALSE)</f>
        <v>35347</v>
      </c>
      <c r="G100" s="32" t="str">
        <f>VLOOKUP($E100,Atletas!$1:$1048576,9,FALSE)</f>
        <v>Juvenil</v>
      </c>
      <c r="H100" s="137" t="str">
        <f>VLOOKUP($E100,Atletas!$1:$1048576,5,FALSE)</f>
        <v>AJS</v>
      </c>
      <c r="I100" s="35"/>
      <c r="J100" s="34"/>
      <c r="K100" s="35"/>
      <c r="L100" s="35" t="s">
        <v>57</v>
      </c>
      <c r="N100" s="38"/>
    </row>
    <row r="101" spans="1:14" s="31" customFormat="1">
      <c r="A101" s="27"/>
      <c r="B101" s="28"/>
      <c r="C101" s="61"/>
      <c r="D101" s="37"/>
      <c r="E101" s="31" t="s">
        <v>373</v>
      </c>
      <c r="F101" s="32">
        <f>VLOOKUP($E101,Atletas!$1:$1048576,7,FALSE)</f>
        <v>35977</v>
      </c>
      <c r="G101" s="32" t="str">
        <f>VLOOKUP($E101,Atletas!$1:$1048576,9,FALSE)</f>
        <v>Iniciado</v>
      </c>
      <c r="H101" s="137" t="str">
        <f>VLOOKUP($E101,Atletas!$1:$1048576,5,FALSE)</f>
        <v>CSM</v>
      </c>
      <c r="I101" s="35"/>
      <c r="J101" s="34"/>
      <c r="K101" s="35"/>
      <c r="L101" s="35" t="s">
        <v>57</v>
      </c>
      <c r="N101" s="38"/>
    </row>
    <row r="102" spans="1:14" s="31" customFormat="1">
      <c r="A102" s="27"/>
      <c r="B102" s="28"/>
      <c r="C102" s="61"/>
      <c r="D102" s="37"/>
      <c r="E102" s="31" t="s">
        <v>1035</v>
      </c>
      <c r="F102" s="32" t="e">
        <f>VLOOKUP($E102,Atletas!$1:$1048576,7,FALSE)</f>
        <v>#N/A</v>
      </c>
      <c r="G102" s="32" t="e">
        <f>VLOOKUP($E102,Atletas!$1:$1048576,9,FALSE)</f>
        <v>#N/A</v>
      </c>
      <c r="H102" s="137" t="e">
        <f>VLOOKUP($E102,Atletas!$1:$1048576,5,FALSE)</f>
        <v>#N/A</v>
      </c>
      <c r="I102" s="35"/>
      <c r="J102" s="34"/>
      <c r="K102" s="35"/>
      <c r="L102" s="35" t="s">
        <v>150</v>
      </c>
      <c r="N102" s="38"/>
    </row>
    <row r="103" spans="1:14" s="31" customFormat="1">
      <c r="A103" s="27"/>
      <c r="B103" s="28"/>
      <c r="C103" s="61"/>
      <c r="D103" s="37"/>
      <c r="E103" s="31" t="s">
        <v>1089</v>
      </c>
      <c r="F103" s="32" t="e">
        <f>VLOOKUP($E103,Atletas!$1:$1048576,7,FALSE)</f>
        <v>#N/A</v>
      </c>
      <c r="G103" s="32" t="e">
        <f>VLOOKUP($E103,Atletas!$1:$1048576,9,FALSE)</f>
        <v>#N/A</v>
      </c>
      <c r="H103" s="137" t="e">
        <f>VLOOKUP($E103,Atletas!$1:$1048576,5,FALSE)</f>
        <v>#N/A</v>
      </c>
      <c r="I103" s="35"/>
      <c r="J103" s="34"/>
      <c r="K103" s="35"/>
      <c r="L103" s="35" t="s">
        <v>151</v>
      </c>
      <c r="N103" s="38"/>
    </row>
    <row r="104" spans="1:14" s="31" customFormat="1">
      <c r="A104" s="27"/>
      <c r="B104" s="28"/>
      <c r="C104" s="61"/>
      <c r="D104" s="37"/>
      <c r="E104" s="31" t="s">
        <v>572</v>
      </c>
      <c r="F104" s="32" t="e">
        <f>VLOOKUP($E104,Atletas!$1:$1048576,7,FALSE)</f>
        <v>#N/A</v>
      </c>
      <c r="G104" s="32" t="e">
        <f>VLOOKUP($E104,Atletas!$1:$1048576,9,FALSE)</f>
        <v>#N/A</v>
      </c>
      <c r="H104" s="137" t="e">
        <f>VLOOKUP($E104,Atletas!$1:$1048576,5,FALSE)</f>
        <v>#N/A</v>
      </c>
      <c r="I104" s="35"/>
      <c r="J104" s="34"/>
      <c r="K104" s="35"/>
      <c r="L104" s="35" t="s">
        <v>468</v>
      </c>
      <c r="M104" s="38"/>
    </row>
    <row r="105" spans="1:14" s="31" customFormat="1">
      <c r="A105" s="27"/>
      <c r="B105" s="28"/>
      <c r="C105" s="61"/>
      <c r="D105" s="37"/>
      <c r="E105" s="31" t="s">
        <v>810</v>
      </c>
      <c r="F105" s="32">
        <f>VLOOKUP($E105,Atletas!$1:$1048576,7,FALSE)</f>
        <v>34584</v>
      </c>
      <c r="G105" s="32" t="str">
        <f>VLOOKUP($E105,Atletas!$1:$1048576,9,FALSE)</f>
        <v>Júnior</v>
      </c>
      <c r="H105" s="137" t="str">
        <f>VLOOKUP($E105,Atletas!$1:$1048576,5,FALSE)</f>
        <v>AJS</v>
      </c>
      <c r="I105" s="35"/>
      <c r="J105" s="34"/>
      <c r="K105" s="35"/>
      <c r="L105" s="35" t="s">
        <v>638</v>
      </c>
      <c r="M105" s="38"/>
      <c r="N105" s="38"/>
    </row>
    <row r="106" spans="1:14" s="31" customFormat="1">
      <c r="A106" s="27"/>
      <c r="B106" s="28"/>
      <c r="C106" s="61"/>
      <c r="D106" s="37"/>
      <c r="E106" s="31" t="s">
        <v>964</v>
      </c>
      <c r="F106" s="32" t="e">
        <f>VLOOKUP($E106,Atletas!$1:$1048576,7,FALSE)</f>
        <v>#N/A</v>
      </c>
      <c r="G106" s="32" t="e">
        <f>VLOOKUP($E106,Atletas!$1:$1048576,9,FALSE)</f>
        <v>#N/A</v>
      </c>
      <c r="H106" s="137" t="e">
        <f>VLOOKUP($E106,Atletas!$1:$1048576,5,FALSE)</f>
        <v>#N/A</v>
      </c>
      <c r="I106" s="35"/>
      <c r="J106" s="34"/>
      <c r="K106" s="35"/>
      <c r="L106" s="35" t="s">
        <v>638</v>
      </c>
    </row>
    <row r="107" spans="1:14" s="31" customFormat="1">
      <c r="A107" s="27"/>
      <c r="B107" s="28"/>
      <c r="C107" s="61"/>
      <c r="D107" s="37"/>
      <c r="E107" s="31" t="s">
        <v>865</v>
      </c>
      <c r="F107" s="32">
        <f>VLOOKUP($E107,Atletas!$1:$1048576,7,FALSE)</f>
        <v>30056</v>
      </c>
      <c r="G107" s="32" t="str">
        <f>VLOOKUP($E107,Atletas!$1:$1048576,9,FALSE)</f>
        <v>Sénior</v>
      </c>
      <c r="H107" s="137" t="str">
        <f>VLOOKUP($E107,Atletas!$1:$1048576,5,FALSE)</f>
        <v>AJS</v>
      </c>
      <c r="I107" s="35"/>
      <c r="J107" s="34"/>
      <c r="K107" s="35"/>
      <c r="L107" s="35" t="s">
        <v>936</v>
      </c>
    </row>
    <row r="108" spans="1:14" s="31" customFormat="1">
      <c r="A108" s="27"/>
      <c r="B108" s="28"/>
      <c r="C108" s="61"/>
      <c r="D108" s="37"/>
      <c r="E108" s="31" t="s">
        <v>505</v>
      </c>
      <c r="F108" s="32" t="e">
        <f>VLOOKUP($E108,Atletas!$1:$1048576,7,FALSE)</f>
        <v>#N/A</v>
      </c>
      <c r="G108" s="32" t="e">
        <f>VLOOKUP($E108,Atletas!$1:$1048576,9,FALSE)</f>
        <v>#N/A</v>
      </c>
      <c r="H108" s="137" t="e">
        <f>VLOOKUP($E108,Atletas!$1:$1048576,5,FALSE)</f>
        <v>#N/A</v>
      </c>
      <c r="I108" s="35"/>
      <c r="J108" s="34"/>
      <c r="K108" s="35"/>
      <c r="L108" s="35" t="s">
        <v>152</v>
      </c>
      <c r="N108" s="38"/>
    </row>
    <row r="109" spans="1:14" s="31" customFormat="1">
      <c r="A109" s="27"/>
      <c r="B109" s="28"/>
      <c r="C109" s="61"/>
      <c r="D109" s="37"/>
      <c r="E109" s="31" t="s">
        <v>397</v>
      </c>
      <c r="F109" s="32" t="e">
        <f>VLOOKUP($E109,Atletas!$1:$1048576,7,FALSE)</f>
        <v>#N/A</v>
      </c>
      <c r="G109" s="32" t="e">
        <f>VLOOKUP($E109,Atletas!$1:$1048576,9,FALSE)</f>
        <v>#N/A</v>
      </c>
      <c r="H109" s="137" t="e">
        <f>VLOOKUP($E109,Atletas!$1:$1048576,5,FALSE)</f>
        <v>#N/A</v>
      </c>
      <c r="I109" s="35"/>
      <c r="J109" s="34"/>
      <c r="K109" s="35"/>
      <c r="L109" s="35" t="s">
        <v>152</v>
      </c>
      <c r="N109" s="38"/>
    </row>
    <row r="110" spans="1:14" s="31" customFormat="1">
      <c r="A110" s="27"/>
      <c r="B110" s="28"/>
      <c r="C110" s="61"/>
      <c r="D110" s="37"/>
      <c r="E110" s="31" t="s">
        <v>591</v>
      </c>
      <c r="F110" s="32">
        <f>VLOOKUP($E110,Atletas!$1:$1048576,7,FALSE)</f>
        <v>35439</v>
      </c>
      <c r="G110" s="32" t="str">
        <f>VLOOKUP($E110,Atletas!$1:$1048576,9,FALSE)</f>
        <v>Iniciado</v>
      </c>
      <c r="H110" s="137" t="str">
        <f>VLOOKUP($E110,Atletas!$1:$1048576,5,FALSE)</f>
        <v>CSM</v>
      </c>
      <c r="I110" s="35"/>
      <c r="J110" s="34"/>
      <c r="K110" s="35"/>
      <c r="L110" s="35" t="s">
        <v>152</v>
      </c>
      <c r="M110" s="38"/>
      <c r="N110" s="38"/>
    </row>
    <row r="111" spans="1:14" s="31" customFormat="1">
      <c r="A111" s="27"/>
      <c r="B111" s="28"/>
      <c r="C111" s="61"/>
      <c r="D111" s="37"/>
      <c r="E111" s="31" t="s">
        <v>621</v>
      </c>
      <c r="F111" s="32">
        <f>VLOOKUP($E111,Atletas!$1:$1048576,7,FALSE)</f>
        <v>34542</v>
      </c>
      <c r="G111" s="32" t="str">
        <f>VLOOKUP($E111,Atletas!$1:$1048576,9,FALSE)</f>
        <v>Júnior</v>
      </c>
      <c r="H111" s="137" t="str">
        <f>VLOOKUP($E111,Atletas!$1:$1048576,5,FALSE)</f>
        <v>AJS</v>
      </c>
      <c r="I111" s="35"/>
      <c r="J111" s="34"/>
      <c r="K111" s="35"/>
      <c r="L111" s="35" t="s">
        <v>152</v>
      </c>
      <c r="N111" s="38"/>
    </row>
    <row r="112" spans="1:14" s="31" customFormat="1">
      <c r="A112" s="27"/>
      <c r="B112" s="28"/>
      <c r="C112" s="61"/>
      <c r="D112" s="37"/>
      <c r="F112" s="32">
        <f>VLOOKUP($E112,Atletas!$1:$1048576,7,FALSE)</f>
        <v>0</v>
      </c>
      <c r="G112" s="32" t="str">
        <f>VLOOKUP($E112,Atletas!$1:$1048576,9,FALSE)</f>
        <v>Sénior /vet</v>
      </c>
      <c r="H112" s="137">
        <f>VLOOKUP($E112,Atletas!$1:$1048576,5,FALSE)</f>
        <v>0</v>
      </c>
      <c r="I112" s="35"/>
      <c r="J112" s="34"/>
      <c r="K112" s="35"/>
      <c r="L112" s="35" t="s">
        <v>855</v>
      </c>
    </row>
    <row r="113" spans="1:14" s="31" customFormat="1" hidden="1">
      <c r="A113" s="27"/>
      <c r="B113" s="28"/>
      <c r="C113" s="61"/>
      <c r="D113" s="37"/>
      <c r="F113" s="32"/>
      <c r="G113" s="35"/>
      <c r="H113" s="137"/>
      <c r="I113" s="35"/>
      <c r="J113" s="34"/>
      <c r="K113" s="35"/>
      <c r="L113" s="35"/>
    </row>
    <row r="114" spans="1:14" s="31" customFormat="1" hidden="1">
      <c r="A114" s="27"/>
      <c r="B114" s="28"/>
      <c r="C114" s="29"/>
      <c r="D114" s="30"/>
      <c r="F114" s="32"/>
      <c r="G114" s="35"/>
      <c r="H114" s="137"/>
      <c r="I114" s="35"/>
      <c r="J114" s="34"/>
      <c r="K114" s="35"/>
      <c r="L114" s="35"/>
    </row>
    <row r="115" spans="1:14" s="31" customFormat="1" hidden="1">
      <c r="A115" s="175" t="s">
        <v>815</v>
      </c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38"/>
      <c r="N115" s="39"/>
    </row>
    <row r="116" spans="1:14" s="31" customFormat="1" hidden="1">
      <c r="A116" s="27"/>
      <c r="B116" s="28"/>
      <c r="C116" s="61"/>
      <c r="D116" s="37"/>
      <c r="F116" s="32">
        <f>VLOOKUP($E116,Atletas!$1:$1048576,7,FALSE)</f>
        <v>0</v>
      </c>
      <c r="G116" s="32" t="str">
        <f>VLOOKUP($E116,Atletas!$1:$1048576,9,FALSE)</f>
        <v>Sénior /vet</v>
      </c>
      <c r="H116" s="137">
        <f>VLOOKUP($E116,Atletas!$1:$1048576,5,FALSE)</f>
        <v>0</v>
      </c>
      <c r="I116" s="35"/>
      <c r="J116" s="34"/>
      <c r="K116" s="35"/>
      <c r="L116" s="35"/>
    </row>
    <row r="117" spans="1:14" s="31" customFormat="1" hidden="1">
      <c r="A117" s="27"/>
      <c r="B117" s="28"/>
      <c r="C117" s="61"/>
      <c r="D117" s="37"/>
      <c r="F117" s="32">
        <f>VLOOKUP($E117,Atletas!$1:$1048576,7,FALSE)</f>
        <v>0</v>
      </c>
      <c r="G117" s="32" t="str">
        <f>VLOOKUP($E117,Atletas!$1:$1048576,9,FALSE)</f>
        <v>Sénior /vet</v>
      </c>
      <c r="H117" s="137">
        <f>VLOOKUP($E117,Atletas!$1:$1048576,5,FALSE)</f>
        <v>0</v>
      </c>
      <c r="I117" s="35"/>
      <c r="J117" s="34"/>
      <c r="K117" s="35"/>
      <c r="L117" s="35"/>
      <c r="M117" s="38"/>
    </row>
    <row r="118" spans="1:14" s="31" customFormat="1" hidden="1">
      <c r="A118" s="27"/>
      <c r="B118" s="28"/>
      <c r="C118" s="61"/>
      <c r="D118" s="37"/>
      <c r="F118" s="32">
        <f>VLOOKUP($E118,Atletas!$1:$1048576,7,FALSE)</f>
        <v>0</v>
      </c>
      <c r="G118" s="32" t="str">
        <f>VLOOKUP($E118,Atletas!$1:$1048576,9,FALSE)</f>
        <v>Sénior /vet</v>
      </c>
      <c r="H118" s="137">
        <f>VLOOKUP($E118,Atletas!$1:$1048576,5,FALSE)</f>
        <v>0</v>
      </c>
      <c r="I118" s="35"/>
      <c r="J118" s="34"/>
      <c r="K118" s="35"/>
      <c r="L118" s="35"/>
      <c r="M118" s="38"/>
    </row>
    <row r="119" spans="1:14" s="31" customFormat="1" hidden="1">
      <c r="A119" s="27"/>
      <c r="B119" s="28"/>
      <c r="C119" s="61"/>
      <c r="D119" s="37"/>
      <c r="F119" s="32">
        <f>VLOOKUP($E119,Atletas!$1:$1048576,7,FALSE)</f>
        <v>0</v>
      </c>
      <c r="G119" s="32" t="str">
        <f>VLOOKUP($E119,Atletas!$1:$1048576,9,FALSE)</f>
        <v>Sénior /vet</v>
      </c>
      <c r="H119" s="137">
        <f>VLOOKUP($E119,Atletas!$1:$1048576,5,FALSE)</f>
        <v>0</v>
      </c>
      <c r="I119" s="35"/>
      <c r="J119" s="34"/>
      <c r="K119" s="35"/>
      <c r="L119" s="35"/>
      <c r="M119" s="38"/>
    </row>
    <row r="120" spans="1:14" s="31" customFormat="1" hidden="1">
      <c r="A120" s="27"/>
      <c r="B120" s="28"/>
      <c r="C120" s="61"/>
      <c r="D120" s="37"/>
      <c r="F120" s="32">
        <f>VLOOKUP($E120,Atletas!$1:$1048576,7,FALSE)</f>
        <v>0</v>
      </c>
      <c r="G120" s="32" t="str">
        <f>VLOOKUP($E120,Atletas!$1:$1048576,9,FALSE)</f>
        <v>Sénior /vet</v>
      </c>
      <c r="H120" s="137">
        <f>VLOOKUP($E120,Atletas!$1:$1048576,5,FALSE)</f>
        <v>0</v>
      </c>
      <c r="I120" s="35"/>
      <c r="J120" s="34"/>
      <c r="K120" s="35"/>
      <c r="L120" s="35"/>
    </row>
    <row r="121" spans="1:14" s="31" customFormat="1" hidden="1">
      <c r="A121" s="27"/>
      <c r="B121" s="28"/>
      <c r="C121" s="61"/>
      <c r="D121" s="37"/>
      <c r="F121" s="32">
        <f>VLOOKUP($E121,Atletas!$1:$1048576,7,FALSE)</f>
        <v>0</v>
      </c>
      <c r="G121" s="32" t="str">
        <f>VLOOKUP($E121,Atletas!$1:$1048576,9,FALSE)</f>
        <v>Sénior /vet</v>
      </c>
      <c r="H121" s="137">
        <f>VLOOKUP($E121,Atletas!$1:$1048576,5,FALSE)</f>
        <v>0</v>
      </c>
      <c r="I121" s="35"/>
      <c r="J121" s="34"/>
      <c r="K121" s="35"/>
      <c r="L121" s="35"/>
    </row>
    <row r="122" spans="1:14" s="31" customFormat="1" hidden="1">
      <c r="A122" s="27"/>
      <c r="B122" s="28"/>
      <c r="C122" s="61"/>
      <c r="D122" s="37"/>
      <c r="F122" s="32">
        <f>VLOOKUP($E122,Atletas!$1:$1048576,7,FALSE)</f>
        <v>0</v>
      </c>
      <c r="G122" s="32" t="str">
        <f>VLOOKUP($E122,Atletas!$1:$1048576,9,FALSE)</f>
        <v>Sénior /vet</v>
      </c>
      <c r="H122" s="137">
        <f>VLOOKUP($E122,Atletas!$1:$1048576,5,FALSE)</f>
        <v>0</v>
      </c>
      <c r="I122" s="35"/>
      <c r="J122" s="34"/>
      <c r="K122" s="35"/>
      <c r="L122" s="35"/>
    </row>
    <row r="123" spans="1:14" s="31" customFormat="1" hidden="1">
      <c r="A123" s="27"/>
      <c r="B123" s="28"/>
      <c r="C123" s="61"/>
      <c r="D123" s="37"/>
      <c r="F123" s="32"/>
      <c r="G123" s="32"/>
      <c r="H123" s="137"/>
      <c r="I123" s="35"/>
      <c r="J123" s="34"/>
      <c r="K123" s="35"/>
      <c r="L123" s="35"/>
    </row>
    <row r="124" spans="1:14" s="74" customFormat="1" hidden="1">
      <c r="A124" s="27"/>
      <c r="B124" s="73"/>
      <c r="C124" s="23"/>
      <c r="D124" s="20"/>
      <c r="E124" s="70"/>
      <c r="F124" s="9"/>
      <c r="G124" s="7"/>
      <c r="H124" s="141"/>
      <c r="I124" s="18"/>
      <c r="J124" s="19"/>
      <c r="K124" s="18"/>
      <c r="L124" s="7"/>
    </row>
    <row r="125" spans="1:14" s="36" customFormat="1">
      <c r="A125" s="27"/>
      <c r="B125" s="28"/>
      <c r="C125" s="61"/>
      <c r="D125" s="37"/>
      <c r="E125" s="31"/>
      <c r="F125" s="32"/>
      <c r="G125" s="35"/>
      <c r="H125" s="137"/>
      <c r="I125" s="33"/>
      <c r="J125" s="34"/>
      <c r="K125" s="33"/>
      <c r="L125" s="35"/>
    </row>
    <row r="126" spans="1:14" s="36" customFormat="1">
      <c r="A126" s="27"/>
      <c r="B126" s="28"/>
      <c r="C126" s="61"/>
      <c r="D126" s="37"/>
      <c r="E126" s="31"/>
      <c r="F126" s="32"/>
      <c r="G126" s="35"/>
      <c r="H126" s="137"/>
      <c r="I126" s="33"/>
      <c r="J126" s="34"/>
      <c r="K126" s="33"/>
      <c r="L126" s="35"/>
    </row>
    <row r="127" spans="1:14" s="36" customFormat="1">
      <c r="A127" s="27"/>
      <c r="B127" s="28"/>
      <c r="C127" s="61"/>
      <c r="D127" s="37"/>
      <c r="E127" s="31"/>
      <c r="F127" s="32"/>
      <c r="G127" s="35"/>
      <c r="H127" s="137"/>
      <c r="I127" s="33"/>
      <c r="J127" s="34"/>
      <c r="K127" s="33"/>
      <c r="L127" s="35"/>
    </row>
    <row r="128" spans="1:14" s="36" customFormat="1">
      <c r="A128" s="27"/>
      <c r="B128" s="28"/>
      <c r="C128" s="61"/>
      <c r="D128" s="37"/>
      <c r="E128" s="31"/>
      <c r="F128" s="32"/>
      <c r="G128" s="35"/>
      <c r="H128" s="137"/>
      <c r="I128" s="33"/>
      <c r="J128" s="34"/>
      <c r="K128" s="33"/>
      <c r="L128" s="35"/>
    </row>
    <row r="129" spans="1:12" s="36" customFormat="1">
      <c r="A129" s="27"/>
      <c r="B129" s="28"/>
      <c r="C129" s="61"/>
      <c r="D129" s="37"/>
      <c r="E129" s="31"/>
      <c r="F129" s="32"/>
      <c r="G129" s="35"/>
      <c r="H129" s="137"/>
      <c r="I129" s="33"/>
      <c r="J129" s="34"/>
      <c r="K129" s="33"/>
      <c r="L129" s="35"/>
    </row>
    <row r="130" spans="1:12" s="36" customFormat="1">
      <c r="A130" s="27"/>
      <c r="B130" s="28"/>
      <c r="C130" s="61"/>
      <c r="D130" s="37"/>
      <c r="E130" s="31"/>
      <c r="F130" s="32"/>
      <c r="G130" s="35"/>
      <c r="H130" s="137"/>
      <c r="I130" s="33"/>
      <c r="J130" s="34"/>
      <c r="K130" s="33"/>
      <c r="L130" s="35"/>
    </row>
    <row r="131" spans="1:12" s="36" customFormat="1">
      <c r="A131" s="27"/>
      <c r="B131" s="28"/>
      <c r="C131" s="61"/>
      <c r="D131" s="37"/>
      <c r="E131" s="31"/>
      <c r="F131" s="32"/>
      <c r="G131" s="35"/>
      <c r="H131" s="137"/>
      <c r="I131" s="33"/>
      <c r="J131" s="34"/>
      <c r="K131" s="33"/>
      <c r="L131" s="35"/>
    </row>
    <row r="132" spans="1:12" s="36" customFormat="1">
      <c r="A132" s="27"/>
      <c r="B132" s="28"/>
      <c r="C132" s="61"/>
      <c r="D132" s="37"/>
      <c r="E132" s="31"/>
      <c r="F132" s="32"/>
      <c r="G132" s="35"/>
      <c r="H132" s="137"/>
      <c r="I132" s="33"/>
      <c r="J132" s="34"/>
      <c r="K132" s="33"/>
      <c r="L132" s="35"/>
    </row>
    <row r="133" spans="1:12" s="36" customFormat="1">
      <c r="A133" s="27"/>
      <c r="B133" s="28"/>
      <c r="C133" s="61"/>
      <c r="D133" s="37"/>
      <c r="E133" s="31"/>
      <c r="F133" s="32"/>
      <c r="G133" s="35"/>
      <c r="H133" s="137"/>
      <c r="I133" s="33"/>
      <c r="J133" s="34"/>
      <c r="K133" s="33"/>
      <c r="L133" s="35"/>
    </row>
    <row r="134" spans="1:12" s="36" customFormat="1">
      <c r="A134" s="27"/>
      <c r="B134" s="28"/>
      <c r="C134" s="61"/>
      <c r="D134" s="37"/>
      <c r="E134" s="31"/>
      <c r="F134" s="32"/>
      <c r="G134" s="35"/>
      <c r="H134" s="137"/>
      <c r="I134" s="33"/>
      <c r="J134" s="34"/>
      <c r="K134" s="33"/>
      <c r="L134" s="35"/>
    </row>
    <row r="135" spans="1:12" s="36" customFormat="1">
      <c r="A135" s="27"/>
      <c r="B135" s="28"/>
      <c r="C135" s="61"/>
      <c r="D135" s="37"/>
      <c r="E135" s="31"/>
      <c r="F135" s="32"/>
      <c r="G135" s="35"/>
      <c r="H135" s="137"/>
      <c r="I135" s="33"/>
      <c r="J135" s="34"/>
      <c r="K135" s="33"/>
      <c r="L135" s="35"/>
    </row>
    <row r="136" spans="1:12" s="36" customFormat="1">
      <c r="A136" s="27"/>
      <c r="B136" s="28"/>
      <c r="C136" s="61"/>
      <c r="D136" s="37"/>
      <c r="E136" s="31"/>
      <c r="F136" s="32"/>
      <c r="G136" s="35"/>
      <c r="H136" s="137"/>
      <c r="I136" s="33"/>
      <c r="J136" s="34"/>
      <c r="K136" s="33"/>
      <c r="L136" s="35"/>
    </row>
    <row r="137" spans="1:12" s="36" customFormat="1">
      <c r="A137" s="27"/>
      <c r="B137" s="28"/>
      <c r="C137" s="61"/>
      <c r="D137" s="37"/>
      <c r="E137" s="31"/>
      <c r="F137" s="32"/>
      <c r="G137" s="35"/>
      <c r="H137" s="137"/>
      <c r="I137" s="33"/>
      <c r="J137" s="34"/>
      <c r="K137" s="33"/>
      <c r="L137" s="35"/>
    </row>
    <row r="138" spans="1:12" s="36" customFormat="1">
      <c r="A138" s="27"/>
      <c r="B138" s="28"/>
      <c r="C138" s="61"/>
      <c r="D138" s="37"/>
      <c r="E138" s="31"/>
      <c r="F138" s="32"/>
      <c r="G138" s="35"/>
      <c r="H138" s="137"/>
      <c r="I138" s="33"/>
      <c r="J138" s="34"/>
      <c r="K138" s="33"/>
      <c r="L138" s="35"/>
    </row>
    <row r="139" spans="1:12" s="36" customFormat="1">
      <c r="A139" s="27"/>
      <c r="B139" s="28"/>
      <c r="C139" s="61"/>
      <c r="D139" s="37"/>
      <c r="E139" s="31"/>
      <c r="F139" s="32"/>
      <c r="G139" s="35"/>
      <c r="H139" s="137"/>
      <c r="I139" s="33"/>
      <c r="J139" s="34"/>
      <c r="K139" s="33"/>
      <c r="L139" s="35"/>
    </row>
    <row r="140" spans="1:12" s="36" customFormat="1">
      <c r="A140" s="27"/>
      <c r="B140" s="28"/>
      <c r="C140" s="61"/>
      <c r="D140" s="37"/>
      <c r="E140" s="31"/>
      <c r="F140" s="32"/>
      <c r="G140" s="35"/>
      <c r="H140" s="137"/>
      <c r="I140" s="33"/>
      <c r="J140" s="34"/>
      <c r="K140" s="33"/>
      <c r="L140" s="35"/>
    </row>
    <row r="141" spans="1:12" s="36" customFormat="1">
      <c r="A141" s="27"/>
      <c r="B141" s="28"/>
      <c r="C141" s="61"/>
      <c r="D141" s="37"/>
      <c r="E141" s="31"/>
      <c r="F141" s="32"/>
      <c r="G141" s="35"/>
      <c r="H141" s="137"/>
      <c r="I141" s="33"/>
      <c r="J141" s="34"/>
      <c r="K141" s="33"/>
      <c r="L141" s="35"/>
    </row>
    <row r="142" spans="1:12" s="36" customFormat="1">
      <c r="A142" s="27"/>
      <c r="B142" s="28"/>
      <c r="C142" s="61"/>
      <c r="D142" s="37"/>
      <c r="E142" s="31"/>
      <c r="F142" s="32"/>
      <c r="G142" s="35"/>
      <c r="H142" s="137"/>
      <c r="I142" s="33"/>
      <c r="J142" s="34"/>
      <c r="K142" s="33"/>
      <c r="L142" s="35"/>
    </row>
    <row r="143" spans="1:12" s="36" customFormat="1">
      <c r="A143" s="27"/>
      <c r="B143" s="28"/>
      <c r="C143" s="61"/>
      <c r="D143" s="37"/>
      <c r="E143" s="31"/>
      <c r="F143" s="32"/>
      <c r="G143" s="35"/>
      <c r="H143" s="137"/>
      <c r="I143" s="33"/>
      <c r="J143" s="34"/>
      <c r="K143" s="33"/>
      <c r="L143" s="35"/>
    </row>
    <row r="144" spans="1:12" s="36" customFormat="1">
      <c r="A144" s="27"/>
      <c r="B144" s="28"/>
      <c r="C144" s="61"/>
      <c r="D144" s="37"/>
      <c r="E144" s="31"/>
      <c r="F144" s="32"/>
      <c r="G144" s="35"/>
      <c r="H144" s="137"/>
      <c r="I144" s="33"/>
      <c r="J144" s="34"/>
      <c r="K144" s="33"/>
      <c r="L144" s="35"/>
    </row>
    <row r="145" spans="1:12" s="36" customFormat="1">
      <c r="A145" s="27"/>
      <c r="B145" s="28"/>
      <c r="C145" s="61"/>
      <c r="D145" s="37"/>
      <c r="E145" s="31"/>
      <c r="F145" s="32"/>
      <c r="G145" s="35"/>
      <c r="H145" s="137"/>
      <c r="I145" s="33"/>
      <c r="J145" s="34"/>
      <c r="K145" s="33"/>
      <c r="L145" s="35"/>
    </row>
    <row r="146" spans="1:12" s="36" customFormat="1">
      <c r="A146" s="27"/>
      <c r="B146" s="28"/>
      <c r="C146" s="61"/>
      <c r="D146" s="37"/>
      <c r="E146" s="31"/>
      <c r="F146" s="32"/>
      <c r="G146" s="35"/>
      <c r="H146" s="137"/>
      <c r="I146" s="33"/>
      <c r="J146" s="34"/>
      <c r="K146" s="33"/>
      <c r="L146" s="35"/>
    </row>
    <row r="147" spans="1:12" s="36" customFormat="1">
      <c r="A147" s="27"/>
      <c r="B147" s="28"/>
      <c r="C147" s="61"/>
      <c r="D147" s="37"/>
      <c r="E147" s="31"/>
      <c r="F147" s="32"/>
      <c r="G147" s="35"/>
      <c r="H147" s="137"/>
      <c r="I147" s="33"/>
      <c r="J147" s="34"/>
      <c r="K147" s="33"/>
      <c r="L147" s="35"/>
    </row>
    <row r="148" spans="1:12" s="36" customFormat="1">
      <c r="A148" s="27"/>
      <c r="B148" s="28"/>
      <c r="C148" s="61"/>
      <c r="D148" s="37"/>
      <c r="E148" s="31"/>
      <c r="F148" s="32"/>
      <c r="G148" s="35"/>
      <c r="H148" s="137"/>
      <c r="I148" s="33"/>
      <c r="J148" s="34"/>
      <c r="K148" s="33"/>
      <c r="L148" s="35"/>
    </row>
    <row r="149" spans="1:12" s="36" customFormat="1">
      <c r="A149" s="27"/>
      <c r="B149" s="28"/>
      <c r="C149" s="61"/>
      <c r="D149" s="37"/>
      <c r="E149" s="31"/>
      <c r="F149" s="32"/>
      <c r="G149" s="35"/>
      <c r="H149" s="137"/>
      <c r="I149" s="33"/>
      <c r="J149" s="34"/>
      <c r="K149" s="33"/>
      <c r="L149" s="35"/>
    </row>
    <row r="150" spans="1:12" s="36" customFormat="1">
      <c r="A150" s="27"/>
      <c r="B150" s="28"/>
      <c r="C150" s="61"/>
      <c r="D150" s="37"/>
      <c r="E150" s="31"/>
      <c r="F150" s="32"/>
      <c r="G150" s="35"/>
      <c r="H150" s="137"/>
      <c r="I150" s="33"/>
      <c r="J150" s="34"/>
      <c r="K150" s="33"/>
      <c r="L150" s="35"/>
    </row>
    <row r="151" spans="1:12" s="36" customFormat="1">
      <c r="A151" s="27"/>
      <c r="B151" s="28"/>
      <c r="C151" s="61"/>
      <c r="D151" s="37"/>
      <c r="E151" s="31"/>
      <c r="F151" s="32"/>
      <c r="G151" s="35"/>
      <c r="H151" s="137"/>
      <c r="I151" s="33"/>
      <c r="J151" s="34"/>
      <c r="K151" s="33"/>
      <c r="L151" s="35"/>
    </row>
    <row r="152" spans="1:12" s="36" customFormat="1">
      <c r="A152" s="27"/>
      <c r="B152" s="28"/>
      <c r="C152" s="61"/>
      <c r="D152" s="37"/>
      <c r="E152" s="31"/>
      <c r="F152" s="32"/>
      <c r="G152" s="35"/>
      <c r="H152" s="137"/>
      <c r="I152" s="33"/>
      <c r="J152" s="34"/>
      <c r="K152" s="33"/>
      <c r="L152" s="35"/>
    </row>
    <row r="153" spans="1:12" s="36" customFormat="1">
      <c r="A153" s="27"/>
      <c r="B153" s="28"/>
      <c r="C153" s="61"/>
      <c r="D153" s="37"/>
      <c r="E153" s="31"/>
      <c r="F153" s="32"/>
      <c r="G153" s="35"/>
      <c r="H153" s="137"/>
      <c r="I153" s="33"/>
      <c r="J153" s="34"/>
      <c r="K153" s="33"/>
      <c r="L153" s="35"/>
    </row>
    <row r="154" spans="1:12" s="36" customFormat="1">
      <c r="A154" s="27"/>
      <c r="B154" s="28"/>
      <c r="C154" s="61"/>
      <c r="D154" s="37"/>
      <c r="E154" s="31"/>
      <c r="F154" s="32"/>
      <c r="G154" s="35"/>
      <c r="H154" s="137"/>
      <c r="I154" s="33"/>
      <c r="J154" s="34"/>
      <c r="K154" s="33"/>
      <c r="L154" s="35"/>
    </row>
    <row r="155" spans="1:12" s="36" customFormat="1">
      <c r="A155" s="27"/>
      <c r="B155" s="28"/>
      <c r="C155" s="61"/>
      <c r="D155" s="37"/>
      <c r="E155" s="31"/>
      <c r="F155" s="32"/>
      <c r="G155" s="35"/>
      <c r="H155" s="137"/>
      <c r="I155" s="33"/>
      <c r="J155" s="34"/>
      <c r="K155" s="33"/>
      <c r="L155" s="35"/>
    </row>
    <row r="156" spans="1:12" s="36" customFormat="1">
      <c r="A156" s="27"/>
      <c r="B156" s="28"/>
      <c r="C156" s="61"/>
      <c r="D156" s="37"/>
      <c r="E156" s="31"/>
      <c r="F156" s="32"/>
      <c r="G156" s="35"/>
      <c r="H156" s="137"/>
      <c r="I156" s="33"/>
      <c r="J156" s="34"/>
      <c r="K156" s="33"/>
      <c r="L156" s="35"/>
    </row>
    <row r="157" spans="1:12" s="36" customFormat="1">
      <c r="A157" s="27"/>
      <c r="B157" s="28"/>
      <c r="C157" s="61"/>
      <c r="D157" s="37"/>
      <c r="E157" s="31"/>
      <c r="F157" s="32"/>
      <c r="G157" s="35"/>
      <c r="H157" s="137"/>
      <c r="I157" s="33"/>
      <c r="J157" s="34"/>
      <c r="K157" s="33"/>
      <c r="L157" s="35"/>
    </row>
    <row r="158" spans="1:12" s="36" customFormat="1">
      <c r="A158" s="27"/>
      <c r="B158" s="28"/>
      <c r="C158" s="61"/>
      <c r="D158" s="37"/>
      <c r="E158" s="31"/>
      <c r="F158" s="32"/>
      <c r="G158" s="35"/>
      <c r="H158" s="137"/>
      <c r="I158" s="33"/>
      <c r="J158" s="34"/>
      <c r="K158" s="33"/>
      <c r="L158" s="35"/>
    </row>
    <row r="159" spans="1:12" s="36" customFormat="1">
      <c r="A159" s="27"/>
      <c r="B159" s="28"/>
      <c r="C159" s="61"/>
      <c r="D159" s="37"/>
      <c r="E159" s="31"/>
      <c r="F159" s="32"/>
      <c r="G159" s="35"/>
      <c r="H159" s="137"/>
      <c r="I159" s="33"/>
      <c r="J159" s="34"/>
      <c r="K159" s="33"/>
      <c r="L159" s="35"/>
    </row>
    <row r="160" spans="1:12" s="36" customFormat="1">
      <c r="A160" s="27"/>
      <c r="B160" s="28"/>
      <c r="C160" s="61"/>
      <c r="D160" s="37"/>
      <c r="E160" s="31"/>
      <c r="F160" s="32"/>
      <c r="G160" s="35"/>
      <c r="H160" s="137"/>
      <c r="I160" s="33"/>
      <c r="J160" s="34"/>
      <c r="K160" s="33"/>
      <c r="L160" s="35"/>
    </row>
    <row r="161" spans="1:12" s="36" customFormat="1">
      <c r="A161" s="27"/>
      <c r="B161" s="28"/>
      <c r="C161" s="61"/>
      <c r="D161" s="37"/>
      <c r="E161" s="31"/>
      <c r="F161" s="32"/>
      <c r="G161" s="35"/>
      <c r="H161" s="137"/>
      <c r="I161" s="33"/>
      <c r="J161" s="34"/>
      <c r="K161" s="33"/>
      <c r="L161" s="35"/>
    </row>
    <row r="162" spans="1:12" s="36" customFormat="1">
      <c r="A162" s="27"/>
      <c r="B162" s="28"/>
      <c r="C162" s="61"/>
      <c r="D162" s="37"/>
      <c r="E162" s="31"/>
      <c r="F162" s="32"/>
      <c r="G162" s="35"/>
      <c r="H162" s="137"/>
      <c r="I162" s="33"/>
      <c r="J162" s="34"/>
      <c r="K162" s="33"/>
      <c r="L162" s="35"/>
    </row>
    <row r="163" spans="1:12" s="36" customFormat="1">
      <c r="A163" s="27"/>
      <c r="B163" s="28"/>
      <c r="C163" s="61"/>
      <c r="D163" s="37"/>
      <c r="E163" s="31"/>
      <c r="F163" s="32"/>
      <c r="G163" s="35"/>
      <c r="H163" s="137"/>
      <c r="I163" s="33"/>
      <c r="J163" s="34"/>
      <c r="K163" s="33"/>
      <c r="L163" s="35"/>
    </row>
    <row r="164" spans="1:12" s="36" customFormat="1">
      <c r="A164" s="27"/>
      <c r="B164" s="28"/>
      <c r="C164" s="61"/>
      <c r="D164" s="37"/>
      <c r="E164" s="31"/>
      <c r="F164" s="32"/>
      <c r="G164" s="35"/>
      <c r="H164" s="137"/>
      <c r="I164" s="33"/>
      <c r="J164" s="34"/>
      <c r="K164" s="33"/>
      <c r="L164" s="35"/>
    </row>
    <row r="165" spans="1:12" s="36" customFormat="1">
      <c r="A165" s="27"/>
      <c r="B165" s="28"/>
      <c r="C165" s="61"/>
      <c r="D165" s="37"/>
      <c r="E165" s="31"/>
      <c r="F165" s="32"/>
      <c r="G165" s="35"/>
      <c r="H165" s="137"/>
      <c r="I165" s="33"/>
      <c r="J165" s="34"/>
      <c r="K165" s="33"/>
      <c r="L165" s="35"/>
    </row>
    <row r="166" spans="1:12" s="36" customFormat="1">
      <c r="A166" s="27"/>
      <c r="B166" s="28"/>
      <c r="C166" s="61"/>
      <c r="D166" s="37"/>
      <c r="E166" s="31"/>
      <c r="F166" s="32"/>
      <c r="G166" s="35"/>
      <c r="H166" s="137"/>
      <c r="I166" s="33"/>
      <c r="J166" s="34"/>
      <c r="K166" s="33"/>
      <c r="L166" s="35"/>
    </row>
    <row r="167" spans="1:12" s="36" customFormat="1">
      <c r="A167" s="27"/>
      <c r="B167" s="28"/>
      <c r="C167" s="61"/>
      <c r="D167" s="37"/>
      <c r="E167" s="31"/>
      <c r="F167" s="32"/>
      <c r="G167" s="35"/>
      <c r="H167" s="137"/>
      <c r="I167" s="33"/>
      <c r="J167" s="34"/>
      <c r="K167" s="33"/>
      <c r="L167" s="35"/>
    </row>
    <row r="168" spans="1:12" s="36" customFormat="1">
      <c r="A168" s="27"/>
      <c r="B168" s="28"/>
      <c r="C168" s="61"/>
      <c r="D168" s="37"/>
      <c r="E168" s="31"/>
      <c r="F168" s="32"/>
      <c r="G168" s="35"/>
      <c r="H168" s="137"/>
      <c r="I168" s="33"/>
      <c r="J168" s="34"/>
      <c r="K168" s="33"/>
      <c r="L168" s="35"/>
    </row>
    <row r="169" spans="1:12" s="36" customFormat="1">
      <c r="A169" s="27"/>
      <c r="B169" s="28"/>
      <c r="C169" s="61"/>
      <c r="D169" s="37"/>
      <c r="E169" s="31"/>
      <c r="F169" s="32"/>
      <c r="G169" s="35"/>
      <c r="H169" s="137"/>
      <c r="I169" s="33"/>
      <c r="J169" s="34"/>
      <c r="K169" s="33"/>
      <c r="L169" s="35"/>
    </row>
    <row r="170" spans="1:12" s="36" customFormat="1">
      <c r="A170" s="27"/>
      <c r="B170" s="28"/>
      <c r="C170" s="61"/>
      <c r="D170" s="37"/>
      <c r="E170" s="31"/>
      <c r="F170" s="32"/>
      <c r="G170" s="35"/>
      <c r="H170" s="137"/>
      <c r="I170" s="33"/>
      <c r="J170" s="34"/>
      <c r="K170" s="33"/>
      <c r="L170" s="35"/>
    </row>
    <row r="171" spans="1:12" s="36" customFormat="1">
      <c r="A171" s="27"/>
      <c r="B171" s="28"/>
      <c r="C171" s="61"/>
      <c r="D171" s="37"/>
      <c r="E171" s="31"/>
      <c r="F171" s="32"/>
      <c r="G171" s="35"/>
      <c r="H171" s="137"/>
      <c r="I171" s="33"/>
      <c r="J171" s="34"/>
      <c r="K171" s="33"/>
      <c r="L171" s="35"/>
    </row>
    <row r="172" spans="1:12" s="36" customFormat="1">
      <c r="A172" s="27"/>
      <c r="B172" s="28"/>
      <c r="C172" s="61"/>
      <c r="D172" s="37"/>
      <c r="E172" s="31"/>
      <c r="F172" s="32"/>
      <c r="G172" s="35"/>
      <c r="H172" s="137"/>
      <c r="I172" s="33"/>
      <c r="J172" s="34"/>
      <c r="K172" s="33"/>
      <c r="L172" s="35"/>
    </row>
    <row r="173" spans="1:12" s="36" customFormat="1">
      <c r="A173" s="27"/>
      <c r="B173" s="28"/>
      <c r="C173" s="61"/>
      <c r="D173" s="37"/>
      <c r="E173" s="31"/>
      <c r="F173" s="32"/>
      <c r="G173" s="35"/>
      <c r="H173" s="137"/>
      <c r="I173" s="33"/>
      <c r="J173" s="34"/>
      <c r="K173" s="33"/>
      <c r="L173" s="35"/>
    </row>
    <row r="174" spans="1:12" s="36" customFormat="1">
      <c r="A174" s="27"/>
      <c r="B174" s="28"/>
      <c r="C174" s="61"/>
      <c r="D174" s="37"/>
      <c r="E174" s="31"/>
      <c r="F174" s="32"/>
      <c r="G174" s="35"/>
      <c r="H174" s="137"/>
      <c r="I174" s="33"/>
      <c r="J174" s="34"/>
      <c r="K174" s="33"/>
      <c r="L174" s="35"/>
    </row>
    <row r="175" spans="1:12" s="36" customFormat="1">
      <c r="A175" s="27"/>
      <c r="B175" s="28"/>
      <c r="C175" s="61"/>
      <c r="D175" s="37"/>
      <c r="E175" s="31"/>
      <c r="F175" s="32"/>
      <c r="G175" s="35"/>
      <c r="H175" s="137"/>
      <c r="I175" s="33"/>
      <c r="J175" s="34"/>
      <c r="K175" s="33"/>
      <c r="L175" s="35"/>
    </row>
    <row r="176" spans="1:12" s="36" customFormat="1">
      <c r="A176" s="27"/>
      <c r="B176" s="28"/>
      <c r="C176" s="61"/>
      <c r="D176" s="37"/>
      <c r="E176" s="31"/>
      <c r="F176" s="32"/>
      <c r="G176" s="35"/>
      <c r="H176" s="137"/>
      <c r="I176" s="33"/>
      <c r="J176" s="34"/>
      <c r="K176" s="33"/>
      <c r="L176" s="35"/>
    </row>
    <row r="177" spans="1:12" s="36" customFormat="1">
      <c r="A177" s="27"/>
      <c r="B177" s="28"/>
      <c r="C177" s="61"/>
      <c r="D177" s="37"/>
      <c r="E177" s="31"/>
      <c r="F177" s="32"/>
      <c r="G177" s="35"/>
      <c r="H177" s="137"/>
      <c r="I177" s="33"/>
      <c r="J177" s="34"/>
      <c r="K177" s="33"/>
      <c r="L177" s="35"/>
    </row>
    <row r="178" spans="1:12" s="36" customFormat="1">
      <c r="A178" s="27"/>
      <c r="B178" s="28"/>
      <c r="C178" s="61"/>
      <c r="D178" s="37"/>
      <c r="E178" s="31"/>
      <c r="F178" s="32"/>
      <c r="G178" s="35"/>
      <c r="H178" s="137"/>
      <c r="I178" s="33"/>
      <c r="J178" s="34"/>
      <c r="K178" s="33"/>
      <c r="L178" s="35"/>
    </row>
    <row r="179" spans="1:12" s="36" customFormat="1">
      <c r="A179" s="27"/>
      <c r="B179" s="28"/>
      <c r="C179" s="61"/>
      <c r="D179" s="37"/>
      <c r="E179" s="31"/>
      <c r="F179" s="32"/>
      <c r="G179" s="35"/>
      <c r="H179" s="137"/>
      <c r="I179" s="33"/>
      <c r="J179" s="34"/>
      <c r="K179" s="33"/>
      <c r="L179" s="35"/>
    </row>
    <row r="180" spans="1:12" s="36" customFormat="1">
      <c r="A180" s="27"/>
      <c r="B180" s="28"/>
      <c r="C180" s="61"/>
      <c r="D180" s="37"/>
      <c r="E180" s="31"/>
      <c r="F180" s="32"/>
      <c r="G180" s="35"/>
      <c r="H180" s="137"/>
      <c r="I180" s="33"/>
      <c r="J180" s="34"/>
      <c r="K180" s="33"/>
      <c r="L180" s="35"/>
    </row>
    <row r="181" spans="1:12" s="36" customFormat="1">
      <c r="A181" s="27"/>
      <c r="B181" s="28"/>
      <c r="C181" s="61"/>
      <c r="D181" s="37"/>
      <c r="E181" s="31"/>
      <c r="F181" s="32"/>
      <c r="G181" s="35"/>
      <c r="H181" s="137"/>
      <c r="I181" s="33"/>
      <c r="J181" s="34"/>
      <c r="K181" s="33"/>
      <c r="L181" s="35"/>
    </row>
    <row r="182" spans="1:12" s="36" customFormat="1">
      <c r="A182" s="27"/>
      <c r="B182" s="28"/>
      <c r="C182" s="61"/>
      <c r="D182" s="37"/>
      <c r="E182" s="31"/>
      <c r="F182" s="32"/>
      <c r="G182" s="35"/>
      <c r="H182" s="137"/>
      <c r="I182" s="33"/>
      <c r="J182" s="34"/>
      <c r="K182" s="33"/>
      <c r="L182" s="35"/>
    </row>
    <row r="183" spans="1:12" s="36" customFormat="1">
      <c r="A183" s="27"/>
      <c r="B183" s="28"/>
      <c r="C183" s="61"/>
      <c r="D183" s="37"/>
      <c r="E183" s="31"/>
      <c r="F183" s="32"/>
      <c r="G183" s="35"/>
      <c r="H183" s="137"/>
      <c r="I183" s="33"/>
      <c r="J183" s="34"/>
      <c r="K183" s="33"/>
      <c r="L183" s="35"/>
    </row>
    <row r="184" spans="1:12" s="36" customFormat="1">
      <c r="A184" s="27"/>
      <c r="B184" s="28"/>
      <c r="C184" s="61"/>
      <c r="D184" s="37"/>
      <c r="E184" s="31"/>
      <c r="F184" s="32"/>
      <c r="G184" s="35"/>
      <c r="H184" s="137"/>
      <c r="I184" s="33"/>
      <c r="J184" s="34"/>
      <c r="K184" s="33"/>
      <c r="L184" s="35"/>
    </row>
    <row r="185" spans="1:12" s="36" customFormat="1">
      <c r="A185" s="27"/>
      <c r="B185" s="28"/>
      <c r="C185" s="61"/>
      <c r="D185" s="37"/>
      <c r="E185" s="31"/>
      <c r="F185" s="32"/>
      <c r="G185" s="35"/>
      <c r="H185" s="137"/>
      <c r="I185" s="33"/>
      <c r="J185" s="34"/>
      <c r="K185" s="33"/>
      <c r="L185" s="35"/>
    </row>
    <row r="186" spans="1:12" s="36" customFormat="1">
      <c r="A186" s="27"/>
      <c r="B186" s="28"/>
      <c r="C186" s="61"/>
      <c r="D186" s="37"/>
      <c r="E186" s="31"/>
      <c r="F186" s="32"/>
      <c r="G186" s="35"/>
      <c r="H186" s="137"/>
      <c r="I186" s="33"/>
      <c r="J186" s="34"/>
      <c r="K186" s="33"/>
      <c r="L186" s="35"/>
    </row>
    <row r="187" spans="1:12" s="36" customFormat="1">
      <c r="A187" s="27"/>
      <c r="B187" s="28"/>
      <c r="C187" s="61"/>
      <c r="D187" s="37"/>
      <c r="E187" s="31"/>
      <c r="F187" s="32"/>
      <c r="G187" s="35"/>
      <c r="H187" s="137"/>
      <c r="I187" s="33"/>
      <c r="J187" s="34"/>
      <c r="K187" s="33"/>
      <c r="L187" s="35"/>
    </row>
    <row r="188" spans="1:12" s="36" customFormat="1">
      <c r="A188" s="27"/>
      <c r="B188" s="28"/>
      <c r="C188" s="61"/>
      <c r="D188" s="37"/>
      <c r="E188" s="31"/>
      <c r="F188" s="32"/>
      <c r="G188" s="35"/>
      <c r="H188" s="137"/>
      <c r="I188" s="33"/>
      <c r="J188" s="34"/>
      <c r="K188" s="33"/>
      <c r="L188" s="35"/>
    </row>
    <row r="189" spans="1:12" s="36" customFormat="1">
      <c r="A189" s="27"/>
      <c r="B189" s="28"/>
      <c r="C189" s="61"/>
      <c r="D189" s="37"/>
      <c r="E189" s="31"/>
      <c r="F189" s="32"/>
      <c r="G189" s="35"/>
      <c r="H189" s="137"/>
      <c r="I189" s="33"/>
      <c r="J189" s="34"/>
      <c r="K189" s="33"/>
      <c r="L189" s="35"/>
    </row>
    <row r="190" spans="1:12" s="36" customFormat="1">
      <c r="A190" s="27"/>
      <c r="B190" s="28"/>
      <c r="C190" s="61"/>
      <c r="D190" s="37"/>
      <c r="E190" s="31"/>
      <c r="F190" s="32"/>
      <c r="G190" s="35"/>
      <c r="H190" s="137"/>
      <c r="I190" s="33"/>
      <c r="J190" s="34"/>
      <c r="K190" s="33"/>
      <c r="L190" s="35"/>
    </row>
    <row r="191" spans="1:12" s="36" customFormat="1">
      <c r="A191" s="27"/>
      <c r="B191" s="28"/>
      <c r="C191" s="61"/>
      <c r="D191" s="37"/>
      <c r="E191" s="31"/>
      <c r="F191" s="32"/>
      <c r="G191" s="35"/>
      <c r="H191" s="137"/>
      <c r="I191" s="33"/>
      <c r="J191" s="34"/>
      <c r="K191" s="33"/>
      <c r="L191" s="35"/>
    </row>
    <row r="192" spans="1:12" s="36" customFormat="1">
      <c r="A192" s="27"/>
      <c r="B192" s="28"/>
      <c r="C192" s="61"/>
      <c r="D192" s="37"/>
      <c r="E192" s="31"/>
      <c r="F192" s="32"/>
      <c r="G192" s="35"/>
      <c r="H192" s="137"/>
      <c r="I192" s="33"/>
      <c r="J192" s="34"/>
      <c r="K192" s="33"/>
      <c r="L192" s="35"/>
    </row>
    <row r="193" spans="1:12" s="36" customFormat="1">
      <c r="A193" s="27"/>
      <c r="B193" s="28"/>
      <c r="C193" s="61"/>
      <c r="D193" s="37"/>
      <c r="E193" s="31"/>
      <c r="F193" s="32"/>
      <c r="G193" s="35"/>
      <c r="H193" s="137"/>
      <c r="I193" s="33"/>
      <c r="J193" s="34"/>
      <c r="K193" s="33"/>
      <c r="L193" s="35"/>
    </row>
    <row r="194" spans="1:12" s="36" customFormat="1">
      <c r="A194" s="27"/>
      <c r="B194" s="28"/>
      <c r="C194" s="61"/>
      <c r="D194" s="37"/>
      <c r="E194" s="31"/>
      <c r="F194" s="32"/>
      <c r="G194" s="35"/>
      <c r="H194" s="137"/>
      <c r="I194" s="33"/>
      <c r="J194" s="34"/>
      <c r="K194" s="33"/>
      <c r="L194" s="35"/>
    </row>
    <row r="195" spans="1:12" s="36" customFormat="1">
      <c r="A195" s="27"/>
      <c r="B195" s="28"/>
      <c r="C195" s="61"/>
      <c r="D195" s="37"/>
      <c r="E195" s="31"/>
      <c r="F195" s="32"/>
      <c r="G195" s="35"/>
      <c r="H195" s="137"/>
      <c r="I195" s="33"/>
      <c r="J195" s="34"/>
      <c r="K195" s="33"/>
      <c r="L195" s="35"/>
    </row>
    <row r="196" spans="1:12" s="36" customFormat="1">
      <c r="A196" s="27"/>
      <c r="B196" s="28"/>
      <c r="C196" s="61"/>
      <c r="D196" s="37"/>
      <c r="E196" s="31"/>
      <c r="F196" s="32"/>
      <c r="G196" s="35"/>
      <c r="H196" s="137"/>
      <c r="I196" s="33"/>
      <c r="J196" s="34"/>
      <c r="K196" s="33"/>
      <c r="L196" s="35"/>
    </row>
    <row r="197" spans="1:12" s="36" customFormat="1">
      <c r="A197" s="27"/>
      <c r="B197" s="28"/>
      <c r="C197" s="61"/>
      <c r="D197" s="37"/>
      <c r="E197" s="31"/>
      <c r="F197" s="32"/>
      <c r="G197" s="35"/>
      <c r="H197" s="137"/>
      <c r="I197" s="33"/>
      <c r="J197" s="34"/>
      <c r="K197" s="33"/>
      <c r="L197" s="35"/>
    </row>
    <row r="198" spans="1:12" s="36" customFormat="1">
      <c r="A198" s="27"/>
      <c r="B198" s="28"/>
      <c r="C198" s="61"/>
      <c r="D198" s="37"/>
      <c r="E198" s="31"/>
      <c r="F198" s="32"/>
      <c r="G198" s="35"/>
      <c r="H198" s="137"/>
      <c r="I198" s="33"/>
      <c r="J198" s="34"/>
      <c r="K198" s="33"/>
      <c r="L198" s="35"/>
    </row>
    <row r="199" spans="1:12" s="36" customFormat="1">
      <c r="A199" s="27"/>
      <c r="B199" s="28"/>
      <c r="C199" s="61"/>
      <c r="D199" s="37"/>
      <c r="E199" s="31"/>
      <c r="F199" s="32"/>
      <c r="G199" s="35"/>
      <c r="H199" s="137"/>
      <c r="I199" s="33"/>
      <c r="J199" s="34"/>
      <c r="K199" s="33"/>
      <c r="L199" s="35"/>
    </row>
    <row r="200" spans="1:12" s="36" customFormat="1">
      <c r="A200" s="27"/>
      <c r="B200" s="28"/>
      <c r="C200" s="61"/>
      <c r="D200" s="37"/>
      <c r="E200" s="31"/>
      <c r="F200" s="32"/>
      <c r="G200" s="35"/>
      <c r="H200" s="137"/>
      <c r="I200" s="33"/>
      <c r="J200" s="34"/>
      <c r="K200" s="33"/>
      <c r="L200" s="35"/>
    </row>
    <row r="201" spans="1:12" s="36" customFormat="1">
      <c r="A201" s="27"/>
      <c r="B201" s="28"/>
      <c r="C201" s="61"/>
      <c r="D201" s="37"/>
      <c r="E201" s="31"/>
      <c r="F201" s="32"/>
      <c r="G201" s="35"/>
      <c r="H201" s="137"/>
      <c r="I201" s="33"/>
      <c r="J201" s="34"/>
      <c r="K201" s="33"/>
      <c r="L201" s="35"/>
    </row>
    <row r="202" spans="1:12" s="36" customFormat="1">
      <c r="A202" s="27"/>
      <c r="B202" s="28"/>
      <c r="C202" s="61"/>
      <c r="D202" s="37"/>
      <c r="E202" s="31"/>
      <c r="F202" s="32"/>
      <c r="G202" s="35"/>
      <c r="H202" s="137"/>
      <c r="I202" s="33"/>
      <c r="J202" s="34"/>
      <c r="K202" s="33"/>
      <c r="L202" s="35"/>
    </row>
    <row r="203" spans="1:12" s="36" customFormat="1">
      <c r="A203" s="27"/>
      <c r="B203" s="28"/>
      <c r="C203" s="61"/>
      <c r="D203" s="37"/>
      <c r="E203" s="31"/>
      <c r="F203" s="32"/>
      <c r="G203" s="35"/>
      <c r="H203" s="137"/>
      <c r="I203" s="33"/>
      <c r="J203" s="34"/>
      <c r="K203" s="33"/>
      <c r="L203" s="35"/>
    </row>
    <row r="204" spans="1:12" s="36" customFormat="1">
      <c r="A204" s="27"/>
      <c r="B204" s="28"/>
      <c r="C204" s="61"/>
      <c r="D204" s="37"/>
      <c r="E204" s="31"/>
      <c r="F204" s="32"/>
      <c r="G204" s="35"/>
      <c r="H204" s="137"/>
      <c r="I204" s="33"/>
      <c r="J204" s="34"/>
      <c r="K204" s="33"/>
      <c r="L204" s="35"/>
    </row>
    <row r="205" spans="1:12" s="36" customFormat="1">
      <c r="A205" s="27"/>
      <c r="B205" s="28"/>
      <c r="C205" s="61"/>
      <c r="D205" s="37"/>
      <c r="E205" s="31"/>
      <c r="F205" s="32"/>
      <c r="G205" s="35"/>
      <c r="H205" s="137"/>
      <c r="I205" s="33"/>
      <c r="J205" s="34"/>
      <c r="K205" s="33"/>
      <c r="L205" s="35"/>
    </row>
    <row r="206" spans="1:12" s="36" customFormat="1">
      <c r="A206" s="27"/>
      <c r="B206" s="28"/>
      <c r="C206" s="61"/>
      <c r="D206" s="37"/>
      <c r="E206" s="31"/>
      <c r="F206" s="32"/>
      <c r="G206" s="35"/>
      <c r="H206" s="137"/>
      <c r="I206" s="33"/>
      <c r="J206" s="34"/>
      <c r="K206" s="33"/>
      <c r="L206" s="35"/>
    </row>
    <row r="207" spans="1:12" s="36" customFormat="1">
      <c r="A207" s="27"/>
      <c r="B207" s="28"/>
      <c r="C207" s="61"/>
      <c r="D207" s="37"/>
      <c r="E207" s="31"/>
      <c r="F207" s="32"/>
      <c r="G207" s="35"/>
      <c r="H207" s="137"/>
      <c r="I207" s="33"/>
      <c r="J207" s="34"/>
      <c r="K207" s="33"/>
      <c r="L207" s="35"/>
    </row>
    <row r="208" spans="1:12" s="36" customFormat="1">
      <c r="A208" s="27"/>
      <c r="B208" s="28"/>
      <c r="C208" s="61"/>
      <c r="D208" s="37"/>
      <c r="E208" s="31"/>
      <c r="F208" s="32"/>
      <c r="G208" s="35"/>
      <c r="H208" s="137"/>
      <c r="I208" s="33"/>
      <c r="J208" s="34"/>
      <c r="K208" s="33"/>
      <c r="L208" s="35"/>
    </row>
    <row r="209" spans="1:12" s="36" customFormat="1">
      <c r="A209" s="27"/>
      <c r="B209" s="28"/>
      <c r="C209" s="61"/>
      <c r="D209" s="37"/>
      <c r="E209" s="31"/>
      <c r="F209" s="32"/>
      <c r="G209" s="35"/>
      <c r="H209" s="137"/>
      <c r="I209" s="33"/>
      <c r="J209" s="34"/>
      <c r="K209" s="33"/>
      <c r="L209" s="35"/>
    </row>
    <row r="210" spans="1:12" s="36" customFormat="1">
      <c r="A210" s="27"/>
      <c r="B210" s="28"/>
      <c r="C210" s="61"/>
      <c r="D210" s="37"/>
      <c r="E210" s="31"/>
      <c r="F210" s="32"/>
      <c r="G210" s="35"/>
      <c r="H210" s="137"/>
      <c r="I210" s="33"/>
      <c r="J210" s="34"/>
      <c r="K210" s="33"/>
      <c r="L210" s="35"/>
    </row>
    <row r="211" spans="1:12" s="36" customFormat="1">
      <c r="A211" s="27"/>
      <c r="B211" s="28"/>
      <c r="C211" s="61"/>
      <c r="D211" s="37"/>
      <c r="E211" s="31"/>
      <c r="F211" s="32"/>
      <c r="G211" s="35"/>
      <c r="H211" s="137"/>
      <c r="I211" s="33"/>
      <c r="J211" s="34"/>
      <c r="K211" s="33"/>
      <c r="L211" s="35"/>
    </row>
    <row r="212" spans="1:12" s="36" customFormat="1">
      <c r="A212" s="27"/>
      <c r="B212" s="28"/>
      <c r="C212" s="61"/>
      <c r="D212" s="37"/>
      <c r="E212" s="31"/>
      <c r="F212" s="32"/>
      <c r="G212" s="35"/>
      <c r="H212" s="137"/>
      <c r="I212" s="33"/>
      <c r="J212" s="34"/>
      <c r="K212" s="33"/>
      <c r="L212" s="35"/>
    </row>
    <row r="213" spans="1:12" s="36" customFormat="1">
      <c r="A213" s="27"/>
      <c r="B213" s="28"/>
      <c r="C213" s="61"/>
      <c r="D213" s="37"/>
      <c r="E213" s="31"/>
      <c r="F213" s="32"/>
      <c r="G213" s="35"/>
      <c r="H213" s="137"/>
      <c r="I213" s="33"/>
      <c r="J213" s="34"/>
      <c r="K213" s="33"/>
      <c r="L213" s="35"/>
    </row>
    <row r="214" spans="1:12" s="36" customFormat="1">
      <c r="A214" s="27"/>
      <c r="B214" s="28"/>
      <c r="C214" s="61"/>
      <c r="D214" s="37"/>
      <c r="E214" s="31"/>
      <c r="F214" s="32"/>
      <c r="G214" s="35"/>
      <c r="H214" s="137"/>
      <c r="I214" s="33"/>
      <c r="J214" s="34"/>
      <c r="K214" s="33"/>
      <c r="L214" s="35"/>
    </row>
    <row r="215" spans="1:12" s="36" customFormat="1">
      <c r="A215" s="27"/>
      <c r="B215" s="28"/>
      <c r="C215" s="61"/>
      <c r="D215" s="37"/>
      <c r="E215" s="31"/>
      <c r="F215" s="32"/>
      <c r="G215" s="35"/>
      <c r="H215" s="137"/>
      <c r="I215" s="33"/>
      <c r="J215" s="34"/>
      <c r="K215" s="33"/>
      <c r="L215" s="35"/>
    </row>
    <row r="216" spans="1:12" s="36" customFormat="1">
      <c r="A216" s="27"/>
      <c r="B216" s="28"/>
      <c r="C216" s="61"/>
      <c r="D216" s="37"/>
      <c r="E216" s="31"/>
      <c r="F216" s="32"/>
      <c r="G216" s="35"/>
      <c r="H216" s="137"/>
      <c r="I216" s="33"/>
      <c r="J216" s="34"/>
      <c r="K216" s="33"/>
      <c r="L216" s="35"/>
    </row>
    <row r="217" spans="1:12" s="36" customFormat="1">
      <c r="A217" s="27"/>
      <c r="B217" s="28"/>
      <c r="C217" s="61"/>
      <c r="D217" s="37"/>
      <c r="E217" s="31"/>
      <c r="F217" s="32"/>
      <c r="G217" s="35"/>
      <c r="H217" s="137"/>
      <c r="I217" s="33"/>
      <c r="J217" s="34"/>
      <c r="K217" s="33"/>
      <c r="L217" s="35"/>
    </row>
    <row r="218" spans="1:12" s="36" customFormat="1">
      <c r="A218" s="27"/>
      <c r="B218" s="28"/>
      <c r="C218" s="61"/>
      <c r="D218" s="37"/>
      <c r="E218" s="31"/>
      <c r="F218" s="32"/>
      <c r="G218" s="35"/>
      <c r="H218" s="137"/>
      <c r="I218" s="33"/>
      <c r="J218" s="34"/>
      <c r="K218" s="33"/>
      <c r="L218" s="35"/>
    </row>
    <row r="219" spans="1:12" s="36" customFormat="1">
      <c r="A219" s="27"/>
      <c r="B219" s="28"/>
      <c r="C219" s="61"/>
      <c r="D219" s="37"/>
      <c r="E219" s="31"/>
      <c r="F219" s="32"/>
      <c r="G219" s="35"/>
      <c r="H219" s="137"/>
      <c r="I219" s="33"/>
      <c r="J219" s="34"/>
      <c r="K219" s="33"/>
      <c r="L219" s="35"/>
    </row>
    <row r="220" spans="1:12" s="36" customFormat="1">
      <c r="A220" s="27"/>
      <c r="B220" s="28"/>
      <c r="C220" s="61"/>
      <c r="D220" s="37"/>
      <c r="E220" s="31"/>
      <c r="F220" s="32"/>
      <c r="G220" s="35"/>
      <c r="H220" s="137"/>
      <c r="I220" s="33"/>
      <c r="J220" s="34"/>
      <c r="K220" s="33"/>
      <c r="L220" s="35"/>
    </row>
    <row r="221" spans="1:12" s="36" customFormat="1">
      <c r="A221" s="27"/>
      <c r="B221" s="28"/>
      <c r="C221" s="61"/>
      <c r="D221" s="37"/>
      <c r="E221" s="31"/>
      <c r="F221" s="32"/>
      <c r="G221" s="35"/>
      <c r="H221" s="137"/>
      <c r="I221" s="33"/>
      <c r="J221" s="34"/>
      <c r="K221" s="33"/>
      <c r="L221" s="35"/>
    </row>
    <row r="222" spans="1:12" s="36" customFormat="1">
      <c r="A222" s="27"/>
      <c r="B222" s="28"/>
      <c r="C222" s="61"/>
      <c r="D222" s="37"/>
      <c r="E222" s="31"/>
      <c r="F222" s="32"/>
      <c r="G222" s="35"/>
      <c r="H222" s="137"/>
      <c r="I222" s="33"/>
      <c r="J222" s="34"/>
      <c r="K222" s="33"/>
      <c r="L222" s="35"/>
    </row>
    <row r="223" spans="1:12" s="36" customFormat="1">
      <c r="A223" s="27"/>
      <c r="B223" s="28"/>
      <c r="C223" s="61"/>
      <c r="D223" s="37"/>
      <c r="E223" s="31"/>
      <c r="F223" s="32"/>
      <c r="G223" s="35"/>
      <c r="H223" s="137"/>
      <c r="I223" s="33"/>
      <c r="J223" s="34"/>
      <c r="K223" s="33"/>
      <c r="L223" s="35"/>
    </row>
    <row r="224" spans="1:12" s="36" customFormat="1">
      <c r="A224" s="27"/>
      <c r="B224" s="28"/>
      <c r="C224" s="61"/>
      <c r="D224" s="37"/>
      <c r="E224" s="31"/>
      <c r="F224" s="32"/>
      <c r="G224" s="35"/>
      <c r="H224" s="137"/>
      <c r="I224" s="33"/>
      <c r="J224" s="34"/>
      <c r="K224" s="33"/>
      <c r="L224" s="35"/>
    </row>
    <row r="225" spans="1:12" s="36" customFormat="1">
      <c r="A225" s="27"/>
      <c r="B225" s="28"/>
      <c r="C225" s="61"/>
      <c r="D225" s="37"/>
      <c r="E225" s="31"/>
      <c r="F225" s="32"/>
      <c r="G225" s="35"/>
      <c r="H225" s="137"/>
      <c r="I225" s="33"/>
      <c r="J225" s="34"/>
      <c r="K225" s="33"/>
      <c r="L225" s="35"/>
    </row>
    <row r="226" spans="1:12" s="36" customFormat="1">
      <c r="A226" s="27"/>
      <c r="B226" s="28"/>
      <c r="C226" s="61"/>
      <c r="D226" s="37"/>
      <c r="E226" s="31"/>
      <c r="F226" s="32"/>
      <c r="G226" s="35"/>
      <c r="H226" s="137"/>
      <c r="I226" s="33"/>
      <c r="J226" s="34"/>
      <c r="K226" s="33"/>
      <c r="L226" s="35"/>
    </row>
    <row r="227" spans="1:12" s="36" customFormat="1">
      <c r="A227" s="27"/>
      <c r="B227" s="28"/>
      <c r="C227" s="61"/>
      <c r="D227" s="37"/>
      <c r="E227" s="31"/>
      <c r="F227" s="32"/>
      <c r="G227" s="35"/>
      <c r="H227" s="137"/>
      <c r="I227" s="33"/>
      <c r="J227" s="34"/>
      <c r="K227" s="33"/>
      <c r="L227" s="35"/>
    </row>
    <row r="228" spans="1:12" s="36" customFormat="1">
      <c r="A228" s="27"/>
      <c r="B228" s="28"/>
      <c r="C228" s="61"/>
      <c r="D228" s="37"/>
      <c r="E228" s="31"/>
      <c r="F228" s="32"/>
      <c r="G228" s="35"/>
      <c r="H228" s="137"/>
      <c r="I228" s="33"/>
      <c r="J228" s="34"/>
      <c r="K228" s="33"/>
      <c r="L228" s="35"/>
    </row>
    <row r="229" spans="1:12" s="36" customFormat="1">
      <c r="A229" s="27"/>
      <c r="B229" s="28"/>
      <c r="C229" s="61"/>
      <c r="D229" s="37"/>
      <c r="E229" s="31"/>
      <c r="F229" s="32"/>
      <c r="G229" s="35"/>
      <c r="H229" s="137"/>
      <c r="I229" s="33"/>
      <c r="J229" s="34"/>
      <c r="K229" s="33"/>
      <c r="L229" s="35"/>
    </row>
    <row r="230" spans="1:12" s="36" customFormat="1">
      <c r="A230" s="27"/>
      <c r="B230" s="28"/>
      <c r="C230" s="61"/>
      <c r="D230" s="37"/>
      <c r="E230" s="31"/>
      <c r="F230" s="32"/>
      <c r="G230" s="35"/>
      <c r="H230" s="137"/>
      <c r="I230" s="33"/>
      <c r="J230" s="34"/>
      <c r="K230" s="33"/>
      <c r="L230" s="35"/>
    </row>
    <row r="231" spans="1:12" s="36" customFormat="1">
      <c r="A231" s="27"/>
      <c r="B231" s="28"/>
      <c r="C231" s="61"/>
      <c r="D231" s="37"/>
      <c r="E231" s="31"/>
      <c r="F231" s="32"/>
      <c r="G231" s="35"/>
      <c r="H231" s="137"/>
      <c r="I231" s="33"/>
      <c r="J231" s="34"/>
      <c r="K231" s="33"/>
      <c r="L231" s="35"/>
    </row>
    <row r="232" spans="1:12" s="36" customFormat="1">
      <c r="A232" s="27"/>
      <c r="B232" s="28"/>
      <c r="C232" s="61"/>
      <c r="D232" s="37"/>
      <c r="E232" s="31"/>
      <c r="F232" s="32"/>
      <c r="G232" s="35"/>
      <c r="H232" s="137"/>
      <c r="I232" s="33"/>
      <c r="J232" s="34"/>
      <c r="K232" s="33"/>
      <c r="L232" s="35"/>
    </row>
    <row r="233" spans="1:12" s="36" customFormat="1">
      <c r="A233" s="27"/>
      <c r="B233" s="28"/>
      <c r="C233" s="61"/>
      <c r="D233" s="37"/>
      <c r="E233" s="31"/>
      <c r="F233" s="32"/>
      <c r="G233" s="35"/>
      <c r="H233" s="137"/>
      <c r="I233" s="33"/>
      <c r="J233" s="34"/>
      <c r="K233" s="33"/>
      <c r="L233" s="35"/>
    </row>
    <row r="234" spans="1:12" s="36" customFormat="1">
      <c r="A234" s="27"/>
      <c r="B234" s="28"/>
      <c r="C234" s="61"/>
      <c r="D234" s="37"/>
      <c r="E234" s="31"/>
      <c r="F234" s="32"/>
      <c r="G234" s="35"/>
      <c r="H234" s="137"/>
      <c r="I234" s="33"/>
      <c r="J234" s="34"/>
      <c r="K234" s="33"/>
      <c r="L234" s="35"/>
    </row>
    <row r="235" spans="1:12" s="36" customFormat="1">
      <c r="A235" s="27"/>
      <c r="B235" s="28"/>
      <c r="C235" s="61"/>
      <c r="D235" s="37"/>
      <c r="E235" s="31"/>
      <c r="F235" s="32"/>
      <c r="G235" s="35"/>
      <c r="H235" s="137"/>
      <c r="I235" s="33"/>
      <c r="J235" s="34"/>
      <c r="K235" s="33"/>
      <c r="L235" s="35"/>
    </row>
    <row r="236" spans="1:12" s="36" customFormat="1">
      <c r="A236" s="27"/>
      <c r="B236" s="28"/>
      <c r="C236" s="61"/>
      <c r="D236" s="37"/>
      <c r="E236" s="31"/>
      <c r="F236" s="32"/>
      <c r="G236" s="35"/>
      <c r="H236" s="137"/>
      <c r="I236" s="33"/>
      <c r="J236" s="34"/>
      <c r="K236" s="33"/>
      <c r="L236" s="35"/>
    </row>
    <row r="237" spans="1:12" s="36" customFormat="1">
      <c r="A237" s="27"/>
      <c r="B237" s="28"/>
      <c r="C237" s="61"/>
      <c r="D237" s="37"/>
      <c r="E237" s="31"/>
      <c r="F237" s="32"/>
      <c r="G237" s="35"/>
      <c r="H237" s="137"/>
      <c r="I237" s="33"/>
      <c r="J237" s="34"/>
      <c r="K237" s="33"/>
      <c r="L237" s="35"/>
    </row>
    <row r="238" spans="1:12" s="36" customFormat="1">
      <c r="A238" s="27"/>
      <c r="B238" s="28"/>
      <c r="C238" s="61"/>
      <c r="D238" s="37"/>
      <c r="E238" s="31"/>
      <c r="F238" s="32"/>
      <c r="G238" s="35"/>
      <c r="H238" s="137"/>
      <c r="I238" s="33"/>
      <c r="J238" s="34"/>
      <c r="K238" s="33"/>
      <c r="L238" s="35"/>
    </row>
    <row r="239" spans="1:12" s="36" customFormat="1">
      <c r="A239" s="27"/>
      <c r="B239" s="28"/>
      <c r="C239" s="61"/>
      <c r="D239" s="37"/>
      <c r="E239" s="31"/>
      <c r="F239" s="32"/>
      <c r="G239" s="35"/>
      <c r="H239" s="137"/>
      <c r="I239" s="33"/>
      <c r="J239" s="34"/>
      <c r="K239" s="33"/>
      <c r="L239" s="35"/>
    </row>
    <row r="240" spans="1:12" s="36" customFormat="1">
      <c r="A240" s="27"/>
      <c r="B240" s="28"/>
      <c r="C240" s="61"/>
      <c r="D240" s="37"/>
      <c r="E240" s="31"/>
      <c r="F240" s="32"/>
      <c r="G240" s="35"/>
      <c r="H240" s="137"/>
      <c r="I240" s="33"/>
      <c r="J240" s="34"/>
      <c r="K240" s="33"/>
      <c r="L240" s="35"/>
    </row>
    <row r="241" spans="1:12" s="36" customFormat="1">
      <c r="A241" s="27"/>
      <c r="B241" s="28"/>
      <c r="C241" s="61"/>
      <c r="D241" s="37"/>
      <c r="E241" s="31"/>
      <c r="F241" s="32"/>
      <c r="G241" s="35"/>
      <c r="H241" s="137"/>
      <c r="I241" s="33"/>
      <c r="J241" s="34"/>
      <c r="K241" s="33"/>
      <c r="L241" s="35"/>
    </row>
    <row r="242" spans="1:12" s="36" customFormat="1">
      <c r="A242" s="27"/>
      <c r="B242" s="28"/>
      <c r="C242" s="61"/>
      <c r="D242" s="37"/>
      <c r="E242" s="31"/>
      <c r="F242" s="32"/>
      <c r="G242" s="35"/>
      <c r="H242" s="137"/>
      <c r="I242" s="33"/>
      <c r="J242" s="34"/>
      <c r="K242" s="33"/>
      <c r="L242" s="35"/>
    </row>
    <row r="243" spans="1:12" s="36" customFormat="1">
      <c r="A243" s="27"/>
      <c r="B243" s="28"/>
      <c r="C243" s="61"/>
      <c r="D243" s="37"/>
      <c r="E243" s="31"/>
      <c r="F243" s="32"/>
      <c r="G243" s="35"/>
      <c r="H243" s="137"/>
      <c r="I243" s="33"/>
      <c r="J243" s="34"/>
      <c r="K243" s="33"/>
      <c r="L243" s="35"/>
    </row>
    <row r="244" spans="1:12" s="36" customFormat="1">
      <c r="A244" s="27"/>
      <c r="B244" s="28"/>
      <c r="C244" s="61"/>
      <c r="D244" s="37"/>
      <c r="E244" s="31"/>
      <c r="F244" s="32"/>
      <c r="G244" s="35"/>
      <c r="H244" s="137"/>
      <c r="I244" s="33"/>
      <c r="J244" s="34"/>
      <c r="K244" s="33"/>
      <c r="L244" s="35"/>
    </row>
    <row r="245" spans="1:12" s="36" customFormat="1">
      <c r="A245" s="27"/>
      <c r="B245" s="28"/>
      <c r="C245" s="61"/>
      <c r="D245" s="37"/>
      <c r="E245" s="31"/>
      <c r="F245" s="32"/>
      <c r="G245" s="35"/>
      <c r="H245" s="137"/>
      <c r="I245" s="33"/>
      <c r="J245" s="34"/>
      <c r="K245" s="33"/>
      <c r="L245" s="35"/>
    </row>
    <row r="246" spans="1:12" s="36" customFormat="1">
      <c r="A246" s="27"/>
      <c r="B246" s="28"/>
      <c r="C246" s="61"/>
      <c r="D246" s="37"/>
      <c r="E246" s="31"/>
      <c r="F246" s="32"/>
      <c r="G246" s="35"/>
      <c r="H246" s="137"/>
      <c r="I246" s="33"/>
      <c r="J246" s="34"/>
      <c r="K246" s="33"/>
      <c r="L246" s="35"/>
    </row>
    <row r="247" spans="1:12" s="36" customFormat="1">
      <c r="A247" s="27"/>
      <c r="B247" s="28"/>
      <c r="C247" s="61"/>
      <c r="D247" s="37"/>
      <c r="E247" s="31"/>
      <c r="F247" s="32"/>
      <c r="G247" s="35"/>
      <c r="H247" s="137"/>
      <c r="I247" s="33"/>
      <c r="J247" s="34"/>
      <c r="K247" s="33"/>
      <c r="L247" s="35"/>
    </row>
    <row r="248" spans="1:12" s="36" customFormat="1">
      <c r="A248" s="27"/>
      <c r="B248" s="28"/>
      <c r="C248" s="61"/>
      <c r="D248" s="37"/>
      <c r="E248" s="31"/>
      <c r="F248" s="32"/>
      <c r="G248" s="35"/>
      <c r="H248" s="137"/>
      <c r="I248" s="33"/>
      <c r="J248" s="34"/>
      <c r="K248" s="33"/>
      <c r="L248" s="35"/>
    </row>
    <row r="249" spans="1:12" s="36" customFormat="1">
      <c r="A249" s="27"/>
      <c r="B249" s="28"/>
      <c r="C249" s="61"/>
      <c r="D249" s="37"/>
      <c r="E249" s="31"/>
      <c r="F249" s="32"/>
      <c r="G249" s="35"/>
      <c r="H249" s="137"/>
      <c r="I249" s="33"/>
      <c r="J249" s="34"/>
      <c r="K249" s="33"/>
      <c r="L249" s="35"/>
    </row>
    <row r="250" spans="1:12" s="36" customFormat="1">
      <c r="A250" s="27"/>
      <c r="B250" s="28"/>
      <c r="C250" s="61"/>
      <c r="D250" s="37"/>
      <c r="E250" s="31"/>
      <c r="F250" s="32"/>
      <c r="G250" s="35"/>
      <c r="H250" s="137"/>
      <c r="I250" s="33"/>
      <c r="J250" s="34"/>
      <c r="K250" s="33"/>
      <c r="L250" s="35"/>
    </row>
    <row r="251" spans="1:12" s="36" customFormat="1">
      <c r="A251" s="27"/>
      <c r="B251" s="28"/>
      <c r="C251" s="61"/>
      <c r="D251" s="37"/>
      <c r="E251" s="31"/>
      <c r="F251" s="32"/>
      <c r="G251" s="35"/>
      <c r="H251" s="137"/>
      <c r="I251" s="33"/>
      <c r="J251" s="34"/>
      <c r="K251" s="33"/>
      <c r="L251" s="35"/>
    </row>
    <row r="252" spans="1:12" s="36" customFormat="1">
      <c r="A252" s="27"/>
      <c r="B252" s="28"/>
      <c r="C252" s="61"/>
      <c r="D252" s="37"/>
      <c r="E252" s="31"/>
      <c r="F252" s="32"/>
      <c r="G252" s="35"/>
      <c r="H252" s="137"/>
      <c r="I252" s="33"/>
      <c r="J252" s="34"/>
      <c r="K252" s="33"/>
      <c r="L252" s="35"/>
    </row>
    <row r="253" spans="1:12" s="36" customFormat="1">
      <c r="A253" s="27"/>
      <c r="B253" s="28"/>
      <c r="C253" s="61"/>
      <c r="D253" s="37"/>
      <c r="E253" s="31"/>
      <c r="F253" s="32"/>
      <c r="G253" s="35"/>
      <c r="H253" s="137"/>
      <c r="I253" s="33"/>
      <c r="J253" s="34"/>
      <c r="K253" s="33"/>
      <c r="L253" s="35"/>
    </row>
    <row r="254" spans="1:12" s="36" customFormat="1">
      <c r="A254" s="27"/>
      <c r="B254" s="28"/>
      <c r="C254" s="61"/>
      <c r="D254" s="37"/>
      <c r="E254" s="31"/>
      <c r="F254" s="32"/>
      <c r="G254" s="35"/>
      <c r="H254" s="137"/>
      <c r="I254" s="33"/>
      <c r="J254" s="34"/>
      <c r="K254" s="33"/>
      <c r="L254" s="35"/>
    </row>
    <row r="255" spans="1:12" s="36" customFormat="1">
      <c r="A255" s="27"/>
      <c r="B255" s="28"/>
      <c r="C255" s="61"/>
      <c r="D255" s="37"/>
      <c r="E255" s="31"/>
      <c r="F255" s="32"/>
      <c r="G255" s="35"/>
      <c r="H255" s="137"/>
      <c r="I255" s="33"/>
      <c r="J255" s="34"/>
      <c r="K255" s="33"/>
      <c r="L255" s="35"/>
    </row>
    <row r="256" spans="1:12" s="36" customFormat="1">
      <c r="A256" s="27"/>
      <c r="B256" s="28"/>
      <c r="C256" s="61"/>
      <c r="D256" s="37"/>
      <c r="E256" s="31"/>
      <c r="F256" s="32"/>
      <c r="G256" s="35"/>
      <c r="H256" s="137"/>
      <c r="I256" s="33"/>
      <c r="J256" s="34"/>
      <c r="K256" s="33"/>
      <c r="L256" s="35"/>
    </row>
    <row r="257" spans="1:12" s="36" customFormat="1">
      <c r="A257" s="27"/>
      <c r="B257" s="28"/>
      <c r="C257" s="61"/>
      <c r="D257" s="37"/>
      <c r="E257" s="31"/>
      <c r="F257" s="32"/>
      <c r="G257" s="35"/>
      <c r="H257" s="137"/>
      <c r="I257" s="33"/>
      <c r="J257" s="34"/>
      <c r="K257" s="33"/>
      <c r="L257" s="35"/>
    </row>
    <row r="258" spans="1:12" s="36" customFormat="1">
      <c r="A258" s="27"/>
      <c r="B258" s="28"/>
      <c r="C258" s="61"/>
      <c r="D258" s="37"/>
      <c r="E258" s="31"/>
      <c r="F258" s="32"/>
      <c r="G258" s="35"/>
      <c r="H258" s="137"/>
      <c r="I258" s="33"/>
      <c r="J258" s="34"/>
      <c r="K258" s="33"/>
      <c r="L258" s="35"/>
    </row>
    <row r="259" spans="1:12" s="36" customFormat="1">
      <c r="A259" s="27"/>
      <c r="B259" s="28"/>
      <c r="C259" s="61"/>
      <c r="D259" s="37"/>
      <c r="E259" s="31"/>
      <c r="F259" s="32"/>
      <c r="G259" s="35"/>
      <c r="H259" s="137"/>
      <c r="I259" s="33"/>
      <c r="J259" s="34"/>
      <c r="K259" s="33"/>
      <c r="L259" s="35"/>
    </row>
    <row r="260" spans="1:12" s="36" customFormat="1">
      <c r="A260" s="27"/>
      <c r="B260" s="28"/>
      <c r="C260" s="61"/>
      <c r="D260" s="37"/>
      <c r="E260" s="31"/>
      <c r="F260" s="32"/>
      <c r="G260" s="35"/>
      <c r="H260" s="137"/>
      <c r="I260" s="33"/>
      <c r="J260" s="34"/>
      <c r="K260" s="33"/>
      <c r="L260" s="35"/>
    </row>
    <row r="261" spans="1:12" s="36" customFormat="1">
      <c r="A261" s="27"/>
      <c r="B261" s="28"/>
      <c r="C261" s="61"/>
      <c r="D261" s="37"/>
      <c r="E261" s="31"/>
      <c r="F261" s="32"/>
      <c r="G261" s="35"/>
      <c r="H261" s="137"/>
      <c r="I261" s="33"/>
      <c r="J261" s="34"/>
      <c r="K261" s="33"/>
      <c r="L261" s="35"/>
    </row>
    <row r="262" spans="1:12" s="36" customFormat="1">
      <c r="A262" s="27"/>
      <c r="B262" s="28"/>
      <c r="C262" s="61"/>
      <c r="D262" s="37"/>
      <c r="E262" s="31"/>
      <c r="F262" s="32"/>
      <c r="G262" s="35"/>
      <c r="H262" s="137"/>
      <c r="I262" s="33"/>
      <c r="J262" s="34"/>
      <c r="K262" s="33"/>
      <c r="L262" s="35"/>
    </row>
    <row r="263" spans="1:12" s="36" customFormat="1">
      <c r="A263" s="27"/>
      <c r="B263" s="28"/>
      <c r="C263" s="61"/>
      <c r="D263" s="37"/>
      <c r="E263" s="31"/>
      <c r="F263" s="32"/>
      <c r="G263" s="35"/>
      <c r="H263" s="137"/>
      <c r="I263" s="33"/>
      <c r="J263" s="34"/>
      <c r="K263" s="33"/>
      <c r="L263" s="35"/>
    </row>
    <row r="264" spans="1:12" s="36" customFormat="1">
      <c r="A264" s="27"/>
      <c r="B264" s="28"/>
      <c r="C264" s="61"/>
      <c r="D264" s="37"/>
      <c r="E264" s="31"/>
      <c r="F264" s="32"/>
      <c r="G264" s="35"/>
      <c r="H264" s="137"/>
      <c r="I264" s="33"/>
      <c r="J264" s="34"/>
      <c r="K264" s="33"/>
      <c r="L264" s="35"/>
    </row>
    <row r="265" spans="1:12" s="36" customFormat="1">
      <c r="A265" s="27"/>
      <c r="B265" s="28"/>
      <c r="C265" s="61"/>
      <c r="D265" s="37"/>
      <c r="E265" s="31"/>
      <c r="F265" s="32"/>
      <c r="G265" s="35"/>
      <c r="H265" s="137"/>
      <c r="I265" s="33"/>
      <c r="J265" s="34"/>
      <c r="K265" s="33"/>
      <c r="L265" s="35"/>
    </row>
    <row r="266" spans="1:12" s="36" customFormat="1">
      <c r="A266" s="27"/>
      <c r="B266" s="28"/>
      <c r="C266" s="61"/>
      <c r="D266" s="37"/>
      <c r="E266" s="31"/>
      <c r="F266" s="32"/>
      <c r="G266" s="35"/>
      <c r="H266" s="137"/>
      <c r="I266" s="33"/>
      <c r="J266" s="34"/>
      <c r="K266" s="33"/>
      <c r="L266" s="35"/>
    </row>
    <row r="267" spans="1:12" s="36" customFormat="1">
      <c r="A267" s="27"/>
      <c r="B267" s="28"/>
      <c r="C267" s="61"/>
      <c r="D267" s="37"/>
      <c r="E267" s="31"/>
      <c r="F267" s="32"/>
      <c r="G267" s="35"/>
      <c r="H267" s="137"/>
      <c r="I267" s="33"/>
      <c r="J267" s="34"/>
      <c r="K267" s="33"/>
      <c r="L267" s="35"/>
    </row>
    <row r="268" spans="1:12" s="36" customFormat="1">
      <c r="A268" s="27"/>
      <c r="B268" s="28"/>
      <c r="C268" s="61"/>
      <c r="D268" s="37"/>
      <c r="E268" s="31"/>
      <c r="F268" s="32"/>
      <c r="G268" s="35"/>
      <c r="H268" s="137"/>
      <c r="I268" s="33"/>
      <c r="J268" s="34"/>
      <c r="K268" s="33"/>
      <c r="L268" s="35"/>
    </row>
    <row r="269" spans="1:12" s="36" customFormat="1">
      <c r="A269" s="27"/>
      <c r="B269" s="28"/>
      <c r="C269" s="61"/>
      <c r="D269" s="37"/>
      <c r="E269" s="31"/>
      <c r="F269" s="32"/>
      <c r="G269" s="35"/>
      <c r="H269" s="137"/>
      <c r="I269" s="33"/>
      <c r="J269" s="34"/>
      <c r="K269" s="33"/>
      <c r="L269" s="35"/>
    </row>
    <row r="270" spans="1:12" s="36" customFormat="1">
      <c r="A270" s="27"/>
      <c r="B270" s="28"/>
      <c r="C270" s="61"/>
      <c r="D270" s="37"/>
      <c r="E270" s="31"/>
      <c r="F270" s="32"/>
      <c r="G270" s="35"/>
      <c r="H270" s="137"/>
      <c r="I270" s="33"/>
      <c r="J270" s="34"/>
      <c r="K270" s="33"/>
      <c r="L270" s="35"/>
    </row>
    <row r="271" spans="1:12" s="36" customFormat="1">
      <c r="A271" s="27"/>
      <c r="B271" s="28"/>
      <c r="C271" s="61"/>
      <c r="D271" s="37"/>
      <c r="E271" s="31"/>
      <c r="F271" s="32"/>
      <c r="G271" s="35"/>
      <c r="H271" s="137"/>
      <c r="I271" s="33"/>
      <c r="J271" s="34"/>
      <c r="K271" s="33"/>
      <c r="L271" s="35"/>
    </row>
    <row r="272" spans="1:12" s="36" customFormat="1">
      <c r="A272" s="27"/>
      <c r="B272" s="28"/>
      <c r="C272" s="61"/>
      <c r="D272" s="37"/>
      <c r="E272" s="31"/>
      <c r="F272" s="32"/>
      <c r="G272" s="35"/>
      <c r="H272" s="137"/>
      <c r="I272" s="33"/>
      <c r="J272" s="34"/>
      <c r="K272" s="33"/>
      <c r="L272" s="35"/>
    </row>
    <row r="273" spans="1:12" s="36" customFormat="1">
      <c r="A273" s="27"/>
      <c r="B273" s="28"/>
      <c r="C273" s="61"/>
      <c r="D273" s="37"/>
      <c r="E273" s="31"/>
      <c r="F273" s="32"/>
      <c r="G273" s="35"/>
      <c r="H273" s="137"/>
      <c r="I273" s="33"/>
      <c r="J273" s="34"/>
      <c r="K273" s="33"/>
      <c r="L273" s="35"/>
    </row>
    <row r="274" spans="1:12" s="36" customFormat="1">
      <c r="A274" s="27"/>
      <c r="B274" s="28"/>
      <c r="C274" s="61"/>
      <c r="D274" s="37"/>
      <c r="E274" s="31"/>
      <c r="F274" s="32"/>
      <c r="G274" s="35"/>
      <c r="H274" s="137"/>
      <c r="I274" s="33"/>
      <c r="J274" s="34"/>
      <c r="K274" s="33"/>
      <c r="L274" s="35"/>
    </row>
    <row r="275" spans="1:12" s="36" customFormat="1">
      <c r="A275" s="27"/>
      <c r="B275" s="28"/>
      <c r="C275" s="61"/>
      <c r="D275" s="37"/>
      <c r="E275" s="31"/>
      <c r="F275" s="32"/>
      <c r="G275" s="35"/>
      <c r="H275" s="137"/>
      <c r="I275" s="33"/>
      <c r="J275" s="34"/>
      <c r="K275" s="33"/>
      <c r="L275" s="35"/>
    </row>
    <row r="276" spans="1:12" s="36" customFormat="1">
      <c r="A276" s="27"/>
      <c r="B276" s="28"/>
      <c r="C276" s="61"/>
      <c r="D276" s="37"/>
      <c r="E276" s="31"/>
      <c r="F276" s="32"/>
      <c r="G276" s="35"/>
      <c r="H276" s="137"/>
      <c r="I276" s="33"/>
      <c r="J276" s="34"/>
      <c r="K276" s="33"/>
      <c r="L276" s="35"/>
    </row>
    <row r="277" spans="1:12" s="36" customFormat="1">
      <c r="A277" s="27"/>
      <c r="B277" s="28"/>
      <c r="C277" s="61"/>
      <c r="D277" s="37"/>
      <c r="E277" s="31"/>
      <c r="F277" s="32"/>
      <c r="G277" s="35"/>
      <c r="H277" s="137"/>
      <c r="I277" s="33"/>
      <c r="J277" s="34"/>
      <c r="K277" s="33"/>
      <c r="L277" s="35"/>
    </row>
    <row r="278" spans="1:12" s="36" customFormat="1">
      <c r="A278" s="27"/>
      <c r="B278" s="28"/>
      <c r="C278" s="61"/>
      <c r="D278" s="37"/>
      <c r="E278" s="31"/>
      <c r="F278" s="32"/>
      <c r="G278" s="35"/>
      <c r="H278" s="137"/>
      <c r="I278" s="33"/>
      <c r="J278" s="34"/>
      <c r="K278" s="33"/>
      <c r="L278" s="35"/>
    </row>
    <row r="279" spans="1:12" s="36" customFormat="1">
      <c r="A279" s="27"/>
      <c r="B279" s="28"/>
      <c r="C279" s="61"/>
      <c r="D279" s="37"/>
      <c r="E279" s="31"/>
      <c r="F279" s="32"/>
      <c r="G279" s="35"/>
      <c r="H279" s="137"/>
      <c r="I279" s="33"/>
      <c r="J279" s="34"/>
      <c r="K279" s="33"/>
      <c r="L279" s="35"/>
    </row>
    <row r="280" spans="1:12" s="36" customFormat="1">
      <c r="A280" s="27"/>
      <c r="B280" s="28"/>
      <c r="C280" s="61"/>
      <c r="D280" s="37"/>
      <c r="E280" s="31"/>
      <c r="F280" s="32"/>
      <c r="G280" s="35"/>
      <c r="H280" s="137"/>
      <c r="I280" s="33"/>
      <c r="J280" s="34"/>
      <c r="K280" s="33"/>
      <c r="L280" s="35"/>
    </row>
    <row r="281" spans="1:12" s="36" customFormat="1">
      <c r="A281" s="27"/>
      <c r="B281" s="28"/>
      <c r="C281" s="61"/>
      <c r="D281" s="37"/>
      <c r="E281" s="31"/>
      <c r="F281" s="32"/>
      <c r="G281" s="35"/>
      <c r="H281" s="137"/>
      <c r="I281" s="33"/>
      <c r="J281" s="34"/>
      <c r="K281" s="33"/>
      <c r="L281" s="35"/>
    </row>
    <row r="282" spans="1:12" s="36" customFormat="1">
      <c r="A282" s="27"/>
      <c r="B282" s="28"/>
      <c r="C282" s="61"/>
      <c r="D282" s="37"/>
      <c r="E282" s="31"/>
      <c r="F282" s="32"/>
      <c r="G282" s="35"/>
      <c r="H282" s="137"/>
      <c r="I282" s="33"/>
      <c r="J282" s="34"/>
      <c r="K282" s="33"/>
      <c r="L282" s="35"/>
    </row>
    <row r="283" spans="1:12" s="36" customFormat="1">
      <c r="A283" s="27"/>
      <c r="B283" s="28"/>
      <c r="C283" s="61"/>
      <c r="D283" s="37"/>
      <c r="E283" s="31"/>
      <c r="F283" s="32"/>
      <c r="G283" s="35"/>
      <c r="H283" s="137"/>
      <c r="I283" s="33"/>
      <c r="J283" s="34"/>
      <c r="K283" s="33"/>
      <c r="L283" s="35"/>
    </row>
    <row r="284" spans="1:12" s="36" customFormat="1">
      <c r="A284" s="27"/>
      <c r="B284" s="28"/>
      <c r="C284" s="61"/>
      <c r="D284" s="37"/>
      <c r="E284" s="31"/>
      <c r="F284" s="32"/>
      <c r="G284" s="35"/>
      <c r="H284" s="137"/>
      <c r="I284" s="33"/>
      <c r="J284" s="34"/>
      <c r="K284" s="33"/>
      <c r="L284" s="35"/>
    </row>
    <row r="285" spans="1:12" s="36" customFormat="1">
      <c r="A285" s="27"/>
      <c r="B285" s="28"/>
      <c r="C285" s="61"/>
      <c r="D285" s="37"/>
      <c r="E285" s="31"/>
      <c r="F285" s="32"/>
      <c r="G285" s="35"/>
      <c r="H285" s="137"/>
      <c r="I285" s="33"/>
      <c r="J285" s="34"/>
      <c r="K285" s="33"/>
      <c r="L285" s="35"/>
    </row>
    <row r="286" spans="1:12" s="36" customFormat="1">
      <c r="A286" s="27"/>
      <c r="B286" s="28"/>
      <c r="C286" s="61"/>
      <c r="D286" s="37"/>
      <c r="E286" s="31"/>
      <c r="F286" s="32"/>
      <c r="G286" s="35"/>
      <c r="H286" s="137"/>
      <c r="I286" s="33"/>
      <c r="J286" s="34"/>
      <c r="K286" s="33"/>
      <c r="L286" s="35"/>
    </row>
    <row r="287" spans="1:12" s="36" customFormat="1">
      <c r="A287" s="27"/>
      <c r="B287" s="28"/>
      <c r="C287" s="61"/>
      <c r="D287" s="37"/>
      <c r="E287" s="31"/>
      <c r="F287" s="32"/>
      <c r="G287" s="35"/>
      <c r="H287" s="137"/>
      <c r="I287" s="33"/>
      <c r="J287" s="34"/>
      <c r="K287" s="33"/>
      <c r="L287" s="35"/>
    </row>
    <row r="288" spans="1:12" s="36" customFormat="1">
      <c r="A288" s="27"/>
      <c r="B288" s="28"/>
      <c r="C288" s="61"/>
      <c r="D288" s="37"/>
      <c r="E288" s="31"/>
      <c r="F288" s="32"/>
      <c r="G288" s="35"/>
      <c r="H288" s="137"/>
      <c r="I288" s="33"/>
      <c r="J288" s="34"/>
      <c r="K288" s="33"/>
      <c r="L288" s="35"/>
    </row>
    <row r="289" spans="1:12" s="36" customFormat="1">
      <c r="A289" s="27"/>
      <c r="B289" s="28"/>
      <c r="C289" s="61"/>
      <c r="D289" s="37"/>
      <c r="E289" s="31"/>
      <c r="F289" s="32"/>
      <c r="G289" s="35"/>
      <c r="H289" s="137"/>
      <c r="I289" s="33"/>
      <c r="J289" s="34"/>
      <c r="K289" s="33"/>
      <c r="L289" s="35"/>
    </row>
    <row r="290" spans="1:12" s="36" customFormat="1">
      <c r="A290" s="27"/>
      <c r="B290" s="28"/>
      <c r="C290" s="61"/>
      <c r="D290" s="37"/>
      <c r="E290" s="31"/>
      <c r="F290" s="32"/>
      <c r="G290" s="35"/>
      <c r="H290" s="137"/>
      <c r="I290" s="33"/>
      <c r="J290" s="34"/>
      <c r="K290" s="33"/>
      <c r="L290" s="35"/>
    </row>
    <row r="291" spans="1:12" s="36" customFormat="1">
      <c r="A291" s="27"/>
      <c r="B291" s="28"/>
      <c r="C291" s="61"/>
      <c r="D291" s="37"/>
      <c r="E291" s="31"/>
      <c r="F291" s="32"/>
      <c r="G291" s="35"/>
      <c r="H291" s="137"/>
      <c r="I291" s="33"/>
      <c r="J291" s="34"/>
      <c r="K291" s="33"/>
      <c r="L291" s="35"/>
    </row>
    <row r="292" spans="1:12" s="36" customFormat="1">
      <c r="A292" s="27"/>
      <c r="B292" s="28"/>
      <c r="C292" s="61"/>
      <c r="D292" s="37"/>
      <c r="E292" s="31"/>
      <c r="F292" s="32"/>
      <c r="G292" s="35"/>
      <c r="H292" s="137"/>
      <c r="I292" s="33"/>
      <c r="J292" s="34"/>
      <c r="K292" s="33"/>
      <c r="L292" s="35"/>
    </row>
    <row r="293" spans="1:12" s="36" customFormat="1">
      <c r="A293" s="27"/>
      <c r="B293" s="28"/>
      <c r="C293" s="61"/>
      <c r="D293" s="37"/>
      <c r="E293" s="31"/>
      <c r="F293" s="32"/>
      <c r="G293" s="35"/>
      <c r="H293" s="137"/>
      <c r="I293" s="33"/>
      <c r="J293" s="34"/>
      <c r="K293" s="33"/>
      <c r="L293" s="35"/>
    </row>
    <row r="294" spans="1:12" s="36" customFormat="1">
      <c r="A294" s="27"/>
      <c r="B294" s="28"/>
      <c r="C294" s="61"/>
      <c r="D294" s="37"/>
      <c r="E294" s="31"/>
      <c r="F294" s="32"/>
      <c r="G294" s="35"/>
      <c r="H294" s="137"/>
      <c r="I294" s="33"/>
      <c r="J294" s="34"/>
      <c r="K294" s="33"/>
      <c r="L294" s="35"/>
    </row>
    <row r="295" spans="1:12" s="36" customFormat="1">
      <c r="A295" s="27"/>
      <c r="B295" s="28"/>
      <c r="C295" s="61"/>
      <c r="D295" s="37"/>
      <c r="E295" s="31"/>
      <c r="F295" s="32"/>
      <c r="G295" s="35"/>
      <c r="H295" s="137"/>
      <c r="I295" s="33"/>
      <c r="J295" s="34"/>
      <c r="K295" s="33"/>
      <c r="L295" s="35"/>
    </row>
    <row r="296" spans="1:12" s="36" customFormat="1">
      <c r="A296" s="27"/>
      <c r="B296" s="28"/>
      <c r="C296" s="61"/>
      <c r="D296" s="37"/>
      <c r="E296" s="31"/>
      <c r="F296" s="32"/>
      <c r="G296" s="35"/>
      <c r="H296" s="137"/>
      <c r="I296" s="33"/>
      <c r="J296" s="34"/>
      <c r="K296" s="33"/>
      <c r="L296" s="35"/>
    </row>
    <row r="297" spans="1:12" s="36" customFormat="1">
      <c r="A297" s="27"/>
      <c r="B297" s="28"/>
      <c r="C297" s="61"/>
      <c r="D297" s="37"/>
      <c r="E297" s="31"/>
      <c r="F297" s="32"/>
      <c r="G297" s="35"/>
      <c r="H297" s="137"/>
      <c r="I297" s="33"/>
      <c r="J297" s="34"/>
      <c r="K297" s="33"/>
      <c r="L297" s="35"/>
    </row>
    <row r="298" spans="1:12" s="36" customFormat="1">
      <c r="A298" s="27"/>
      <c r="B298" s="28"/>
      <c r="C298" s="61"/>
      <c r="D298" s="37"/>
      <c r="E298" s="31"/>
      <c r="F298" s="32"/>
      <c r="G298" s="35"/>
      <c r="H298" s="137"/>
      <c r="I298" s="33"/>
      <c r="J298" s="34"/>
      <c r="K298" s="33"/>
      <c r="L298" s="35"/>
    </row>
    <row r="299" spans="1:12" s="36" customFormat="1">
      <c r="A299" s="27"/>
      <c r="B299" s="28"/>
      <c r="C299" s="61"/>
      <c r="D299" s="37"/>
      <c r="E299" s="31"/>
      <c r="F299" s="32"/>
      <c r="G299" s="35"/>
      <c r="H299" s="137"/>
      <c r="I299" s="33"/>
      <c r="J299" s="34"/>
      <c r="K299" s="33"/>
      <c r="L299" s="35"/>
    </row>
    <row r="300" spans="1:12" s="36" customFormat="1">
      <c r="A300" s="27"/>
      <c r="B300" s="28"/>
      <c r="C300" s="61"/>
      <c r="D300" s="37"/>
      <c r="E300" s="31"/>
      <c r="F300" s="32"/>
      <c r="G300" s="35"/>
      <c r="H300" s="137"/>
      <c r="I300" s="33"/>
      <c r="J300" s="34"/>
      <c r="K300" s="33"/>
      <c r="L300" s="35"/>
    </row>
    <row r="301" spans="1:12" s="36" customFormat="1">
      <c r="A301" s="27"/>
      <c r="B301" s="28"/>
      <c r="C301" s="61"/>
      <c r="D301" s="37"/>
      <c r="E301" s="31"/>
      <c r="F301" s="32"/>
      <c r="G301" s="35"/>
      <c r="H301" s="137"/>
      <c r="I301" s="33"/>
      <c r="J301" s="34"/>
      <c r="K301" s="33"/>
      <c r="L301" s="35"/>
    </row>
    <row r="302" spans="1:12" s="36" customFormat="1">
      <c r="A302" s="27"/>
      <c r="B302" s="28"/>
      <c r="C302" s="61"/>
      <c r="D302" s="37"/>
      <c r="E302" s="31"/>
      <c r="F302" s="32"/>
      <c r="G302" s="35"/>
      <c r="H302" s="137"/>
      <c r="I302" s="33"/>
      <c r="J302" s="34"/>
      <c r="K302" s="33"/>
      <c r="L302" s="35"/>
    </row>
    <row r="303" spans="1:12" s="36" customFormat="1">
      <c r="A303" s="27"/>
      <c r="B303" s="28"/>
      <c r="C303" s="61"/>
      <c r="D303" s="37"/>
      <c r="E303" s="31"/>
      <c r="F303" s="32"/>
      <c r="G303" s="35"/>
      <c r="H303" s="137"/>
      <c r="I303" s="33"/>
      <c r="J303" s="34"/>
      <c r="K303" s="33"/>
      <c r="L303" s="35"/>
    </row>
    <row r="304" spans="1:12" s="36" customFormat="1">
      <c r="A304" s="27"/>
      <c r="B304" s="28"/>
      <c r="C304" s="61"/>
      <c r="D304" s="37"/>
      <c r="E304" s="31"/>
      <c r="F304" s="32"/>
      <c r="G304" s="35"/>
      <c r="H304" s="137"/>
      <c r="I304" s="33"/>
      <c r="J304" s="34"/>
      <c r="K304" s="33"/>
      <c r="L304" s="35"/>
    </row>
    <row r="305" spans="1:12" s="36" customFormat="1">
      <c r="A305" s="27"/>
      <c r="B305" s="28"/>
      <c r="C305" s="61"/>
      <c r="D305" s="37"/>
      <c r="E305" s="31"/>
      <c r="F305" s="32"/>
      <c r="G305" s="35"/>
      <c r="H305" s="137"/>
      <c r="I305" s="33"/>
      <c r="J305" s="34"/>
      <c r="K305" s="33"/>
      <c r="L305" s="35"/>
    </row>
    <row r="306" spans="1:12" s="36" customFormat="1">
      <c r="A306" s="27"/>
      <c r="B306" s="28"/>
      <c r="C306" s="61"/>
      <c r="D306" s="37"/>
      <c r="E306" s="31"/>
      <c r="F306" s="32"/>
      <c r="G306" s="35"/>
      <c r="H306" s="137"/>
      <c r="I306" s="33"/>
      <c r="J306" s="34"/>
      <c r="K306" s="33"/>
      <c r="L306" s="35"/>
    </row>
    <row r="307" spans="1:12" s="36" customFormat="1">
      <c r="A307" s="27"/>
      <c r="B307" s="28"/>
      <c r="C307" s="61"/>
      <c r="D307" s="37"/>
      <c r="E307" s="31"/>
      <c r="F307" s="32"/>
      <c r="G307" s="35"/>
      <c r="H307" s="137"/>
      <c r="I307" s="33"/>
      <c r="J307" s="34"/>
      <c r="K307" s="33"/>
      <c r="L307" s="35"/>
    </row>
    <row r="308" spans="1:12" s="36" customFormat="1">
      <c r="A308" s="27"/>
      <c r="B308" s="28"/>
      <c r="C308" s="61"/>
      <c r="D308" s="37"/>
      <c r="E308" s="31"/>
      <c r="F308" s="32"/>
      <c r="G308" s="35"/>
      <c r="H308" s="137"/>
      <c r="I308" s="33"/>
      <c r="J308" s="34"/>
      <c r="K308" s="33"/>
      <c r="L308" s="35"/>
    </row>
    <row r="309" spans="1:12" s="36" customFormat="1">
      <c r="A309" s="27"/>
      <c r="B309" s="28"/>
      <c r="C309" s="61"/>
      <c r="D309" s="37"/>
      <c r="E309" s="31"/>
      <c r="F309" s="32"/>
      <c r="G309" s="35"/>
      <c r="H309" s="137"/>
      <c r="I309" s="33"/>
      <c r="J309" s="34"/>
      <c r="K309" s="33"/>
      <c r="L309" s="35"/>
    </row>
    <row r="310" spans="1:12" s="36" customFormat="1">
      <c r="A310" s="27"/>
      <c r="B310" s="28"/>
      <c r="C310" s="61"/>
      <c r="D310" s="37"/>
      <c r="E310" s="31"/>
      <c r="F310" s="32"/>
      <c r="G310" s="35"/>
      <c r="H310" s="137"/>
      <c r="I310" s="33"/>
      <c r="J310" s="34"/>
      <c r="K310" s="33"/>
      <c r="L310" s="35"/>
    </row>
    <row r="311" spans="1:12" s="36" customFormat="1">
      <c r="A311" s="27"/>
      <c r="B311" s="28"/>
      <c r="C311" s="61"/>
      <c r="D311" s="37"/>
      <c r="E311" s="31"/>
      <c r="F311" s="32"/>
      <c r="G311" s="35"/>
      <c r="H311" s="137"/>
      <c r="I311" s="33"/>
      <c r="J311" s="34"/>
      <c r="K311" s="33"/>
      <c r="L311" s="35"/>
    </row>
    <row r="312" spans="1:12" s="36" customFormat="1">
      <c r="A312" s="27"/>
      <c r="B312" s="28"/>
      <c r="C312" s="61"/>
      <c r="D312" s="37"/>
      <c r="E312" s="31"/>
      <c r="F312" s="32"/>
      <c r="G312" s="35"/>
      <c r="H312" s="137"/>
      <c r="I312" s="33"/>
      <c r="J312" s="34"/>
      <c r="K312" s="33"/>
      <c r="L312" s="35"/>
    </row>
    <row r="313" spans="1:12" s="36" customFormat="1">
      <c r="A313" s="27"/>
      <c r="B313" s="28"/>
      <c r="C313" s="61"/>
      <c r="D313" s="37"/>
      <c r="E313" s="31"/>
      <c r="F313" s="32"/>
      <c r="G313" s="35"/>
      <c r="H313" s="137"/>
      <c r="I313" s="33"/>
      <c r="J313" s="34"/>
      <c r="K313" s="33"/>
      <c r="L313" s="35"/>
    </row>
    <row r="314" spans="1:12" s="36" customFormat="1">
      <c r="A314" s="27"/>
      <c r="B314" s="28"/>
      <c r="C314" s="61"/>
      <c r="D314" s="37"/>
      <c r="E314" s="31"/>
      <c r="F314" s="32"/>
      <c r="G314" s="35"/>
      <c r="H314" s="137"/>
      <c r="I314" s="33"/>
      <c r="J314" s="34"/>
      <c r="K314" s="33"/>
      <c r="L314" s="35"/>
    </row>
    <row r="315" spans="1:12" s="36" customFormat="1">
      <c r="A315" s="27"/>
      <c r="B315" s="28"/>
      <c r="C315" s="61"/>
      <c r="D315" s="37"/>
      <c r="E315" s="31"/>
      <c r="F315" s="32"/>
      <c r="G315" s="35"/>
      <c r="H315" s="137"/>
      <c r="I315" s="33"/>
      <c r="J315" s="34"/>
      <c r="K315" s="33"/>
      <c r="L315" s="35"/>
    </row>
    <row r="316" spans="1:12" s="36" customFormat="1">
      <c r="A316" s="27"/>
      <c r="B316" s="28"/>
      <c r="C316" s="61"/>
      <c r="D316" s="37"/>
      <c r="E316" s="31"/>
      <c r="F316" s="32"/>
      <c r="G316" s="35"/>
      <c r="H316" s="137"/>
      <c r="I316" s="33"/>
      <c r="J316" s="34"/>
      <c r="K316" s="33"/>
      <c r="L316" s="35"/>
    </row>
    <row r="317" spans="1:12" s="36" customFormat="1">
      <c r="A317" s="27"/>
      <c r="B317" s="28"/>
      <c r="C317" s="61"/>
      <c r="D317" s="37"/>
      <c r="E317" s="31"/>
      <c r="F317" s="32"/>
      <c r="G317" s="35"/>
      <c r="H317" s="137"/>
      <c r="I317" s="33"/>
      <c r="J317" s="34"/>
      <c r="K317" s="33"/>
      <c r="L317" s="35"/>
    </row>
    <row r="318" spans="1:12" s="36" customFormat="1">
      <c r="A318" s="27"/>
      <c r="B318" s="28"/>
      <c r="C318" s="61"/>
      <c r="D318" s="37"/>
      <c r="E318" s="31"/>
      <c r="F318" s="32"/>
      <c r="G318" s="35"/>
      <c r="H318" s="137"/>
      <c r="I318" s="33"/>
      <c r="J318" s="34"/>
      <c r="K318" s="33"/>
      <c r="L318" s="35"/>
    </row>
    <row r="319" spans="1:12" s="36" customFormat="1">
      <c r="A319" s="27"/>
      <c r="B319" s="28"/>
      <c r="C319" s="61"/>
      <c r="D319" s="37"/>
      <c r="E319" s="31"/>
      <c r="F319" s="32"/>
      <c r="G319" s="35"/>
      <c r="H319" s="137"/>
      <c r="I319" s="33"/>
      <c r="J319" s="34"/>
      <c r="K319" s="33"/>
      <c r="L319" s="35"/>
    </row>
    <row r="320" spans="1:12" s="36" customFormat="1">
      <c r="A320" s="27"/>
      <c r="B320" s="28"/>
      <c r="C320" s="61"/>
      <c r="D320" s="37"/>
      <c r="E320" s="31"/>
      <c r="F320" s="32"/>
      <c r="G320" s="35"/>
      <c r="H320" s="137"/>
      <c r="I320" s="33"/>
      <c r="J320" s="34"/>
      <c r="K320" s="33"/>
      <c r="L320" s="35"/>
    </row>
    <row r="321" spans="1:12" s="36" customFormat="1">
      <c r="A321" s="27"/>
      <c r="B321" s="28"/>
      <c r="C321" s="61"/>
      <c r="D321" s="37"/>
      <c r="E321" s="31"/>
      <c r="F321" s="32"/>
      <c r="G321" s="35"/>
      <c r="H321" s="137"/>
      <c r="I321" s="33"/>
      <c r="J321" s="34"/>
      <c r="K321" s="33"/>
      <c r="L321" s="35"/>
    </row>
    <row r="322" spans="1:12" s="36" customFormat="1">
      <c r="A322" s="27"/>
      <c r="B322" s="28"/>
      <c r="C322" s="61"/>
      <c r="D322" s="37"/>
      <c r="E322" s="31"/>
      <c r="F322" s="32"/>
      <c r="G322" s="35"/>
      <c r="H322" s="137"/>
      <c r="I322" s="33"/>
      <c r="J322" s="34"/>
      <c r="K322" s="33"/>
      <c r="L322" s="35"/>
    </row>
    <row r="323" spans="1:12" s="36" customFormat="1">
      <c r="A323" s="27"/>
      <c r="B323" s="28"/>
      <c r="C323" s="61"/>
      <c r="D323" s="37"/>
      <c r="E323" s="31"/>
      <c r="F323" s="32"/>
      <c r="G323" s="35"/>
      <c r="H323" s="137"/>
      <c r="I323" s="33"/>
      <c r="J323" s="34"/>
      <c r="K323" s="33"/>
      <c r="L323" s="35"/>
    </row>
    <row r="324" spans="1:12" s="36" customFormat="1">
      <c r="A324" s="27"/>
      <c r="B324" s="28"/>
      <c r="C324" s="61"/>
      <c r="D324" s="37"/>
      <c r="E324" s="31"/>
      <c r="F324" s="32"/>
      <c r="G324" s="35"/>
      <c r="H324" s="137"/>
      <c r="I324" s="33"/>
      <c r="J324" s="34"/>
      <c r="K324" s="33"/>
      <c r="L324" s="35"/>
    </row>
    <row r="325" spans="1:12" s="36" customFormat="1">
      <c r="A325" s="27"/>
      <c r="B325" s="28"/>
      <c r="C325" s="61"/>
      <c r="D325" s="37"/>
      <c r="E325" s="31"/>
      <c r="F325" s="32"/>
      <c r="G325" s="35"/>
      <c r="H325" s="137"/>
      <c r="I325" s="33"/>
      <c r="J325" s="34"/>
      <c r="K325" s="33"/>
      <c r="L325" s="35"/>
    </row>
    <row r="326" spans="1:12" s="36" customFormat="1">
      <c r="A326" s="27"/>
      <c r="B326" s="28"/>
      <c r="C326" s="61"/>
      <c r="D326" s="37"/>
      <c r="E326" s="31"/>
      <c r="F326" s="32"/>
      <c r="G326" s="35"/>
      <c r="H326" s="137"/>
      <c r="I326" s="33"/>
      <c r="J326" s="34"/>
      <c r="K326" s="33"/>
      <c r="L326" s="35"/>
    </row>
    <row r="327" spans="1:12" s="36" customFormat="1">
      <c r="A327" s="27"/>
      <c r="B327" s="28"/>
      <c r="C327" s="61"/>
      <c r="D327" s="37"/>
      <c r="E327" s="31"/>
      <c r="F327" s="32"/>
      <c r="G327" s="35"/>
      <c r="H327" s="137"/>
      <c r="I327" s="33"/>
      <c r="J327" s="34"/>
      <c r="K327" s="33"/>
      <c r="L327" s="35"/>
    </row>
    <row r="328" spans="1:12" s="36" customFormat="1">
      <c r="A328" s="27"/>
      <c r="B328" s="28"/>
      <c r="C328" s="61"/>
      <c r="D328" s="37"/>
      <c r="E328" s="31"/>
      <c r="F328" s="32"/>
      <c r="G328" s="35"/>
      <c r="H328" s="137"/>
      <c r="I328" s="33"/>
      <c r="J328" s="34"/>
      <c r="K328" s="33"/>
      <c r="L328" s="35"/>
    </row>
    <row r="329" spans="1:12" s="36" customFormat="1">
      <c r="A329" s="27"/>
      <c r="B329" s="28"/>
      <c r="C329" s="61"/>
      <c r="D329" s="37"/>
      <c r="E329" s="31"/>
      <c r="F329" s="32"/>
      <c r="G329" s="35"/>
      <c r="H329" s="137"/>
      <c r="I329" s="33"/>
      <c r="J329" s="34"/>
      <c r="K329" s="33"/>
      <c r="L329" s="35"/>
    </row>
    <row r="330" spans="1:12" s="36" customFormat="1">
      <c r="A330" s="27"/>
      <c r="B330" s="28"/>
      <c r="C330" s="61"/>
      <c r="D330" s="37"/>
      <c r="E330" s="31"/>
      <c r="F330" s="32"/>
      <c r="G330" s="35"/>
      <c r="H330" s="137"/>
      <c r="I330" s="33"/>
      <c r="J330" s="34"/>
      <c r="K330" s="33"/>
      <c r="L330" s="35"/>
    </row>
    <row r="331" spans="1:12" s="36" customFormat="1">
      <c r="A331" s="27"/>
      <c r="B331" s="28"/>
      <c r="C331" s="61"/>
      <c r="D331" s="37"/>
      <c r="E331" s="31"/>
      <c r="F331" s="32"/>
      <c r="G331" s="35"/>
      <c r="H331" s="137"/>
      <c r="I331" s="33"/>
      <c r="J331" s="34"/>
      <c r="K331" s="33"/>
      <c r="L331" s="35"/>
    </row>
    <row r="332" spans="1:12" s="36" customFormat="1">
      <c r="A332" s="27"/>
      <c r="B332" s="28"/>
      <c r="C332" s="61"/>
      <c r="D332" s="37"/>
      <c r="E332" s="31"/>
      <c r="F332" s="32"/>
      <c r="G332" s="35"/>
      <c r="H332" s="137"/>
      <c r="I332" s="33"/>
      <c r="J332" s="34"/>
      <c r="K332" s="33"/>
      <c r="L332" s="35"/>
    </row>
    <row r="333" spans="1:12" s="36" customFormat="1">
      <c r="A333" s="27"/>
      <c r="B333" s="28"/>
      <c r="C333" s="61"/>
      <c r="D333" s="37"/>
      <c r="E333" s="31"/>
      <c r="F333" s="32"/>
      <c r="G333" s="35"/>
      <c r="H333" s="137"/>
      <c r="I333" s="33"/>
      <c r="J333" s="34"/>
      <c r="K333" s="33"/>
      <c r="L333" s="35"/>
    </row>
    <row r="334" spans="1:12" s="36" customFormat="1">
      <c r="A334" s="27"/>
      <c r="B334" s="28"/>
      <c r="C334" s="61"/>
      <c r="D334" s="37"/>
      <c r="E334" s="31"/>
      <c r="F334" s="32"/>
      <c r="G334" s="35"/>
      <c r="H334" s="137"/>
      <c r="I334" s="33"/>
      <c r="J334" s="34"/>
      <c r="K334" s="33"/>
      <c r="L334" s="35"/>
    </row>
    <row r="335" spans="1:12" s="36" customFormat="1">
      <c r="A335" s="27"/>
      <c r="B335" s="28"/>
      <c r="C335" s="61"/>
      <c r="D335" s="37"/>
      <c r="E335" s="31"/>
      <c r="F335" s="32"/>
      <c r="G335" s="35"/>
      <c r="H335" s="137"/>
      <c r="I335" s="33"/>
      <c r="J335" s="34"/>
      <c r="K335" s="33"/>
      <c r="L335" s="35"/>
    </row>
    <row r="336" spans="1:12" s="36" customFormat="1">
      <c r="A336" s="27"/>
      <c r="B336" s="28"/>
      <c r="C336" s="61"/>
      <c r="D336" s="37"/>
      <c r="E336" s="31"/>
      <c r="F336" s="32"/>
      <c r="G336" s="35"/>
      <c r="H336" s="137"/>
      <c r="I336" s="33"/>
      <c r="J336" s="34"/>
      <c r="K336" s="33"/>
      <c r="L336" s="35"/>
    </row>
    <row r="337" spans="1:12" s="36" customFormat="1">
      <c r="A337" s="27"/>
      <c r="B337" s="28"/>
      <c r="C337" s="61"/>
      <c r="D337" s="37"/>
      <c r="E337" s="31"/>
      <c r="F337" s="32"/>
      <c r="G337" s="35"/>
      <c r="H337" s="137"/>
      <c r="I337" s="33"/>
      <c r="J337" s="34"/>
      <c r="K337" s="33"/>
      <c r="L337" s="35"/>
    </row>
    <row r="338" spans="1:12" s="36" customFormat="1">
      <c r="A338" s="27"/>
      <c r="B338" s="28"/>
      <c r="C338" s="61"/>
      <c r="D338" s="37"/>
      <c r="E338" s="31"/>
      <c r="F338" s="32"/>
      <c r="G338" s="35"/>
      <c r="H338" s="137"/>
      <c r="I338" s="33"/>
      <c r="J338" s="34"/>
      <c r="K338" s="33"/>
      <c r="L338" s="35"/>
    </row>
    <row r="339" spans="1:12" s="36" customFormat="1">
      <c r="A339" s="27"/>
      <c r="B339" s="28"/>
      <c r="C339" s="61"/>
      <c r="D339" s="37"/>
      <c r="E339" s="31"/>
      <c r="F339" s="32"/>
      <c r="G339" s="35"/>
      <c r="H339" s="137"/>
      <c r="I339" s="33"/>
      <c r="J339" s="34"/>
      <c r="K339" s="33"/>
      <c r="L339" s="35"/>
    </row>
    <row r="340" spans="1:12" s="36" customFormat="1">
      <c r="A340" s="27"/>
      <c r="B340" s="28"/>
      <c r="C340" s="61"/>
      <c r="D340" s="37"/>
      <c r="E340" s="31"/>
      <c r="F340" s="32"/>
      <c r="G340" s="35"/>
      <c r="H340" s="137"/>
      <c r="I340" s="33"/>
      <c r="J340" s="34"/>
      <c r="K340" s="33"/>
      <c r="L340" s="35"/>
    </row>
    <row r="341" spans="1:12" s="36" customFormat="1">
      <c r="A341" s="27"/>
      <c r="B341" s="28"/>
      <c r="C341" s="61"/>
      <c r="D341" s="37"/>
      <c r="E341" s="31"/>
      <c r="F341" s="32"/>
      <c r="G341" s="35"/>
      <c r="H341" s="137"/>
      <c r="I341" s="33"/>
      <c r="J341" s="34"/>
      <c r="K341" s="33"/>
      <c r="L341" s="35"/>
    </row>
    <row r="342" spans="1:12" s="36" customFormat="1">
      <c r="A342" s="27"/>
      <c r="B342" s="28"/>
      <c r="C342" s="61"/>
      <c r="D342" s="37"/>
      <c r="E342" s="31"/>
      <c r="F342" s="32"/>
      <c r="G342" s="35"/>
      <c r="H342" s="137"/>
      <c r="I342" s="33"/>
      <c r="J342" s="34"/>
      <c r="K342" s="33"/>
      <c r="L342" s="35"/>
    </row>
    <row r="343" spans="1:12" s="36" customFormat="1">
      <c r="A343" s="27"/>
      <c r="B343" s="28"/>
      <c r="C343" s="61"/>
      <c r="D343" s="37"/>
      <c r="E343" s="31"/>
      <c r="F343" s="32"/>
      <c r="G343" s="35"/>
      <c r="H343" s="137"/>
      <c r="I343" s="33"/>
      <c r="J343" s="34"/>
      <c r="K343" s="33"/>
      <c r="L343" s="35"/>
    </row>
    <row r="344" spans="1:12" s="36" customFormat="1">
      <c r="A344" s="27"/>
      <c r="B344" s="28"/>
      <c r="C344" s="61"/>
      <c r="D344" s="37"/>
      <c r="E344" s="31"/>
      <c r="F344" s="32"/>
      <c r="G344" s="35"/>
      <c r="H344" s="137"/>
      <c r="I344" s="33"/>
      <c r="J344" s="34"/>
      <c r="K344" s="33"/>
      <c r="L344" s="35"/>
    </row>
    <row r="345" spans="1:12" s="36" customFormat="1">
      <c r="A345" s="27"/>
      <c r="B345" s="28"/>
      <c r="C345" s="61"/>
      <c r="D345" s="37"/>
      <c r="E345" s="31"/>
      <c r="F345" s="32"/>
      <c r="G345" s="35"/>
      <c r="H345" s="137"/>
      <c r="I345" s="33"/>
      <c r="J345" s="34"/>
      <c r="K345" s="33"/>
      <c r="L345" s="35"/>
    </row>
    <row r="346" spans="1:12" s="36" customFormat="1">
      <c r="A346" s="27"/>
      <c r="B346" s="28"/>
      <c r="C346" s="61"/>
      <c r="D346" s="37"/>
      <c r="E346" s="31"/>
      <c r="F346" s="32"/>
      <c r="G346" s="35"/>
      <c r="H346" s="137"/>
      <c r="I346" s="33"/>
      <c r="J346" s="34"/>
      <c r="K346" s="33"/>
      <c r="L346" s="35"/>
    </row>
    <row r="347" spans="1:12" s="36" customFormat="1">
      <c r="A347" s="27"/>
      <c r="B347" s="28"/>
      <c r="C347" s="61"/>
      <c r="D347" s="37"/>
      <c r="E347" s="31"/>
      <c r="F347" s="32"/>
      <c r="G347" s="35"/>
      <c r="H347" s="137"/>
      <c r="I347" s="33"/>
      <c r="J347" s="34"/>
      <c r="K347" s="33"/>
      <c r="L347" s="35"/>
    </row>
    <row r="348" spans="1:12" s="36" customFormat="1">
      <c r="A348" s="27"/>
      <c r="B348" s="28"/>
      <c r="C348" s="61"/>
      <c r="D348" s="37"/>
      <c r="E348" s="31"/>
      <c r="F348" s="32"/>
      <c r="G348" s="35"/>
      <c r="H348" s="137"/>
      <c r="I348" s="33"/>
      <c r="J348" s="34"/>
      <c r="K348" s="33"/>
      <c r="L348" s="35"/>
    </row>
    <row r="349" spans="1:12" s="36" customFormat="1">
      <c r="A349" s="27"/>
      <c r="B349" s="28"/>
      <c r="C349" s="61"/>
      <c r="D349" s="37"/>
      <c r="E349" s="31"/>
      <c r="F349" s="32"/>
      <c r="G349" s="35"/>
      <c r="H349" s="137"/>
      <c r="I349" s="33"/>
      <c r="J349" s="34"/>
      <c r="K349" s="33"/>
      <c r="L349" s="35"/>
    </row>
    <row r="350" spans="1:12" s="36" customFormat="1">
      <c r="A350" s="27"/>
      <c r="B350" s="28"/>
      <c r="C350" s="61"/>
      <c r="D350" s="37"/>
      <c r="E350" s="31"/>
      <c r="F350" s="32"/>
      <c r="G350" s="35"/>
      <c r="H350" s="137"/>
      <c r="I350" s="33"/>
      <c r="J350" s="34"/>
      <c r="K350" s="33"/>
      <c r="L350" s="35"/>
    </row>
    <row r="351" spans="1:12" s="36" customFormat="1">
      <c r="A351" s="27"/>
      <c r="B351" s="28"/>
      <c r="C351" s="61"/>
      <c r="D351" s="37"/>
      <c r="E351" s="31"/>
      <c r="F351" s="32"/>
      <c r="G351" s="35"/>
      <c r="H351" s="137"/>
      <c r="I351" s="33"/>
      <c r="J351" s="34"/>
      <c r="K351" s="33"/>
      <c r="L351" s="35"/>
    </row>
    <row r="352" spans="1:12" s="36" customFormat="1">
      <c r="A352" s="27"/>
      <c r="B352" s="28"/>
      <c r="C352" s="61"/>
      <c r="D352" s="37"/>
      <c r="E352" s="31"/>
      <c r="F352" s="32"/>
      <c r="G352" s="35"/>
      <c r="H352" s="137"/>
      <c r="I352" s="33"/>
      <c r="J352" s="34"/>
      <c r="K352" s="33"/>
      <c r="L352" s="35"/>
    </row>
    <row r="353" spans="1:12" s="36" customFormat="1">
      <c r="A353" s="27"/>
      <c r="B353" s="28"/>
      <c r="C353" s="61"/>
      <c r="D353" s="37"/>
      <c r="E353" s="31"/>
      <c r="F353" s="32"/>
      <c r="G353" s="35"/>
      <c r="H353" s="137"/>
      <c r="I353" s="33"/>
      <c r="J353" s="34"/>
      <c r="K353" s="33"/>
      <c r="L353" s="35"/>
    </row>
    <row r="354" spans="1:12" s="36" customFormat="1">
      <c r="A354" s="27"/>
      <c r="B354" s="28"/>
      <c r="C354" s="61"/>
      <c r="D354" s="37"/>
      <c r="E354" s="31"/>
      <c r="F354" s="32"/>
      <c r="G354" s="35"/>
      <c r="H354" s="137"/>
      <c r="I354" s="33"/>
      <c r="J354" s="34"/>
      <c r="K354" s="33"/>
      <c r="L354" s="35"/>
    </row>
    <row r="355" spans="1:12" s="36" customFormat="1">
      <c r="A355" s="27"/>
      <c r="B355" s="28"/>
      <c r="C355" s="61"/>
      <c r="D355" s="37"/>
      <c r="E355" s="31"/>
      <c r="F355" s="32"/>
      <c r="G355" s="35"/>
      <c r="H355" s="137"/>
      <c r="I355" s="33"/>
      <c r="J355" s="34"/>
      <c r="K355" s="33"/>
      <c r="L355" s="35"/>
    </row>
    <row r="356" spans="1:12" s="36" customFormat="1">
      <c r="A356" s="27"/>
      <c r="B356" s="28"/>
      <c r="C356" s="61"/>
      <c r="D356" s="37"/>
      <c r="E356" s="31"/>
      <c r="F356" s="32"/>
      <c r="G356" s="35"/>
      <c r="H356" s="137"/>
      <c r="I356" s="33"/>
      <c r="J356" s="34"/>
      <c r="K356" s="33"/>
      <c r="L356" s="35"/>
    </row>
    <row r="357" spans="1:12" s="36" customFormat="1">
      <c r="A357" s="27"/>
      <c r="B357" s="28"/>
      <c r="C357" s="61"/>
      <c r="D357" s="37"/>
      <c r="E357" s="31"/>
      <c r="F357" s="32"/>
      <c r="G357" s="35"/>
      <c r="H357" s="137"/>
      <c r="I357" s="33"/>
      <c r="J357" s="34"/>
      <c r="K357" s="33"/>
      <c r="L357" s="35"/>
    </row>
    <row r="358" spans="1:12" s="36" customFormat="1">
      <c r="A358" s="27"/>
      <c r="B358" s="28"/>
      <c r="C358" s="61"/>
      <c r="D358" s="37"/>
      <c r="E358" s="31"/>
      <c r="F358" s="32"/>
      <c r="G358" s="35"/>
      <c r="H358" s="137"/>
      <c r="I358" s="33"/>
      <c r="J358" s="34"/>
      <c r="K358" s="33"/>
      <c r="L358" s="35"/>
    </row>
    <row r="359" spans="1:12" s="36" customFormat="1">
      <c r="A359" s="27"/>
      <c r="B359" s="28"/>
      <c r="C359" s="61"/>
      <c r="D359" s="37"/>
      <c r="E359" s="31"/>
      <c r="F359" s="32"/>
      <c r="G359" s="35"/>
      <c r="H359" s="137"/>
      <c r="I359" s="33"/>
      <c r="J359" s="34"/>
      <c r="K359" s="33"/>
      <c r="L359" s="35"/>
    </row>
    <row r="360" spans="1:12" s="36" customFormat="1">
      <c r="A360" s="27"/>
      <c r="B360" s="28"/>
      <c r="C360" s="61"/>
      <c r="D360" s="37"/>
      <c r="E360" s="31"/>
      <c r="F360" s="32"/>
      <c r="G360" s="35"/>
      <c r="H360" s="137"/>
      <c r="I360" s="33"/>
      <c r="J360" s="34"/>
      <c r="K360" s="33"/>
      <c r="L360" s="35"/>
    </row>
    <row r="361" spans="1:12" s="36" customFormat="1">
      <c r="A361" s="27"/>
      <c r="B361" s="28"/>
      <c r="C361" s="61"/>
      <c r="D361" s="37"/>
      <c r="E361" s="31"/>
      <c r="F361" s="32"/>
      <c r="G361" s="35"/>
      <c r="H361" s="137"/>
      <c r="I361" s="33"/>
      <c r="J361" s="34"/>
      <c r="K361" s="33"/>
      <c r="L361" s="35"/>
    </row>
    <row r="362" spans="1:12" s="36" customFormat="1">
      <c r="A362" s="27"/>
      <c r="B362" s="28"/>
      <c r="C362" s="61"/>
      <c r="D362" s="37"/>
      <c r="E362" s="31"/>
      <c r="F362" s="32"/>
      <c r="G362" s="35"/>
      <c r="H362" s="137"/>
      <c r="I362" s="33"/>
      <c r="J362" s="34"/>
      <c r="K362" s="33"/>
      <c r="L362" s="35"/>
    </row>
    <row r="363" spans="1:12" s="36" customFormat="1">
      <c r="A363" s="27"/>
      <c r="B363" s="28"/>
      <c r="C363" s="61"/>
      <c r="D363" s="37"/>
      <c r="E363" s="31"/>
      <c r="F363" s="32"/>
      <c r="G363" s="35"/>
      <c r="H363" s="137"/>
      <c r="I363" s="33"/>
      <c r="J363" s="34"/>
      <c r="K363" s="33"/>
      <c r="L363" s="35"/>
    </row>
    <row r="364" spans="1:12" s="36" customFormat="1">
      <c r="A364" s="27"/>
      <c r="B364" s="28"/>
      <c r="C364" s="61"/>
      <c r="D364" s="37"/>
      <c r="E364" s="31"/>
      <c r="F364" s="32"/>
      <c r="G364" s="35"/>
      <c r="H364" s="137"/>
      <c r="I364" s="33"/>
      <c r="J364" s="34"/>
      <c r="K364" s="33"/>
      <c r="L364" s="35"/>
    </row>
    <row r="365" spans="1:12" s="36" customFormat="1">
      <c r="A365" s="27"/>
      <c r="B365" s="28"/>
      <c r="C365" s="61"/>
      <c r="D365" s="37"/>
      <c r="E365" s="31"/>
      <c r="F365" s="32"/>
      <c r="G365" s="35"/>
      <c r="H365" s="137"/>
      <c r="I365" s="33"/>
      <c r="J365" s="34"/>
      <c r="K365" s="33"/>
      <c r="L365" s="35"/>
    </row>
    <row r="366" spans="1:12" s="36" customFormat="1">
      <c r="A366" s="27"/>
      <c r="B366" s="28"/>
      <c r="C366" s="61"/>
      <c r="D366" s="37"/>
      <c r="E366" s="31"/>
      <c r="F366" s="32"/>
      <c r="G366" s="35"/>
      <c r="H366" s="137"/>
      <c r="I366" s="33"/>
      <c r="J366" s="34"/>
      <c r="K366" s="33"/>
      <c r="L366" s="35"/>
    </row>
    <row r="367" spans="1:12" s="36" customFormat="1">
      <c r="A367" s="27"/>
      <c r="B367" s="28"/>
      <c r="C367" s="61"/>
      <c r="D367" s="37"/>
      <c r="E367" s="31"/>
      <c r="F367" s="32"/>
      <c r="G367" s="35"/>
      <c r="H367" s="137"/>
      <c r="I367" s="33"/>
      <c r="J367" s="34"/>
      <c r="K367" s="33"/>
      <c r="L367" s="35"/>
    </row>
    <row r="368" spans="1:12" s="36" customFormat="1">
      <c r="A368" s="27"/>
      <c r="B368" s="28"/>
      <c r="C368" s="61"/>
      <c r="D368" s="37"/>
      <c r="E368" s="31"/>
      <c r="F368" s="32"/>
      <c r="G368" s="35"/>
      <c r="H368" s="137"/>
      <c r="I368" s="33"/>
      <c r="J368" s="34"/>
      <c r="K368" s="33"/>
      <c r="L368" s="35"/>
    </row>
    <row r="369" spans="1:12" s="36" customFormat="1">
      <c r="A369" s="27"/>
      <c r="B369" s="28"/>
      <c r="C369" s="61"/>
      <c r="D369" s="37"/>
      <c r="E369" s="31"/>
      <c r="F369" s="32"/>
      <c r="G369" s="35"/>
      <c r="H369" s="137"/>
      <c r="I369" s="33"/>
      <c r="J369" s="34"/>
      <c r="K369" s="33"/>
      <c r="L369" s="35"/>
    </row>
    <row r="370" spans="1:12" s="36" customFormat="1">
      <c r="A370" s="27"/>
      <c r="B370" s="28"/>
      <c r="C370" s="61"/>
      <c r="D370" s="37"/>
      <c r="E370" s="31"/>
      <c r="F370" s="32"/>
      <c r="G370" s="35"/>
      <c r="H370" s="137"/>
      <c r="I370" s="33"/>
      <c r="J370" s="34"/>
      <c r="K370" s="33"/>
      <c r="L370" s="35"/>
    </row>
    <row r="371" spans="1:12" s="36" customFormat="1">
      <c r="A371" s="27"/>
      <c r="B371" s="28"/>
      <c r="C371" s="61"/>
      <c r="D371" s="37"/>
      <c r="E371" s="31"/>
      <c r="F371" s="32"/>
      <c r="G371" s="35"/>
      <c r="H371" s="137"/>
      <c r="I371" s="33"/>
      <c r="J371" s="34"/>
      <c r="K371" s="33"/>
      <c r="L371" s="35"/>
    </row>
    <row r="372" spans="1:12" s="36" customFormat="1">
      <c r="A372" s="27"/>
      <c r="B372" s="28"/>
      <c r="C372" s="61"/>
      <c r="D372" s="37"/>
      <c r="E372" s="31"/>
      <c r="F372" s="32"/>
      <c r="G372" s="35"/>
      <c r="H372" s="137"/>
      <c r="I372" s="33"/>
      <c r="J372" s="34"/>
      <c r="K372" s="33"/>
      <c r="L372" s="35"/>
    </row>
    <row r="373" spans="1:12" s="36" customFormat="1">
      <c r="A373" s="27"/>
      <c r="B373" s="28"/>
      <c r="C373" s="61"/>
      <c r="D373" s="37"/>
      <c r="E373" s="31"/>
      <c r="F373" s="32"/>
      <c r="G373" s="35"/>
      <c r="H373" s="137"/>
      <c r="I373" s="33"/>
      <c r="J373" s="34"/>
      <c r="K373" s="33"/>
      <c r="L373" s="35"/>
    </row>
    <row r="374" spans="1:12" s="36" customFormat="1">
      <c r="A374" s="27"/>
      <c r="B374" s="28"/>
      <c r="C374" s="61"/>
      <c r="D374" s="37"/>
      <c r="E374" s="31"/>
      <c r="F374" s="32"/>
      <c r="G374" s="35"/>
      <c r="H374" s="137"/>
      <c r="I374" s="33"/>
      <c r="J374" s="34"/>
      <c r="K374" s="33"/>
      <c r="L374" s="35"/>
    </row>
    <row r="375" spans="1:12" s="36" customFormat="1">
      <c r="A375" s="27"/>
      <c r="B375" s="28"/>
      <c r="C375" s="61"/>
      <c r="D375" s="37"/>
      <c r="E375" s="31"/>
      <c r="F375" s="32"/>
      <c r="G375" s="35"/>
      <c r="H375" s="137"/>
      <c r="I375" s="33"/>
      <c r="J375" s="34"/>
      <c r="K375" s="33"/>
      <c r="L375" s="35"/>
    </row>
    <row r="376" spans="1:12" s="36" customFormat="1">
      <c r="A376" s="27"/>
      <c r="B376" s="28"/>
      <c r="C376" s="61"/>
      <c r="D376" s="37"/>
      <c r="E376" s="31"/>
      <c r="F376" s="32"/>
      <c r="G376" s="35"/>
      <c r="H376" s="137"/>
      <c r="I376" s="33"/>
      <c r="J376" s="34"/>
      <c r="K376" s="33"/>
      <c r="L376" s="35"/>
    </row>
    <row r="377" spans="1:12" s="36" customFormat="1">
      <c r="A377" s="27"/>
      <c r="B377" s="28"/>
      <c r="C377" s="61"/>
      <c r="D377" s="37"/>
      <c r="E377" s="31"/>
      <c r="F377" s="32"/>
      <c r="G377" s="35"/>
      <c r="H377" s="137"/>
      <c r="I377" s="33"/>
      <c r="J377" s="34"/>
      <c r="K377" s="33"/>
      <c r="L377" s="35"/>
    </row>
    <row r="378" spans="1:12" s="36" customFormat="1">
      <c r="A378" s="27"/>
      <c r="B378" s="28"/>
      <c r="C378" s="61"/>
      <c r="D378" s="37"/>
      <c r="E378" s="31"/>
      <c r="F378" s="32"/>
      <c r="G378" s="35"/>
      <c r="H378" s="137"/>
      <c r="I378" s="33"/>
      <c r="J378" s="34"/>
      <c r="K378" s="33"/>
      <c r="L378" s="35"/>
    </row>
    <row r="379" spans="1:12" s="36" customFormat="1">
      <c r="A379" s="27"/>
      <c r="B379" s="28"/>
      <c r="C379" s="61"/>
      <c r="D379" s="37"/>
      <c r="E379" s="31"/>
      <c r="F379" s="32"/>
      <c r="G379" s="35"/>
      <c r="H379" s="137"/>
      <c r="I379" s="33"/>
      <c r="J379" s="34"/>
      <c r="K379" s="33"/>
      <c r="L379" s="35"/>
    </row>
    <row r="380" spans="1:12" s="36" customFormat="1">
      <c r="A380" s="27"/>
      <c r="B380" s="28"/>
      <c r="C380" s="61"/>
      <c r="D380" s="37"/>
      <c r="E380" s="31"/>
      <c r="F380" s="32"/>
      <c r="G380" s="35"/>
      <c r="H380" s="137"/>
      <c r="I380" s="33"/>
      <c r="J380" s="34"/>
      <c r="K380" s="33"/>
      <c r="L380" s="35"/>
    </row>
    <row r="381" spans="1:12" s="36" customFormat="1">
      <c r="A381" s="27"/>
      <c r="B381" s="28"/>
      <c r="C381" s="61"/>
      <c r="D381" s="37"/>
      <c r="E381" s="31"/>
      <c r="F381" s="32"/>
      <c r="G381" s="35"/>
      <c r="H381" s="137"/>
      <c r="I381" s="33"/>
      <c r="J381" s="34"/>
      <c r="K381" s="33"/>
      <c r="L381" s="35"/>
    </row>
    <row r="382" spans="1:12" s="36" customFormat="1">
      <c r="A382" s="27"/>
      <c r="B382" s="28"/>
      <c r="C382" s="61"/>
      <c r="D382" s="37"/>
      <c r="E382" s="31"/>
      <c r="F382" s="32"/>
      <c r="G382" s="35"/>
      <c r="H382" s="137"/>
      <c r="I382" s="33"/>
      <c r="J382" s="34"/>
      <c r="K382" s="33"/>
      <c r="L382" s="35"/>
    </row>
    <row r="383" spans="1:12" s="36" customFormat="1">
      <c r="A383" s="27"/>
      <c r="B383" s="28"/>
      <c r="C383" s="61"/>
      <c r="D383" s="37"/>
      <c r="E383" s="31"/>
      <c r="F383" s="32"/>
      <c r="G383" s="35"/>
      <c r="H383" s="137"/>
      <c r="I383" s="33"/>
      <c r="J383" s="34"/>
      <c r="K383" s="33"/>
      <c r="L383" s="35"/>
    </row>
    <row r="384" spans="1:12" s="36" customFormat="1">
      <c r="A384" s="27"/>
      <c r="B384" s="28"/>
      <c r="C384" s="61"/>
      <c r="D384" s="37"/>
      <c r="E384" s="31"/>
      <c r="F384" s="32"/>
      <c r="G384" s="35"/>
      <c r="H384" s="137"/>
      <c r="I384" s="33"/>
      <c r="J384" s="34"/>
      <c r="K384" s="33"/>
      <c r="L384" s="35"/>
    </row>
    <row r="385" spans="1:12" s="36" customFormat="1">
      <c r="A385" s="27"/>
      <c r="B385" s="28"/>
      <c r="C385" s="61"/>
      <c r="D385" s="37"/>
      <c r="E385" s="31"/>
      <c r="F385" s="32"/>
      <c r="G385" s="35"/>
      <c r="H385" s="137"/>
      <c r="I385" s="33"/>
      <c r="J385" s="34"/>
      <c r="K385" s="33"/>
      <c r="L385" s="35"/>
    </row>
    <row r="386" spans="1:12" s="36" customFormat="1">
      <c r="A386" s="27"/>
      <c r="B386" s="28"/>
      <c r="C386" s="61"/>
      <c r="D386" s="37"/>
      <c r="E386" s="31"/>
      <c r="F386" s="32"/>
      <c r="G386" s="35"/>
      <c r="H386" s="137"/>
      <c r="I386" s="33"/>
      <c r="J386" s="34"/>
      <c r="K386" s="33"/>
      <c r="L386" s="35"/>
    </row>
    <row r="387" spans="1:12" s="36" customFormat="1">
      <c r="A387" s="27"/>
      <c r="B387" s="28"/>
      <c r="C387" s="61"/>
      <c r="D387" s="37"/>
      <c r="E387" s="31"/>
      <c r="F387" s="32"/>
      <c r="G387" s="35"/>
      <c r="H387" s="137"/>
      <c r="I387" s="33"/>
      <c r="J387" s="34"/>
      <c r="K387" s="33"/>
      <c r="L387" s="35"/>
    </row>
    <row r="388" spans="1:12" s="36" customFormat="1">
      <c r="A388" s="27"/>
      <c r="B388" s="28"/>
      <c r="C388" s="61"/>
      <c r="D388" s="37"/>
      <c r="E388" s="31"/>
      <c r="F388" s="32"/>
      <c r="G388" s="35"/>
      <c r="H388" s="137"/>
      <c r="I388" s="33"/>
      <c r="J388" s="34"/>
      <c r="K388" s="33"/>
      <c r="L388" s="35"/>
    </row>
    <row r="389" spans="1:12" s="36" customFormat="1">
      <c r="A389" s="27"/>
      <c r="B389" s="28"/>
      <c r="C389" s="61"/>
      <c r="D389" s="37"/>
      <c r="E389" s="31"/>
      <c r="F389" s="32"/>
      <c r="G389" s="35"/>
      <c r="H389" s="137"/>
      <c r="I389" s="33"/>
      <c r="J389" s="34"/>
      <c r="K389" s="33"/>
      <c r="L389" s="35"/>
    </row>
    <row r="390" spans="1:12" s="36" customFormat="1">
      <c r="A390" s="27"/>
      <c r="B390" s="28"/>
      <c r="C390" s="61"/>
      <c r="D390" s="37"/>
      <c r="E390" s="31"/>
      <c r="F390" s="32"/>
      <c r="G390" s="35"/>
      <c r="H390" s="137"/>
      <c r="I390" s="33"/>
      <c r="J390" s="34"/>
      <c r="K390" s="33"/>
      <c r="L390" s="35"/>
    </row>
    <row r="391" spans="1:12" s="36" customFormat="1">
      <c r="A391" s="27"/>
      <c r="B391" s="28"/>
      <c r="C391" s="61"/>
      <c r="D391" s="37"/>
      <c r="E391" s="31"/>
      <c r="F391" s="32"/>
      <c r="G391" s="35"/>
      <c r="H391" s="137"/>
      <c r="I391" s="33"/>
      <c r="J391" s="34"/>
      <c r="K391" s="33"/>
      <c r="L391" s="35"/>
    </row>
    <row r="392" spans="1:12" s="36" customFormat="1">
      <c r="A392" s="27"/>
      <c r="B392" s="28"/>
      <c r="C392" s="61"/>
      <c r="D392" s="37"/>
      <c r="E392" s="31"/>
      <c r="F392" s="32"/>
      <c r="G392" s="35"/>
      <c r="H392" s="137"/>
      <c r="I392" s="33"/>
      <c r="J392" s="34"/>
      <c r="K392" s="33"/>
      <c r="L392" s="35"/>
    </row>
    <row r="393" spans="1:12" s="36" customFormat="1">
      <c r="A393" s="27"/>
      <c r="B393" s="28"/>
      <c r="C393" s="61"/>
      <c r="D393" s="37"/>
      <c r="E393" s="31"/>
      <c r="F393" s="32"/>
      <c r="G393" s="35"/>
      <c r="H393" s="137"/>
      <c r="I393" s="33"/>
      <c r="J393" s="34"/>
      <c r="K393" s="33"/>
      <c r="L393" s="35"/>
    </row>
    <row r="394" spans="1:12" s="36" customFormat="1">
      <c r="A394" s="27"/>
      <c r="B394" s="28"/>
      <c r="C394" s="61"/>
      <c r="D394" s="37"/>
      <c r="E394" s="31"/>
      <c r="F394" s="32"/>
      <c r="G394" s="35"/>
      <c r="H394" s="137"/>
      <c r="I394" s="33"/>
      <c r="J394" s="34"/>
      <c r="K394" s="33"/>
      <c r="L394" s="35"/>
    </row>
    <row r="395" spans="1:12" s="36" customFormat="1">
      <c r="A395" s="27"/>
      <c r="B395" s="28"/>
      <c r="C395" s="61"/>
      <c r="D395" s="37"/>
      <c r="E395" s="31"/>
      <c r="F395" s="32"/>
      <c r="G395" s="35"/>
      <c r="H395" s="137"/>
      <c r="I395" s="33"/>
      <c r="J395" s="34"/>
      <c r="K395" s="33"/>
      <c r="L395" s="35"/>
    </row>
    <row r="396" spans="1:12" s="36" customFormat="1">
      <c r="A396" s="27"/>
      <c r="B396" s="28"/>
      <c r="C396" s="61"/>
      <c r="D396" s="37"/>
      <c r="E396" s="31"/>
      <c r="F396" s="32"/>
      <c r="G396" s="35"/>
      <c r="H396" s="137"/>
      <c r="I396" s="33"/>
      <c r="J396" s="34"/>
      <c r="K396" s="33"/>
      <c r="L396" s="35"/>
    </row>
    <row r="397" spans="1:12" s="36" customFormat="1">
      <c r="A397" s="27"/>
      <c r="B397" s="28"/>
      <c r="C397" s="61"/>
      <c r="D397" s="37"/>
      <c r="E397" s="31"/>
      <c r="F397" s="32"/>
      <c r="G397" s="35"/>
      <c r="H397" s="137"/>
      <c r="I397" s="33"/>
      <c r="J397" s="34"/>
      <c r="K397" s="33"/>
      <c r="L397" s="35"/>
    </row>
    <row r="398" spans="1:12" s="36" customFormat="1">
      <c r="A398" s="27"/>
      <c r="B398" s="28"/>
      <c r="C398" s="61"/>
      <c r="D398" s="37"/>
      <c r="E398" s="31"/>
      <c r="F398" s="32"/>
      <c r="G398" s="35"/>
      <c r="H398" s="137"/>
      <c r="I398" s="33"/>
      <c r="J398" s="34"/>
      <c r="K398" s="33"/>
      <c r="L398" s="35"/>
    </row>
    <row r="399" spans="1:12" s="36" customFormat="1">
      <c r="A399" s="27"/>
      <c r="B399" s="28"/>
      <c r="C399" s="61"/>
      <c r="D399" s="37"/>
      <c r="E399" s="31"/>
      <c r="F399" s="32"/>
      <c r="G399" s="35"/>
      <c r="H399" s="137"/>
      <c r="I399" s="33"/>
      <c r="J399" s="34"/>
      <c r="K399" s="33"/>
      <c r="L399" s="35"/>
    </row>
    <row r="400" spans="1:12" s="36" customFormat="1">
      <c r="A400" s="27"/>
      <c r="B400" s="28"/>
      <c r="C400" s="61"/>
      <c r="D400" s="37"/>
      <c r="E400" s="31"/>
      <c r="F400" s="32"/>
      <c r="G400" s="35"/>
      <c r="H400" s="137"/>
      <c r="I400" s="33"/>
      <c r="J400" s="34"/>
      <c r="K400" s="33"/>
      <c r="L400" s="35"/>
    </row>
    <row r="401" spans="1:12" s="36" customFormat="1">
      <c r="A401" s="27"/>
      <c r="B401" s="28"/>
      <c r="C401" s="61"/>
      <c r="D401" s="37"/>
      <c r="E401" s="31"/>
      <c r="F401" s="32"/>
      <c r="G401" s="35"/>
      <c r="H401" s="137"/>
      <c r="I401" s="33"/>
      <c r="J401" s="34"/>
      <c r="K401" s="33"/>
      <c r="L401" s="35"/>
    </row>
    <row r="402" spans="1:12" s="36" customFormat="1">
      <c r="A402" s="27"/>
      <c r="B402" s="28"/>
      <c r="C402" s="61"/>
      <c r="D402" s="37"/>
      <c r="E402" s="31"/>
      <c r="F402" s="32"/>
      <c r="G402" s="35"/>
      <c r="H402" s="137"/>
      <c r="I402" s="33"/>
      <c r="J402" s="34"/>
      <c r="K402" s="33"/>
      <c r="L402" s="35"/>
    </row>
    <row r="403" spans="1:12" s="36" customFormat="1">
      <c r="A403" s="27"/>
      <c r="B403" s="28"/>
      <c r="C403" s="61"/>
      <c r="D403" s="37"/>
      <c r="E403" s="31"/>
      <c r="F403" s="32"/>
      <c r="G403" s="35"/>
      <c r="H403" s="137"/>
      <c r="I403" s="33"/>
      <c r="J403" s="34"/>
      <c r="K403" s="33"/>
      <c r="L403" s="35"/>
    </row>
    <row r="404" spans="1:12" s="36" customFormat="1">
      <c r="A404" s="27"/>
      <c r="B404" s="28"/>
      <c r="C404" s="61"/>
      <c r="D404" s="37"/>
      <c r="E404" s="31"/>
      <c r="F404" s="32"/>
      <c r="G404" s="35"/>
      <c r="H404" s="137"/>
      <c r="I404" s="33"/>
      <c r="J404" s="34"/>
      <c r="K404" s="33"/>
      <c r="L404" s="35"/>
    </row>
    <row r="405" spans="1:12" s="36" customFormat="1">
      <c r="A405" s="27"/>
      <c r="B405" s="28"/>
      <c r="C405" s="61"/>
      <c r="D405" s="37"/>
      <c r="E405" s="31"/>
      <c r="F405" s="32"/>
      <c r="G405" s="35"/>
      <c r="H405" s="137"/>
      <c r="I405" s="33"/>
      <c r="J405" s="34"/>
      <c r="K405" s="33"/>
      <c r="L405" s="35"/>
    </row>
    <row r="406" spans="1:12" s="36" customFormat="1">
      <c r="A406" s="27"/>
      <c r="B406" s="28"/>
      <c r="C406" s="61"/>
      <c r="D406" s="37"/>
      <c r="E406" s="31"/>
      <c r="F406" s="32"/>
      <c r="G406" s="35"/>
      <c r="H406" s="137"/>
      <c r="I406" s="33"/>
      <c r="J406" s="34"/>
      <c r="K406" s="33"/>
      <c r="L406" s="35"/>
    </row>
    <row r="407" spans="1:12" s="36" customFormat="1">
      <c r="A407" s="27"/>
      <c r="B407" s="28"/>
      <c r="C407" s="61"/>
      <c r="D407" s="37"/>
      <c r="E407" s="31"/>
      <c r="F407" s="32"/>
      <c r="G407" s="35"/>
      <c r="H407" s="137"/>
      <c r="I407" s="33"/>
      <c r="J407" s="34"/>
      <c r="K407" s="33"/>
      <c r="L407" s="35"/>
    </row>
    <row r="408" spans="1:12" s="36" customFormat="1">
      <c r="A408" s="27"/>
      <c r="B408" s="28"/>
      <c r="C408" s="61"/>
      <c r="D408" s="37"/>
      <c r="E408" s="31"/>
      <c r="F408" s="32"/>
      <c r="G408" s="35"/>
      <c r="H408" s="137"/>
      <c r="I408" s="33"/>
      <c r="J408" s="34"/>
      <c r="K408" s="33"/>
      <c r="L408" s="35"/>
    </row>
    <row r="409" spans="1:12" s="36" customFormat="1">
      <c r="A409" s="27"/>
      <c r="B409" s="28"/>
      <c r="C409" s="61"/>
      <c r="D409" s="37"/>
      <c r="E409" s="31"/>
      <c r="F409" s="32"/>
      <c r="G409" s="35"/>
      <c r="H409" s="137"/>
      <c r="I409" s="33"/>
      <c r="J409" s="34"/>
      <c r="K409" s="33"/>
      <c r="L409" s="35"/>
    </row>
    <row r="410" spans="1:12" s="36" customFormat="1">
      <c r="A410" s="27"/>
      <c r="B410" s="28"/>
      <c r="C410" s="61"/>
      <c r="D410" s="37"/>
      <c r="E410" s="31"/>
      <c r="F410" s="32"/>
      <c r="G410" s="35"/>
      <c r="H410" s="137"/>
      <c r="I410" s="33"/>
      <c r="J410" s="34"/>
      <c r="K410" s="33"/>
      <c r="L410" s="35"/>
    </row>
    <row r="411" spans="1:12" s="36" customFormat="1">
      <c r="A411" s="27"/>
      <c r="B411" s="28"/>
      <c r="C411" s="61"/>
      <c r="D411" s="37"/>
      <c r="E411" s="31"/>
      <c r="F411" s="32"/>
      <c r="G411" s="35"/>
      <c r="H411" s="137"/>
      <c r="I411" s="33"/>
      <c r="J411" s="34"/>
      <c r="K411" s="33"/>
      <c r="L411" s="35"/>
    </row>
    <row r="412" spans="1:12" s="36" customFormat="1">
      <c r="A412" s="27"/>
      <c r="B412" s="28"/>
      <c r="C412" s="61"/>
      <c r="D412" s="37"/>
      <c r="E412" s="31"/>
      <c r="F412" s="32"/>
      <c r="G412" s="35"/>
      <c r="H412" s="137"/>
      <c r="I412" s="33"/>
      <c r="J412" s="34"/>
      <c r="K412" s="33"/>
      <c r="L412" s="35"/>
    </row>
    <row r="413" spans="1:12" s="36" customFormat="1">
      <c r="A413" s="27"/>
      <c r="B413" s="28"/>
      <c r="C413" s="61"/>
      <c r="D413" s="37"/>
      <c r="E413" s="31"/>
      <c r="F413" s="32"/>
      <c r="G413" s="35"/>
      <c r="H413" s="137"/>
      <c r="I413" s="33"/>
      <c r="J413" s="34"/>
      <c r="K413" s="33"/>
      <c r="L413" s="35"/>
    </row>
    <row r="414" spans="1:12" s="36" customFormat="1">
      <c r="A414" s="27"/>
      <c r="B414" s="28"/>
      <c r="C414" s="61"/>
      <c r="D414" s="37"/>
      <c r="E414" s="31"/>
      <c r="F414" s="32"/>
      <c r="G414" s="35"/>
      <c r="H414" s="137"/>
      <c r="I414" s="33"/>
      <c r="J414" s="34"/>
      <c r="K414" s="33"/>
      <c r="L414" s="35"/>
    </row>
    <row r="415" spans="1:12" s="36" customFormat="1">
      <c r="A415" s="27"/>
      <c r="B415" s="28"/>
      <c r="C415" s="61"/>
      <c r="D415" s="37"/>
      <c r="E415" s="31"/>
      <c r="F415" s="32"/>
      <c r="G415" s="35"/>
      <c r="H415" s="137"/>
      <c r="I415" s="33"/>
      <c r="J415" s="34"/>
      <c r="K415" s="33"/>
      <c r="L415" s="35"/>
    </row>
    <row r="416" spans="1:12" s="36" customFormat="1">
      <c r="A416" s="27"/>
      <c r="B416" s="28"/>
      <c r="C416" s="61"/>
      <c r="D416" s="37"/>
      <c r="E416" s="31"/>
      <c r="F416" s="32"/>
      <c r="G416" s="35"/>
      <c r="H416" s="137"/>
      <c r="I416" s="33"/>
      <c r="J416" s="34"/>
      <c r="K416" s="33"/>
      <c r="L416" s="35"/>
    </row>
    <row r="417" spans="1:12" s="36" customFormat="1">
      <c r="A417" s="27"/>
      <c r="B417" s="28"/>
      <c r="C417" s="61"/>
      <c r="D417" s="37"/>
      <c r="E417" s="31"/>
      <c r="F417" s="32"/>
      <c r="G417" s="35"/>
      <c r="H417" s="137"/>
      <c r="I417" s="33"/>
      <c r="J417" s="34"/>
      <c r="K417" s="33"/>
      <c r="L417" s="35"/>
    </row>
    <row r="418" spans="1:12" s="36" customFormat="1">
      <c r="A418" s="27"/>
      <c r="B418" s="28"/>
      <c r="C418" s="61"/>
      <c r="D418" s="37"/>
      <c r="E418" s="31"/>
      <c r="F418" s="32"/>
      <c r="G418" s="35"/>
      <c r="H418" s="137"/>
      <c r="I418" s="33"/>
      <c r="J418" s="34"/>
      <c r="K418" s="33"/>
      <c r="L418" s="35"/>
    </row>
    <row r="419" spans="1:12" s="36" customFormat="1">
      <c r="A419" s="27"/>
      <c r="B419" s="28"/>
      <c r="C419" s="61"/>
      <c r="D419" s="37"/>
      <c r="E419" s="31"/>
      <c r="F419" s="32"/>
      <c r="G419" s="35"/>
      <c r="H419" s="137"/>
      <c r="I419" s="33"/>
      <c r="J419" s="34"/>
      <c r="K419" s="33"/>
      <c r="L419" s="35"/>
    </row>
    <row r="420" spans="1:12" s="36" customFormat="1">
      <c r="A420" s="27"/>
      <c r="B420" s="28"/>
      <c r="C420" s="61"/>
      <c r="D420" s="37"/>
      <c r="E420" s="31"/>
      <c r="F420" s="32"/>
      <c r="G420" s="35"/>
      <c r="H420" s="137"/>
      <c r="I420" s="33"/>
      <c r="J420" s="34"/>
      <c r="K420" s="33"/>
      <c r="L420" s="35"/>
    </row>
    <row r="421" spans="1:12" s="36" customFormat="1">
      <c r="A421" s="27"/>
      <c r="B421" s="28"/>
      <c r="C421" s="61"/>
      <c r="D421" s="37"/>
      <c r="E421" s="31"/>
      <c r="F421" s="32"/>
      <c r="G421" s="35"/>
      <c r="H421" s="137"/>
      <c r="I421" s="33"/>
      <c r="J421" s="34"/>
      <c r="K421" s="33"/>
      <c r="L421" s="35"/>
    </row>
    <row r="422" spans="1:12" s="36" customFormat="1">
      <c r="A422" s="27"/>
      <c r="B422" s="28"/>
      <c r="C422" s="61"/>
      <c r="D422" s="37"/>
      <c r="E422" s="31"/>
      <c r="F422" s="32"/>
      <c r="G422" s="35"/>
      <c r="H422" s="137"/>
      <c r="I422" s="33"/>
      <c r="J422" s="34"/>
      <c r="K422" s="33"/>
      <c r="L422" s="35"/>
    </row>
    <row r="423" spans="1:12" s="36" customFormat="1">
      <c r="A423" s="27"/>
      <c r="B423" s="28"/>
      <c r="C423" s="61"/>
      <c r="D423" s="37"/>
      <c r="E423" s="31"/>
      <c r="F423" s="32"/>
      <c r="G423" s="35"/>
      <c r="H423" s="137"/>
      <c r="I423" s="33"/>
      <c r="J423" s="34"/>
      <c r="K423" s="33"/>
      <c r="L423" s="35"/>
    </row>
    <row r="424" spans="1:12" s="36" customFormat="1">
      <c r="A424" s="27"/>
      <c r="B424" s="28"/>
      <c r="C424" s="61"/>
      <c r="D424" s="37"/>
      <c r="E424" s="31"/>
      <c r="F424" s="32"/>
      <c r="G424" s="35"/>
      <c r="H424" s="137"/>
      <c r="I424" s="33"/>
      <c r="J424" s="34"/>
      <c r="K424" s="33"/>
      <c r="L424" s="35"/>
    </row>
    <row r="425" spans="1:12" s="36" customFormat="1">
      <c r="A425" s="27"/>
      <c r="B425" s="28"/>
      <c r="C425" s="61"/>
      <c r="D425" s="37"/>
      <c r="E425" s="31"/>
      <c r="F425" s="32"/>
      <c r="G425" s="35"/>
      <c r="H425" s="137"/>
      <c r="I425" s="33"/>
      <c r="J425" s="34"/>
      <c r="K425" s="33"/>
      <c r="L425" s="35"/>
    </row>
    <row r="426" spans="1:12" s="36" customFormat="1">
      <c r="A426" s="27"/>
      <c r="B426" s="28"/>
      <c r="C426" s="61"/>
      <c r="D426" s="37"/>
      <c r="E426" s="31"/>
      <c r="F426" s="32"/>
      <c r="G426" s="35"/>
      <c r="H426" s="137"/>
      <c r="I426" s="33"/>
      <c r="J426" s="34"/>
      <c r="K426" s="33"/>
      <c r="L426" s="35"/>
    </row>
    <row r="427" spans="1:12" s="36" customFormat="1">
      <c r="A427" s="27"/>
      <c r="B427" s="28"/>
      <c r="C427" s="61"/>
      <c r="D427" s="37"/>
      <c r="E427" s="31"/>
      <c r="F427" s="32"/>
      <c r="G427" s="35"/>
      <c r="H427" s="137"/>
      <c r="I427" s="33"/>
      <c r="J427" s="34"/>
      <c r="K427" s="33"/>
      <c r="L427" s="35"/>
    </row>
    <row r="428" spans="1:12" s="36" customFormat="1">
      <c r="A428" s="27"/>
      <c r="B428" s="28"/>
      <c r="C428" s="61"/>
      <c r="D428" s="37"/>
      <c r="E428" s="31"/>
      <c r="F428" s="32"/>
      <c r="G428" s="35"/>
      <c r="H428" s="137"/>
      <c r="I428" s="33"/>
      <c r="J428" s="34"/>
      <c r="K428" s="33"/>
      <c r="L428" s="35"/>
    </row>
    <row r="429" spans="1:12" s="36" customFormat="1">
      <c r="A429" s="27"/>
      <c r="B429" s="28"/>
      <c r="C429" s="61"/>
      <c r="D429" s="37"/>
      <c r="E429" s="31"/>
      <c r="F429" s="32"/>
      <c r="G429" s="35"/>
      <c r="H429" s="137"/>
      <c r="I429" s="33"/>
      <c r="J429" s="34"/>
      <c r="K429" s="33"/>
      <c r="L429" s="35"/>
    </row>
    <row r="430" spans="1:12" s="36" customFormat="1">
      <c r="A430" s="27"/>
      <c r="B430" s="28"/>
      <c r="C430" s="61"/>
      <c r="D430" s="37"/>
      <c r="E430" s="31"/>
      <c r="F430" s="32"/>
      <c r="G430" s="35"/>
      <c r="H430" s="137"/>
      <c r="I430" s="33"/>
      <c r="J430" s="34"/>
      <c r="K430" s="33"/>
      <c r="L430" s="35"/>
    </row>
    <row r="431" spans="1:12" s="36" customFormat="1">
      <c r="A431" s="27"/>
      <c r="B431" s="28"/>
      <c r="C431" s="61"/>
      <c r="D431" s="37"/>
      <c r="E431" s="31"/>
      <c r="F431" s="32"/>
      <c r="G431" s="35"/>
      <c r="H431" s="137"/>
      <c r="I431" s="33"/>
      <c r="J431" s="34"/>
      <c r="K431" s="33"/>
      <c r="L431" s="35"/>
    </row>
    <row r="432" spans="1:12" s="36" customFormat="1">
      <c r="A432" s="27"/>
      <c r="B432" s="28"/>
      <c r="C432" s="61"/>
      <c r="D432" s="37"/>
      <c r="E432" s="31"/>
      <c r="F432" s="32"/>
      <c r="G432" s="35"/>
      <c r="H432" s="137"/>
      <c r="I432" s="33"/>
      <c r="J432" s="34"/>
      <c r="K432" s="33"/>
      <c r="L432" s="35"/>
    </row>
    <row r="433" spans="1:12" s="36" customFormat="1">
      <c r="A433" s="27"/>
      <c r="B433" s="28"/>
      <c r="C433" s="61"/>
      <c r="D433" s="37"/>
      <c r="E433" s="31"/>
      <c r="F433" s="32"/>
      <c r="G433" s="35"/>
      <c r="H433" s="137"/>
      <c r="I433" s="33"/>
      <c r="J433" s="34"/>
      <c r="K433" s="33"/>
      <c r="L433" s="35"/>
    </row>
    <row r="434" spans="1:12" s="36" customFormat="1">
      <c r="A434" s="27"/>
      <c r="B434" s="28"/>
      <c r="C434" s="61"/>
      <c r="D434" s="37"/>
      <c r="E434" s="31"/>
      <c r="F434" s="32"/>
      <c r="G434" s="35"/>
      <c r="H434" s="137"/>
      <c r="I434" s="33"/>
      <c r="J434" s="34"/>
      <c r="K434" s="33"/>
      <c r="L434" s="35"/>
    </row>
    <row r="435" spans="1:12" s="36" customFormat="1">
      <c r="A435" s="27"/>
      <c r="B435" s="28"/>
      <c r="C435" s="61"/>
      <c r="D435" s="37"/>
      <c r="E435" s="31"/>
      <c r="F435" s="32"/>
      <c r="G435" s="35"/>
      <c r="H435" s="137"/>
      <c r="I435" s="33"/>
      <c r="J435" s="34"/>
      <c r="K435" s="33"/>
      <c r="L435" s="35"/>
    </row>
    <row r="436" spans="1:12" s="36" customFormat="1">
      <c r="A436" s="27"/>
      <c r="B436" s="28"/>
      <c r="C436" s="61"/>
      <c r="D436" s="37"/>
      <c r="E436" s="31"/>
      <c r="F436" s="32"/>
      <c r="G436" s="35"/>
      <c r="H436" s="137"/>
      <c r="I436" s="33"/>
      <c r="J436" s="34"/>
      <c r="K436" s="33"/>
      <c r="L436" s="35"/>
    </row>
    <row r="437" spans="1:12" s="36" customFormat="1">
      <c r="A437" s="27"/>
      <c r="B437" s="28"/>
      <c r="C437" s="61"/>
      <c r="D437" s="37"/>
      <c r="E437" s="31"/>
      <c r="F437" s="32"/>
      <c r="G437" s="35"/>
      <c r="H437" s="137"/>
      <c r="I437" s="33"/>
      <c r="J437" s="34"/>
      <c r="K437" s="33"/>
      <c r="L437" s="35"/>
    </row>
    <row r="438" spans="1:12" s="36" customFormat="1">
      <c r="A438" s="27"/>
      <c r="B438" s="28"/>
      <c r="C438" s="61"/>
      <c r="D438" s="37"/>
      <c r="E438" s="31"/>
      <c r="F438" s="32"/>
      <c r="G438" s="35"/>
      <c r="H438" s="137"/>
      <c r="I438" s="33"/>
      <c r="J438" s="34"/>
      <c r="K438" s="33"/>
      <c r="L438" s="35"/>
    </row>
    <row r="439" spans="1:12" s="36" customFormat="1">
      <c r="A439" s="27"/>
      <c r="B439" s="28"/>
      <c r="C439" s="61"/>
      <c r="D439" s="37"/>
      <c r="E439" s="31"/>
      <c r="F439" s="32"/>
      <c r="G439" s="35"/>
      <c r="H439" s="137"/>
      <c r="I439" s="33"/>
      <c r="J439" s="34"/>
      <c r="K439" s="33"/>
      <c r="L439" s="35"/>
    </row>
    <row r="440" spans="1:12" s="36" customFormat="1">
      <c r="A440" s="27"/>
      <c r="B440" s="28"/>
      <c r="C440" s="61"/>
      <c r="D440" s="37"/>
      <c r="E440" s="31"/>
      <c r="F440" s="32"/>
      <c r="G440" s="35"/>
      <c r="H440" s="137"/>
      <c r="I440" s="33"/>
      <c r="J440" s="34"/>
      <c r="K440" s="33"/>
      <c r="L440" s="35"/>
    </row>
    <row r="441" spans="1:12" s="36" customFormat="1">
      <c r="A441" s="27"/>
      <c r="B441" s="28"/>
      <c r="C441" s="61"/>
      <c r="D441" s="37"/>
      <c r="E441" s="31"/>
      <c r="F441" s="32"/>
      <c r="G441" s="35"/>
      <c r="H441" s="137"/>
      <c r="I441" s="33"/>
      <c r="J441" s="34"/>
      <c r="K441" s="33"/>
      <c r="L441" s="35"/>
    </row>
    <row r="442" spans="1:12" s="36" customFormat="1">
      <c r="A442" s="27"/>
      <c r="B442" s="28"/>
      <c r="C442" s="61"/>
      <c r="D442" s="37"/>
      <c r="E442" s="31"/>
      <c r="F442" s="32"/>
      <c r="G442" s="35"/>
      <c r="H442" s="137"/>
      <c r="I442" s="33"/>
      <c r="J442" s="34"/>
      <c r="K442" s="33"/>
      <c r="L442" s="35"/>
    </row>
    <row r="443" spans="1:12" s="36" customFormat="1">
      <c r="A443" s="27"/>
      <c r="B443" s="28"/>
      <c r="C443" s="61"/>
      <c r="D443" s="37"/>
      <c r="E443" s="31"/>
      <c r="F443" s="32"/>
      <c r="G443" s="35"/>
      <c r="H443" s="137"/>
      <c r="I443" s="33"/>
      <c r="J443" s="34"/>
      <c r="K443" s="33"/>
      <c r="L443" s="35"/>
    </row>
    <row r="444" spans="1:12" s="36" customFormat="1">
      <c r="A444" s="27"/>
      <c r="B444" s="28"/>
      <c r="C444" s="61"/>
      <c r="D444" s="37"/>
      <c r="E444" s="31"/>
      <c r="F444" s="32"/>
      <c r="G444" s="35"/>
      <c r="H444" s="137"/>
      <c r="I444" s="33"/>
      <c r="J444" s="34"/>
      <c r="K444" s="33"/>
      <c r="L444" s="35"/>
    </row>
    <row r="445" spans="1:12" s="36" customFormat="1">
      <c r="A445" s="27"/>
      <c r="B445" s="28"/>
      <c r="C445" s="61"/>
      <c r="D445" s="37"/>
      <c r="E445" s="31"/>
      <c r="F445" s="32"/>
      <c r="G445" s="35"/>
      <c r="H445" s="137"/>
      <c r="I445" s="33"/>
      <c r="J445" s="34"/>
      <c r="K445" s="33"/>
      <c r="L445" s="35"/>
    </row>
    <row r="446" spans="1:12" s="36" customFormat="1">
      <c r="A446" s="27"/>
      <c r="B446" s="28"/>
      <c r="C446" s="61"/>
      <c r="D446" s="37"/>
      <c r="E446" s="31"/>
      <c r="F446" s="32"/>
      <c r="G446" s="35"/>
      <c r="H446" s="137"/>
      <c r="I446" s="33"/>
      <c r="J446" s="34"/>
      <c r="K446" s="33"/>
      <c r="L446" s="35"/>
    </row>
    <row r="447" spans="1:12" s="36" customFormat="1">
      <c r="A447" s="27"/>
      <c r="B447" s="28"/>
      <c r="C447" s="61"/>
      <c r="D447" s="37"/>
      <c r="E447" s="31"/>
      <c r="F447" s="32"/>
      <c r="G447" s="35"/>
      <c r="H447" s="137"/>
      <c r="I447" s="33"/>
      <c r="J447" s="34"/>
      <c r="K447" s="33"/>
      <c r="L447" s="35"/>
    </row>
    <row r="448" spans="1:12" s="36" customFormat="1">
      <c r="A448" s="27"/>
      <c r="B448" s="28"/>
      <c r="C448" s="61"/>
      <c r="D448" s="37"/>
      <c r="E448" s="31"/>
      <c r="F448" s="32"/>
      <c r="G448" s="35"/>
      <c r="H448" s="137"/>
      <c r="I448" s="33"/>
      <c r="J448" s="34"/>
      <c r="K448" s="33"/>
      <c r="L448" s="35"/>
    </row>
    <row r="449" spans="1:12" s="36" customFormat="1">
      <c r="A449" s="27"/>
      <c r="B449" s="28"/>
      <c r="C449" s="61"/>
      <c r="D449" s="37"/>
      <c r="E449" s="31"/>
      <c r="F449" s="32"/>
      <c r="G449" s="35"/>
      <c r="H449" s="137"/>
      <c r="I449" s="33"/>
      <c r="J449" s="34"/>
      <c r="K449" s="33"/>
      <c r="L449" s="35"/>
    </row>
    <row r="450" spans="1:12" s="36" customFormat="1">
      <c r="A450" s="27"/>
      <c r="B450" s="28"/>
      <c r="C450" s="61"/>
      <c r="D450" s="37"/>
      <c r="E450" s="31"/>
      <c r="F450" s="32"/>
      <c r="G450" s="35"/>
      <c r="H450" s="137"/>
      <c r="I450" s="33"/>
      <c r="J450" s="34"/>
      <c r="K450" s="33"/>
      <c r="L450" s="35"/>
    </row>
    <row r="451" spans="1:12" s="36" customFormat="1">
      <c r="A451" s="27"/>
      <c r="B451" s="28"/>
      <c r="C451" s="61"/>
      <c r="D451" s="37"/>
      <c r="E451" s="31"/>
      <c r="F451" s="32"/>
      <c r="G451" s="35"/>
      <c r="H451" s="137"/>
      <c r="I451" s="33"/>
      <c r="J451" s="34"/>
      <c r="K451" s="33"/>
      <c r="L451" s="35"/>
    </row>
    <row r="452" spans="1:12" s="36" customFormat="1">
      <c r="A452" s="27"/>
      <c r="B452" s="28"/>
      <c r="C452" s="61"/>
      <c r="D452" s="37"/>
      <c r="E452" s="31"/>
      <c r="F452" s="32"/>
      <c r="G452" s="35"/>
      <c r="H452" s="137"/>
      <c r="I452" s="33"/>
      <c r="J452" s="34"/>
      <c r="K452" s="33"/>
      <c r="L452" s="35"/>
    </row>
    <row r="453" spans="1:12" s="36" customFormat="1">
      <c r="A453" s="27"/>
      <c r="B453" s="28"/>
      <c r="C453" s="61"/>
      <c r="D453" s="37"/>
      <c r="E453" s="31"/>
      <c r="F453" s="32"/>
      <c r="G453" s="35"/>
      <c r="H453" s="137"/>
      <c r="I453" s="33"/>
      <c r="J453" s="34"/>
      <c r="K453" s="33"/>
      <c r="L453" s="35"/>
    </row>
    <row r="454" spans="1:12" s="36" customFormat="1">
      <c r="A454" s="27"/>
      <c r="B454" s="28"/>
      <c r="C454" s="61"/>
      <c r="D454" s="37"/>
      <c r="E454" s="31"/>
      <c r="F454" s="32"/>
      <c r="G454" s="35"/>
      <c r="H454" s="137"/>
      <c r="I454" s="33"/>
      <c r="J454" s="34"/>
      <c r="K454" s="33"/>
      <c r="L454" s="35"/>
    </row>
    <row r="455" spans="1:12" s="36" customFormat="1">
      <c r="A455" s="27"/>
      <c r="B455" s="28"/>
      <c r="C455" s="61"/>
      <c r="D455" s="37"/>
      <c r="E455" s="31"/>
      <c r="F455" s="32"/>
      <c r="G455" s="35"/>
      <c r="H455" s="137"/>
      <c r="I455" s="33"/>
      <c r="J455" s="34"/>
      <c r="K455" s="33"/>
      <c r="L455" s="35"/>
    </row>
    <row r="456" spans="1:12" s="36" customFormat="1">
      <c r="A456" s="27"/>
      <c r="B456" s="28"/>
      <c r="C456" s="61"/>
      <c r="D456" s="37"/>
      <c r="E456" s="31"/>
      <c r="F456" s="32"/>
      <c r="G456" s="35"/>
      <c r="H456" s="137"/>
      <c r="I456" s="33"/>
      <c r="J456" s="34"/>
      <c r="K456" s="33"/>
      <c r="L456" s="35"/>
    </row>
    <row r="457" spans="1:12" s="36" customFormat="1">
      <c r="A457" s="27"/>
      <c r="B457" s="28"/>
      <c r="C457" s="61"/>
      <c r="D457" s="37"/>
      <c r="E457" s="31"/>
      <c r="F457" s="32"/>
      <c r="G457" s="35"/>
      <c r="H457" s="137"/>
      <c r="I457" s="33"/>
      <c r="J457" s="34"/>
      <c r="K457" s="33"/>
      <c r="L457" s="35"/>
    </row>
    <row r="458" spans="1:12" s="36" customFormat="1">
      <c r="A458" s="27"/>
      <c r="B458" s="28"/>
      <c r="C458" s="61"/>
      <c r="D458" s="37"/>
      <c r="E458" s="31"/>
      <c r="F458" s="32"/>
      <c r="G458" s="35"/>
      <c r="H458" s="137"/>
      <c r="I458" s="33"/>
      <c r="J458" s="34"/>
      <c r="K458" s="33"/>
      <c r="L458" s="35"/>
    </row>
    <row r="459" spans="1:12" s="36" customFormat="1">
      <c r="A459" s="27"/>
      <c r="B459" s="28"/>
      <c r="C459" s="61"/>
      <c r="D459" s="37"/>
      <c r="E459" s="31"/>
      <c r="F459" s="32"/>
      <c r="G459" s="35"/>
      <c r="H459" s="137"/>
      <c r="I459" s="33"/>
      <c r="J459" s="34"/>
      <c r="K459" s="33"/>
      <c r="L459" s="35"/>
    </row>
    <row r="460" spans="1:12" s="36" customFormat="1">
      <c r="A460" s="27"/>
      <c r="B460" s="28"/>
      <c r="C460" s="61"/>
      <c r="D460" s="37"/>
      <c r="E460" s="31"/>
      <c r="F460" s="32"/>
      <c r="G460" s="35"/>
      <c r="H460" s="137"/>
      <c r="I460" s="33"/>
      <c r="J460" s="34"/>
      <c r="K460" s="33"/>
      <c r="L460" s="35"/>
    </row>
    <row r="461" spans="1:12" s="36" customFormat="1">
      <c r="A461" s="27"/>
      <c r="B461" s="28"/>
      <c r="C461" s="61"/>
      <c r="D461" s="37"/>
      <c r="E461" s="31"/>
      <c r="F461" s="32"/>
      <c r="G461" s="35"/>
      <c r="H461" s="137"/>
      <c r="I461" s="33"/>
      <c r="J461" s="34"/>
      <c r="K461" s="33"/>
      <c r="L461" s="35"/>
    </row>
    <row r="462" spans="1:12" s="36" customFormat="1">
      <c r="A462" s="27"/>
      <c r="B462" s="28"/>
      <c r="C462" s="61"/>
      <c r="D462" s="37"/>
      <c r="E462" s="31"/>
      <c r="F462" s="32"/>
      <c r="G462" s="35"/>
      <c r="H462" s="137"/>
      <c r="I462" s="33"/>
      <c r="J462" s="34"/>
      <c r="K462" s="33"/>
      <c r="L462" s="35"/>
    </row>
    <row r="463" spans="1:12" s="36" customFormat="1">
      <c r="A463" s="27"/>
      <c r="B463" s="28"/>
      <c r="C463" s="61"/>
      <c r="D463" s="37"/>
      <c r="E463" s="31"/>
      <c r="F463" s="32"/>
      <c r="G463" s="35"/>
      <c r="H463" s="137"/>
      <c r="I463" s="33"/>
      <c r="J463" s="34"/>
      <c r="K463" s="33"/>
      <c r="L463" s="35"/>
    </row>
    <row r="464" spans="1:12" s="36" customFormat="1">
      <c r="A464" s="27"/>
      <c r="B464" s="28"/>
      <c r="C464" s="61"/>
      <c r="D464" s="37"/>
      <c r="E464" s="31"/>
      <c r="F464" s="32"/>
      <c r="G464" s="35"/>
      <c r="H464" s="137"/>
      <c r="I464" s="33"/>
      <c r="J464" s="34"/>
      <c r="K464" s="33"/>
      <c r="L464" s="35"/>
    </row>
    <row r="465" spans="1:12" s="36" customFormat="1">
      <c r="A465" s="27"/>
      <c r="B465" s="28"/>
      <c r="C465" s="61"/>
      <c r="D465" s="37"/>
      <c r="E465" s="31"/>
      <c r="F465" s="32"/>
      <c r="G465" s="35"/>
      <c r="H465" s="137"/>
      <c r="I465" s="33"/>
      <c r="J465" s="34"/>
      <c r="K465" s="33"/>
      <c r="L465" s="35"/>
    </row>
    <row r="466" spans="1:12" s="36" customFormat="1">
      <c r="A466" s="27"/>
      <c r="B466" s="28"/>
      <c r="C466" s="61"/>
      <c r="D466" s="37"/>
      <c r="E466" s="31"/>
      <c r="F466" s="32"/>
      <c r="G466" s="35"/>
      <c r="H466" s="137"/>
      <c r="I466" s="33"/>
      <c r="J466" s="34"/>
      <c r="K466" s="33"/>
      <c r="L466" s="35"/>
    </row>
    <row r="467" spans="1:12" s="36" customFormat="1">
      <c r="A467" s="27"/>
      <c r="B467" s="28"/>
      <c r="C467" s="61"/>
      <c r="D467" s="37"/>
      <c r="E467" s="31"/>
      <c r="F467" s="32"/>
      <c r="G467" s="35"/>
      <c r="H467" s="137"/>
      <c r="I467" s="33"/>
      <c r="J467" s="34"/>
      <c r="K467" s="33"/>
      <c r="L467" s="35"/>
    </row>
    <row r="468" spans="1:12" s="36" customFormat="1">
      <c r="A468" s="27"/>
      <c r="B468" s="28"/>
      <c r="C468" s="61"/>
      <c r="D468" s="37"/>
      <c r="E468" s="31"/>
      <c r="F468" s="32"/>
      <c r="G468" s="35"/>
      <c r="H468" s="137"/>
      <c r="I468" s="33"/>
      <c r="J468" s="34"/>
      <c r="K468" s="33"/>
      <c r="L468" s="35"/>
    </row>
    <row r="469" spans="1:12" s="36" customFormat="1">
      <c r="A469" s="27"/>
      <c r="B469" s="28"/>
      <c r="C469" s="61"/>
      <c r="D469" s="37"/>
      <c r="E469" s="31"/>
      <c r="F469" s="32"/>
      <c r="G469" s="35"/>
      <c r="H469" s="137"/>
      <c r="I469" s="33"/>
      <c r="J469" s="34"/>
      <c r="K469" s="33"/>
      <c r="L469" s="35"/>
    </row>
    <row r="470" spans="1:12" s="36" customFormat="1">
      <c r="A470" s="27"/>
      <c r="B470" s="28"/>
      <c r="C470" s="61"/>
      <c r="D470" s="37"/>
      <c r="E470" s="31"/>
      <c r="F470" s="32"/>
      <c r="G470" s="35"/>
      <c r="H470" s="137"/>
      <c r="I470" s="33"/>
      <c r="J470" s="34"/>
      <c r="K470" s="33"/>
      <c r="L470" s="35"/>
    </row>
    <row r="471" spans="1:12" s="36" customFormat="1">
      <c r="A471" s="27"/>
      <c r="B471" s="28"/>
      <c r="C471" s="61"/>
      <c r="D471" s="37"/>
      <c r="E471" s="31"/>
      <c r="F471" s="32"/>
      <c r="G471" s="35"/>
      <c r="H471" s="137"/>
      <c r="I471" s="33"/>
      <c r="J471" s="34"/>
      <c r="K471" s="33"/>
      <c r="L471" s="35"/>
    </row>
    <row r="472" spans="1:12" s="36" customFormat="1">
      <c r="A472" s="27"/>
      <c r="B472" s="28"/>
      <c r="C472" s="61"/>
      <c r="D472" s="37"/>
      <c r="E472" s="31"/>
      <c r="F472" s="32"/>
      <c r="G472" s="35"/>
      <c r="H472" s="137"/>
      <c r="I472" s="33"/>
      <c r="J472" s="34"/>
      <c r="K472" s="33"/>
      <c r="L472" s="35"/>
    </row>
    <row r="473" spans="1:12" s="36" customFormat="1">
      <c r="A473" s="27"/>
      <c r="B473" s="28"/>
      <c r="C473" s="61"/>
      <c r="D473" s="37"/>
      <c r="E473" s="31"/>
      <c r="F473" s="32"/>
      <c r="G473" s="35"/>
      <c r="H473" s="137"/>
      <c r="I473" s="33"/>
      <c r="J473" s="34"/>
      <c r="K473" s="33"/>
      <c r="L473" s="35"/>
    </row>
    <row r="474" spans="1:12" s="36" customFormat="1">
      <c r="A474" s="27"/>
      <c r="B474" s="28"/>
      <c r="C474" s="61"/>
      <c r="D474" s="37"/>
      <c r="E474" s="31"/>
      <c r="F474" s="32"/>
      <c r="G474" s="35"/>
      <c r="H474" s="137"/>
      <c r="I474" s="33"/>
      <c r="J474" s="34"/>
      <c r="K474" s="33"/>
      <c r="L474" s="35"/>
    </row>
    <row r="475" spans="1:12" s="36" customFormat="1">
      <c r="A475" s="27"/>
      <c r="B475" s="28"/>
      <c r="C475" s="61"/>
      <c r="D475" s="37"/>
      <c r="E475" s="31"/>
      <c r="F475" s="32"/>
      <c r="G475" s="35"/>
      <c r="H475" s="137"/>
      <c r="I475" s="33"/>
      <c r="J475" s="34"/>
      <c r="K475" s="33"/>
      <c r="L475" s="35"/>
    </row>
    <row r="476" spans="1:12" s="36" customFormat="1">
      <c r="A476" s="27"/>
      <c r="B476" s="28"/>
      <c r="C476" s="61"/>
      <c r="D476" s="37"/>
      <c r="E476" s="31"/>
      <c r="F476" s="32"/>
      <c r="G476" s="35"/>
      <c r="H476" s="137"/>
      <c r="I476" s="33"/>
      <c r="J476" s="34"/>
      <c r="K476" s="33"/>
      <c r="L476" s="35"/>
    </row>
    <row r="477" spans="1:12" s="36" customFormat="1">
      <c r="A477" s="27"/>
      <c r="B477" s="28"/>
      <c r="C477" s="61"/>
      <c r="D477" s="37"/>
      <c r="E477" s="31"/>
      <c r="F477" s="32"/>
      <c r="G477" s="35"/>
      <c r="H477" s="137"/>
      <c r="I477" s="33"/>
      <c r="J477" s="34"/>
      <c r="K477" s="33"/>
      <c r="L477" s="35"/>
    </row>
    <row r="478" spans="1:12" s="36" customFormat="1">
      <c r="A478" s="27"/>
      <c r="B478" s="28"/>
      <c r="C478" s="61"/>
      <c r="D478" s="37"/>
      <c r="E478" s="31"/>
      <c r="F478" s="32"/>
      <c r="G478" s="35"/>
      <c r="H478" s="137"/>
      <c r="I478" s="33"/>
      <c r="J478" s="34"/>
      <c r="K478" s="33"/>
      <c r="L478" s="35"/>
    </row>
    <row r="479" spans="1:12" s="36" customFormat="1">
      <c r="A479" s="27"/>
      <c r="B479" s="28"/>
      <c r="C479" s="61"/>
      <c r="D479" s="37"/>
      <c r="E479" s="31"/>
      <c r="F479" s="32"/>
      <c r="G479" s="35"/>
      <c r="H479" s="137"/>
      <c r="I479" s="33"/>
      <c r="J479" s="34"/>
      <c r="K479" s="33"/>
      <c r="L479" s="35"/>
    </row>
    <row r="480" spans="1:12" s="36" customFormat="1">
      <c r="A480" s="27"/>
      <c r="B480" s="28"/>
      <c r="C480" s="61"/>
      <c r="D480" s="37"/>
      <c r="E480" s="31"/>
      <c r="F480" s="32"/>
      <c r="G480" s="35"/>
      <c r="H480" s="137"/>
      <c r="I480" s="33"/>
      <c r="J480" s="34"/>
      <c r="K480" s="33"/>
      <c r="L480" s="35"/>
    </row>
    <row r="481" spans="1:12" s="36" customFormat="1">
      <c r="A481" s="27"/>
      <c r="B481" s="28"/>
      <c r="C481" s="61"/>
      <c r="D481" s="37"/>
      <c r="E481" s="31"/>
      <c r="F481" s="32"/>
      <c r="G481" s="35"/>
      <c r="H481" s="137"/>
      <c r="I481" s="33"/>
      <c r="J481" s="34"/>
      <c r="K481" s="33"/>
      <c r="L481" s="35"/>
    </row>
    <row r="482" spans="1:12" s="36" customFormat="1">
      <c r="A482" s="27"/>
      <c r="B482" s="28"/>
      <c r="C482" s="61"/>
      <c r="D482" s="37"/>
      <c r="E482" s="31"/>
      <c r="F482" s="32"/>
      <c r="G482" s="35"/>
      <c r="H482" s="137"/>
      <c r="I482" s="33"/>
      <c r="J482" s="34"/>
      <c r="K482" s="33"/>
      <c r="L482" s="35"/>
    </row>
    <row r="483" spans="1:12" s="36" customFormat="1">
      <c r="A483" s="27"/>
      <c r="B483" s="28"/>
      <c r="C483" s="61"/>
      <c r="D483" s="37"/>
      <c r="E483" s="31"/>
      <c r="F483" s="32"/>
      <c r="G483" s="35"/>
      <c r="H483" s="137"/>
      <c r="I483" s="33"/>
      <c r="J483" s="34"/>
      <c r="K483" s="33"/>
      <c r="L483" s="35"/>
    </row>
    <row r="484" spans="1:12" s="36" customFormat="1">
      <c r="A484" s="27"/>
      <c r="B484" s="28"/>
      <c r="C484" s="61"/>
      <c r="D484" s="37"/>
      <c r="E484" s="31"/>
      <c r="F484" s="32"/>
      <c r="G484" s="35"/>
      <c r="H484" s="137"/>
      <c r="I484" s="33"/>
      <c r="J484" s="34"/>
      <c r="K484" s="33"/>
      <c r="L484" s="35"/>
    </row>
    <row r="485" spans="1:12" s="36" customFormat="1">
      <c r="A485" s="27"/>
      <c r="B485" s="28"/>
      <c r="C485" s="61"/>
      <c r="D485" s="37"/>
      <c r="E485" s="31"/>
      <c r="F485" s="32"/>
      <c r="G485" s="35"/>
      <c r="H485" s="137"/>
      <c r="I485" s="33"/>
      <c r="J485" s="34"/>
      <c r="K485" s="33"/>
      <c r="L485" s="35"/>
    </row>
    <row r="486" spans="1:12" s="36" customFormat="1">
      <c r="A486" s="27"/>
      <c r="B486" s="28"/>
      <c r="C486" s="61"/>
      <c r="D486" s="37"/>
      <c r="E486" s="31"/>
      <c r="F486" s="32"/>
      <c r="G486" s="35"/>
      <c r="H486" s="137"/>
      <c r="I486" s="33"/>
      <c r="J486" s="34"/>
      <c r="K486" s="33"/>
      <c r="L486" s="35"/>
    </row>
    <row r="487" spans="1:12" s="36" customFormat="1">
      <c r="A487" s="27"/>
      <c r="B487" s="28"/>
      <c r="C487" s="61"/>
      <c r="D487" s="37"/>
      <c r="E487" s="31"/>
      <c r="F487" s="32"/>
      <c r="G487" s="35"/>
      <c r="H487" s="137"/>
      <c r="I487" s="33"/>
      <c r="J487" s="34"/>
      <c r="K487" s="33"/>
      <c r="L487" s="35"/>
    </row>
    <row r="488" spans="1:12" s="36" customFormat="1">
      <c r="A488" s="27"/>
      <c r="B488" s="28"/>
      <c r="C488" s="61"/>
      <c r="D488" s="37"/>
      <c r="E488" s="31"/>
      <c r="F488" s="32"/>
      <c r="G488" s="35"/>
      <c r="H488" s="137"/>
      <c r="I488" s="33"/>
      <c r="J488" s="34"/>
      <c r="K488" s="33"/>
      <c r="L488" s="35"/>
    </row>
    <row r="489" spans="1:12" s="36" customFormat="1">
      <c r="A489" s="27"/>
      <c r="B489" s="28"/>
      <c r="C489" s="61"/>
      <c r="D489" s="37"/>
      <c r="E489" s="31"/>
      <c r="F489" s="32"/>
      <c r="G489" s="35"/>
      <c r="H489" s="137"/>
      <c r="I489" s="33"/>
      <c r="J489" s="34"/>
      <c r="K489" s="33"/>
      <c r="L489" s="35"/>
    </row>
    <row r="490" spans="1:12" s="36" customFormat="1">
      <c r="A490" s="27"/>
      <c r="B490" s="28"/>
      <c r="C490" s="61"/>
      <c r="D490" s="37"/>
      <c r="E490" s="31"/>
      <c r="F490" s="32"/>
      <c r="G490" s="35"/>
      <c r="H490" s="137"/>
      <c r="I490" s="33"/>
      <c r="J490" s="34"/>
      <c r="K490" s="33"/>
      <c r="L490" s="35"/>
    </row>
    <row r="491" spans="1:12" s="36" customFormat="1">
      <c r="A491" s="27"/>
      <c r="B491" s="28"/>
      <c r="C491" s="61"/>
      <c r="D491" s="37"/>
      <c r="E491" s="31"/>
      <c r="F491" s="32"/>
      <c r="G491" s="35"/>
      <c r="H491" s="137"/>
      <c r="I491" s="33"/>
      <c r="J491" s="34"/>
      <c r="K491" s="33"/>
      <c r="L491" s="35"/>
    </row>
    <row r="492" spans="1:12" s="36" customFormat="1">
      <c r="A492" s="27"/>
      <c r="B492" s="28"/>
      <c r="C492" s="61"/>
      <c r="D492" s="37"/>
      <c r="E492" s="31"/>
      <c r="F492" s="32"/>
      <c r="G492" s="35"/>
      <c r="H492" s="137"/>
      <c r="I492" s="33"/>
      <c r="J492" s="34"/>
      <c r="K492" s="33"/>
      <c r="L492" s="35"/>
    </row>
    <row r="493" spans="1:12" s="36" customFormat="1">
      <c r="A493" s="27"/>
      <c r="B493" s="28"/>
      <c r="C493" s="61"/>
      <c r="D493" s="37"/>
      <c r="E493" s="31"/>
      <c r="F493" s="32"/>
      <c r="G493" s="35"/>
      <c r="H493" s="137"/>
      <c r="I493" s="33"/>
      <c r="J493" s="34"/>
      <c r="K493" s="33"/>
      <c r="L493" s="35"/>
    </row>
    <row r="494" spans="1:12" s="36" customFormat="1">
      <c r="A494" s="27"/>
      <c r="B494" s="28"/>
      <c r="C494" s="61"/>
      <c r="D494" s="37"/>
      <c r="E494" s="31"/>
      <c r="F494" s="32"/>
      <c r="G494" s="35"/>
      <c r="H494" s="137"/>
      <c r="I494" s="33"/>
      <c r="J494" s="34"/>
      <c r="K494" s="33"/>
      <c r="L494" s="35"/>
    </row>
    <row r="495" spans="1:12" s="36" customFormat="1">
      <c r="A495" s="27"/>
      <c r="B495" s="28"/>
      <c r="C495" s="61"/>
      <c r="D495" s="37"/>
      <c r="E495" s="31"/>
      <c r="F495" s="32"/>
      <c r="G495" s="35"/>
      <c r="H495" s="137"/>
      <c r="I495" s="33"/>
      <c r="J495" s="34"/>
      <c r="K495" s="33"/>
      <c r="L495" s="35"/>
    </row>
    <row r="496" spans="1:12" s="36" customFormat="1">
      <c r="A496" s="27"/>
      <c r="B496" s="28"/>
      <c r="C496" s="61"/>
      <c r="D496" s="37"/>
      <c r="E496" s="31"/>
      <c r="F496" s="32"/>
      <c r="G496" s="35"/>
      <c r="H496" s="137"/>
      <c r="I496" s="33"/>
      <c r="J496" s="34"/>
      <c r="K496" s="33"/>
      <c r="L496" s="35"/>
    </row>
    <row r="497" spans="1:12" s="36" customFormat="1">
      <c r="A497" s="27"/>
      <c r="B497" s="28"/>
      <c r="C497" s="61"/>
      <c r="D497" s="37"/>
      <c r="E497" s="31"/>
      <c r="F497" s="32"/>
      <c r="G497" s="35"/>
      <c r="H497" s="137"/>
      <c r="I497" s="33"/>
      <c r="J497" s="34"/>
      <c r="K497" s="33"/>
      <c r="L497" s="35"/>
    </row>
    <row r="498" spans="1:12" s="36" customFormat="1">
      <c r="A498" s="27"/>
      <c r="B498" s="28"/>
      <c r="C498" s="61"/>
      <c r="D498" s="37"/>
      <c r="E498" s="31"/>
      <c r="F498" s="32"/>
      <c r="G498" s="35"/>
      <c r="H498" s="137"/>
      <c r="I498" s="33"/>
      <c r="J498" s="34"/>
      <c r="K498" s="33"/>
      <c r="L498" s="35"/>
    </row>
    <row r="499" spans="1:12" s="36" customFormat="1">
      <c r="A499" s="27"/>
      <c r="B499" s="28"/>
      <c r="C499" s="61"/>
      <c r="D499" s="37"/>
      <c r="E499" s="31"/>
      <c r="F499" s="32"/>
      <c r="G499" s="35"/>
      <c r="H499" s="137"/>
      <c r="I499" s="33"/>
      <c r="J499" s="34"/>
      <c r="K499" s="33"/>
      <c r="L499" s="35"/>
    </row>
    <row r="500" spans="1:12" s="36" customFormat="1">
      <c r="A500" s="27"/>
      <c r="B500" s="28"/>
      <c r="C500" s="61"/>
      <c r="D500" s="37"/>
      <c r="E500" s="31"/>
      <c r="F500" s="32"/>
      <c r="G500" s="35"/>
      <c r="H500" s="137"/>
      <c r="I500" s="33"/>
      <c r="J500" s="34"/>
      <c r="K500" s="33"/>
      <c r="L500" s="35"/>
    </row>
    <row r="501" spans="1:12" s="36" customFormat="1">
      <c r="A501" s="27"/>
      <c r="B501" s="28"/>
      <c r="C501" s="61"/>
      <c r="D501" s="37"/>
      <c r="E501" s="31"/>
      <c r="F501" s="32"/>
      <c r="G501" s="35"/>
      <c r="H501" s="137"/>
      <c r="I501" s="33"/>
      <c r="J501" s="34"/>
      <c r="K501" s="33"/>
      <c r="L501" s="35"/>
    </row>
    <row r="502" spans="1:12" s="36" customFormat="1">
      <c r="A502" s="27"/>
      <c r="B502" s="28"/>
      <c r="C502" s="61"/>
      <c r="D502" s="37"/>
      <c r="E502" s="31"/>
      <c r="F502" s="32"/>
      <c r="G502" s="35"/>
      <c r="H502" s="137"/>
      <c r="I502" s="33"/>
      <c r="J502" s="34"/>
      <c r="K502" s="33"/>
      <c r="L502" s="35"/>
    </row>
  </sheetData>
  <autoFilter ref="G5:H112"/>
  <sortState ref="A6:N94">
    <sortCondition descending="1" ref="L6:L94"/>
  </sortState>
  <mergeCells count="5">
    <mergeCell ref="A115:L115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7" enableFormatConditionsCalculation="0"/>
  <dimension ref="A1:N26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H6" sqref="H6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883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766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/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6" customFormat="1">
      <c r="A6" s="27">
        <v>1</v>
      </c>
      <c r="B6" s="28">
        <v>4.29</v>
      </c>
      <c r="C6" s="61"/>
      <c r="D6" s="37">
        <v>1</v>
      </c>
      <c r="E6" s="31" t="s">
        <v>364</v>
      </c>
      <c r="F6" s="32">
        <f>VLOOKUP($E6,Atletas!$1:$1048576,7,FALSE)</f>
        <v>36223</v>
      </c>
      <c r="G6" s="32" t="str">
        <f>VLOOKUP($E6,Atletas!$1:$1048576,9,FALSE)</f>
        <v>Infantil</v>
      </c>
      <c r="H6" s="137" t="str">
        <f>VLOOKUP($E6,Atletas!$1:$1048576,5,FALSE)</f>
        <v>ACDSJ</v>
      </c>
      <c r="I6" s="35" t="s">
        <v>1115</v>
      </c>
      <c r="J6" s="34">
        <v>41063</v>
      </c>
      <c r="K6" s="35"/>
      <c r="L6" s="35" t="s">
        <v>855</v>
      </c>
      <c r="N6" s="38"/>
    </row>
    <row r="7" spans="1:14" s="36" customFormat="1">
      <c r="A7" s="27">
        <v>2</v>
      </c>
      <c r="B7" s="28">
        <v>4.05</v>
      </c>
      <c r="C7" s="61"/>
      <c r="D7" s="37">
        <v>1</v>
      </c>
      <c r="E7" s="31" t="s">
        <v>386</v>
      </c>
      <c r="F7" s="32">
        <f>VLOOKUP($E7,Atletas!$1:$1048576,7,FALSE)</f>
        <v>36667</v>
      </c>
      <c r="G7" s="32" t="str">
        <f>VLOOKUP($E7,Atletas!$1:$1048576,9,FALSE)</f>
        <v>Infantil</v>
      </c>
      <c r="H7" s="137" t="str">
        <f>VLOOKUP($E7,Atletas!$1:$1048576,5,FALSE)</f>
        <v>CSM</v>
      </c>
      <c r="I7" s="35" t="s">
        <v>1115</v>
      </c>
      <c r="J7" s="34">
        <v>41027</v>
      </c>
      <c r="K7" s="35"/>
      <c r="L7" s="35" t="s">
        <v>855</v>
      </c>
      <c r="N7" s="38"/>
    </row>
    <row r="8" spans="1:14" s="31" customFormat="1">
      <c r="A8" s="27">
        <v>3</v>
      </c>
      <c r="B8" s="28">
        <v>3.94</v>
      </c>
      <c r="C8" s="61"/>
      <c r="D8" s="37">
        <v>2</v>
      </c>
      <c r="E8" s="31" t="s">
        <v>417</v>
      </c>
      <c r="F8" s="32">
        <f>VLOOKUP($E8,Atletas!$1:$1048576,7,FALSE)</f>
        <v>36354</v>
      </c>
      <c r="G8" s="32" t="str">
        <f>VLOOKUP($E8,Atletas!$1:$1048576,9,FALSE)</f>
        <v>Infantil</v>
      </c>
      <c r="H8" s="137" t="str">
        <f>VLOOKUP($E8,Atletas!$1:$1048576,5,FALSE)</f>
        <v>CSM</v>
      </c>
      <c r="I8" s="35" t="s">
        <v>1115</v>
      </c>
      <c r="J8" s="34">
        <v>41063</v>
      </c>
      <c r="K8" s="35"/>
      <c r="L8" s="35" t="s">
        <v>855</v>
      </c>
      <c r="N8" s="38"/>
    </row>
    <row r="9" spans="1:14" s="31" customFormat="1">
      <c r="A9" s="27">
        <v>4</v>
      </c>
      <c r="B9" s="28">
        <v>3.88</v>
      </c>
      <c r="C9" s="61"/>
      <c r="D9" s="37">
        <v>3</v>
      </c>
      <c r="E9" s="31" t="s">
        <v>42</v>
      </c>
      <c r="F9" s="32">
        <f>VLOOKUP($E9,Atletas!$1:$1048576,7,FALSE)</f>
        <v>36315</v>
      </c>
      <c r="G9" s="32" t="str">
        <f>VLOOKUP($E9,Atletas!$1:$1048576,9,FALSE)</f>
        <v>Infantil</v>
      </c>
      <c r="H9" s="137" t="str">
        <f>VLOOKUP($E9,Atletas!$1:$1048576,5,FALSE)</f>
        <v>AJS</v>
      </c>
      <c r="I9" s="35" t="s">
        <v>1115</v>
      </c>
      <c r="J9" s="34">
        <v>41027</v>
      </c>
      <c r="K9" s="35"/>
      <c r="L9" s="35" t="s">
        <v>855</v>
      </c>
      <c r="N9" s="38"/>
    </row>
    <row r="10" spans="1:14" s="31" customFormat="1">
      <c r="A10" s="27">
        <v>5</v>
      </c>
      <c r="B10" s="28">
        <v>3.84</v>
      </c>
      <c r="C10" s="61"/>
      <c r="D10" s="37">
        <v>3</v>
      </c>
      <c r="E10" s="31" t="s">
        <v>50</v>
      </c>
      <c r="F10" s="32">
        <f>VLOOKUP($E10,Atletas!$1:$1048576,7,FALSE)</f>
        <v>36541</v>
      </c>
      <c r="G10" s="32" t="str">
        <f>VLOOKUP($E10,Atletas!$1:$1048576,9,FALSE)</f>
        <v>Infantil</v>
      </c>
      <c r="H10" s="137" t="str">
        <f>VLOOKUP($E10,Atletas!$1:$1048576,5,FALSE)</f>
        <v>ACDSJ</v>
      </c>
      <c r="I10" s="35" t="s">
        <v>1115</v>
      </c>
      <c r="J10" s="34">
        <v>41063</v>
      </c>
      <c r="K10" s="35"/>
      <c r="L10" s="35" t="s">
        <v>855</v>
      </c>
    </row>
    <row r="11" spans="1:14" s="31" customFormat="1">
      <c r="A11" s="27">
        <v>6</v>
      </c>
      <c r="B11" s="28">
        <v>3.77</v>
      </c>
      <c r="C11" s="61"/>
      <c r="D11" s="37">
        <v>4</v>
      </c>
      <c r="E11" s="31" t="s">
        <v>1136</v>
      </c>
      <c r="F11" s="32">
        <f>VLOOKUP($E11,Atletas!$1:$1048576,7,FALSE)</f>
        <v>36491</v>
      </c>
      <c r="G11" s="32" t="str">
        <f>VLOOKUP($E11,Atletas!$1:$1048576,9,FALSE)</f>
        <v>Infantil</v>
      </c>
      <c r="H11" s="137" t="str">
        <f>VLOOKUP($E11,Atletas!$1:$1048576,5,FALSE)</f>
        <v>AJS</v>
      </c>
      <c r="I11" s="35" t="s">
        <v>1115</v>
      </c>
      <c r="J11" s="34">
        <v>41063</v>
      </c>
      <c r="K11" s="35"/>
      <c r="L11" s="35" t="s">
        <v>855</v>
      </c>
    </row>
    <row r="12" spans="1:14" s="36" customFormat="1">
      <c r="A12" s="27">
        <v>7</v>
      </c>
      <c r="B12" s="28">
        <v>3.7</v>
      </c>
      <c r="C12" s="61"/>
      <c r="D12" s="37">
        <v>4</v>
      </c>
      <c r="E12" s="31" t="s">
        <v>576</v>
      </c>
      <c r="F12" s="32">
        <f>VLOOKUP($E12,Atletas!$1:$1048576,7,FALSE)</f>
        <v>36286</v>
      </c>
      <c r="G12" s="32" t="str">
        <f>VLOOKUP($E12,Atletas!$1:$1048576,9,FALSE)</f>
        <v>Infantil</v>
      </c>
      <c r="H12" s="137" t="str">
        <f>VLOOKUP($E12,Atletas!$1:$1048576,5,FALSE)</f>
        <v>ACDSJ</v>
      </c>
      <c r="I12" s="35" t="s">
        <v>1115</v>
      </c>
      <c r="J12" s="34">
        <v>41027</v>
      </c>
      <c r="K12" s="33"/>
      <c r="L12" s="35" t="s">
        <v>855</v>
      </c>
      <c r="N12" s="38"/>
    </row>
    <row r="13" spans="1:14" s="31" customFormat="1">
      <c r="A13" s="27">
        <v>8</v>
      </c>
      <c r="B13" s="28">
        <v>3.35</v>
      </c>
      <c r="C13" s="61"/>
      <c r="D13" s="37">
        <v>7</v>
      </c>
      <c r="E13" s="31" t="s">
        <v>1864</v>
      </c>
      <c r="F13" s="32">
        <f>VLOOKUP($E13,Atletas!$1:$1048576,7,FALSE)</f>
        <v>36655</v>
      </c>
      <c r="G13" s="32" t="str">
        <f>VLOOKUP($E13,Atletas!$1:$1048576,9,FALSE)</f>
        <v>Infantil</v>
      </c>
      <c r="H13" s="137" t="str">
        <f>VLOOKUP($E13,Atletas!$1:$1048576,5,FALSE)</f>
        <v>ACDSJ</v>
      </c>
      <c r="I13" s="35" t="s">
        <v>1115</v>
      </c>
      <c r="J13" s="34">
        <v>41027</v>
      </c>
      <c r="K13" s="35"/>
      <c r="L13" s="35" t="s">
        <v>855</v>
      </c>
    </row>
    <row r="14" spans="1:14" s="31" customFormat="1">
      <c r="A14" s="27">
        <v>9</v>
      </c>
      <c r="B14" s="28">
        <v>3.09</v>
      </c>
      <c r="C14" s="61"/>
      <c r="D14" s="37">
        <v>8</v>
      </c>
      <c r="E14" s="31" t="s">
        <v>1714</v>
      </c>
      <c r="F14" s="32">
        <f>VLOOKUP($E14,Atletas!$1:$1048576,7,FALSE)</f>
        <v>36825</v>
      </c>
      <c r="G14" s="32" t="str">
        <f>VLOOKUP($E14,Atletas!$1:$1048576,9,FALSE)</f>
        <v>Infantil</v>
      </c>
      <c r="H14" s="137" t="str">
        <f>VLOOKUP($E14,Atletas!$1:$1048576,5,FALSE)</f>
        <v>GDE</v>
      </c>
      <c r="I14" s="35" t="s">
        <v>1115</v>
      </c>
      <c r="J14" s="34">
        <v>41027</v>
      </c>
      <c r="K14" s="35"/>
      <c r="L14" s="35" t="s">
        <v>855</v>
      </c>
    </row>
    <row r="15" spans="1:14" s="31" customFormat="1">
      <c r="A15" s="27">
        <v>10</v>
      </c>
      <c r="B15" s="28">
        <v>2.98</v>
      </c>
      <c r="C15" s="61"/>
      <c r="D15" s="37">
        <v>9</v>
      </c>
      <c r="E15" s="31" t="s">
        <v>28</v>
      </c>
      <c r="F15" s="32">
        <f>VLOOKUP($E15,Atletas!$1:$1048576,7,FALSE)</f>
        <v>36168</v>
      </c>
      <c r="G15" s="32" t="str">
        <f>VLOOKUP($E15,Atletas!$1:$1048576,9,FALSE)</f>
        <v>Infantil</v>
      </c>
      <c r="H15" s="137" t="str">
        <f>VLOOKUP($E15,Atletas!$1:$1048576,5,FALSE)</f>
        <v>GDE</v>
      </c>
      <c r="I15" s="35" t="s">
        <v>1115</v>
      </c>
      <c r="J15" s="34">
        <v>41027</v>
      </c>
      <c r="K15" s="35"/>
      <c r="L15" s="35" t="s">
        <v>855</v>
      </c>
    </row>
    <row r="16" spans="1:14" s="31" customFormat="1">
      <c r="A16" s="27">
        <v>11</v>
      </c>
      <c r="B16" s="28">
        <v>2.96</v>
      </c>
      <c r="C16" s="61"/>
      <c r="D16" s="37">
        <v>10</v>
      </c>
      <c r="E16" s="31" t="s">
        <v>613</v>
      </c>
      <c r="F16" s="32">
        <f>VLOOKUP($E16,Atletas!$1:$1048576,7,FALSE)</f>
        <v>36856</v>
      </c>
      <c r="G16" s="32" t="str">
        <f>VLOOKUP($E16,Atletas!$1:$1048576,9,FALSE)</f>
        <v>Infantil</v>
      </c>
      <c r="H16" s="137" t="str">
        <f>VLOOKUP($E16,Atletas!$1:$1048576,5,FALSE)</f>
        <v>CSM</v>
      </c>
      <c r="I16" s="35" t="s">
        <v>1115</v>
      </c>
      <c r="J16" s="34">
        <v>41027</v>
      </c>
      <c r="K16" s="35"/>
      <c r="L16" s="35" t="s">
        <v>855</v>
      </c>
    </row>
    <row r="17" spans="1:14" s="31" customFormat="1">
      <c r="A17" s="27">
        <v>12</v>
      </c>
      <c r="B17" s="28">
        <v>2.84</v>
      </c>
      <c r="C17" s="61"/>
      <c r="D17" s="37">
        <v>11</v>
      </c>
      <c r="E17" s="31" t="s">
        <v>1809</v>
      </c>
      <c r="F17" s="32">
        <f>VLOOKUP($E17,Atletas!$1:$1048576,7,FALSE)</f>
        <v>36543</v>
      </c>
      <c r="G17" s="32" t="str">
        <f>VLOOKUP($E17,Atletas!$1:$1048576,9,FALSE)</f>
        <v>Infantil</v>
      </c>
      <c r="H17" s="137" t="str">
        <f>VLOOKUP($E17,Atletas!$1:$1048576,5,FALSE)</f>
        <v>AJS</v>
      </c>
      <c r="I17" s="35" t="s">
        <v>1115</v>
      </c>
      <c r="J17" s="34">
        <v>41027</v>
      </c>
      <c r="K17" s="35"/>
      <c r="L17" s="35" t="s">
        <v>855</v>
      </c>
    </row>
    <row r="18" spans="1:14" s="31" customFormat="1">
      <c r="A18" s="27">
        <v>13</v>
      </c>
      <c r="B18" s="28">
        <v>2.83</v>
      </c>
      <c r="C18" s="61"/>
      <c r="D18" s="37">
        <v>12</v>
      </c>
      <c r="E18" s="31" t="s">
        <v>1715</v>
      </c>
      <c r="F18" s="32">
        <f>VLOOKUP($E18,Atletas!$1:$1048576,7,FALSE)</f>
        <v>36870</v>
      </c>
      <c r="G18" s="32" t="str">
        <f>VLOOKUP($E18,Atletas!$1:$1048576,9,FALSE)</f>
        <v>Infantil</v>
      </c>
      <c r="H18" s="137" t="str">
        <f>VLOOKUP($E18,Atletas!$1:$1048576,5,FALSE)</f>
        <v>AJS</v>
      </c>
      <c r="I18" s="35" t="s">
        <v>1115</v>
      </c>
      <c r="J18" s="34">
        <v>41027</v>
      </c>
      <c r="K18" s="35"/>
      <c r="L18" s="35" t="s">
        <v>855</v>
      </c>
    </row>
    <row r="19" spans="1:14" s="31" customFormat="1">
      <c r="A19" s="27">
        <v>14</v>
      </c>
      <c r="B19" s="28">
        <v>2.8</v>
      </c>
      <c r="C19" s="61"/>
      <c r="D19" s="37">
        <v>13</v>
      </c>
      <c r="E19" s="31" t="s">
        <v>624</v>
      </c>
      <c r="F19" s="32">
        <f>VLOOKUP($E19,Atletas!$1:$1048576,7,FALSE)</f>
        <v>36227</v>
      </c>
      <c r="G19" s="32" t="str">
        <f>VLOOKUP($E19,Atletas!$1:$1048576,9,FALSE)</f>
        <v>Infantil</v>
      </c>
      <c r="H19" s="137" t="str">
        <f>VLOOKUP($E19,Atletas!$1:$1048576,5,FALSE)</f>
        <v>AJS</v>
      </c>
      <c r="I19" s="35" t="s">
        <v>1115</v>
      </c>
      <c r="J19" s="34">
        <v>41027</v>
      </c>
      <c r="K19" s="35"/>
      <c r="L19" s="35" t="s">
        <v>855</v>
      </c>
    </row>
    <row r="20" spans="1:14" s="31" customFormat="1">
      <c r="A20" s="27">
        <v>15</v>
      </c>
      <c r="B20" s="28">
        <v>2.75</v>
      </c>
      <c r="C20" s="61"/>
      <c r="D20" s="37">
        <v>14</v>
      </c>
      <c r="E20" s="31" t="s">
        <v>1134</v>
      </c>
      <c r="F20" s="32">
        <f>VLOOKUP($E20,Atletas!$1:$1048576,7,FALSE)</f>
        <v>36792</v>
      </c>
      <c r="G20" s="32" t="str">
        <f>VLOOKUP($E20,Atletas!$1:$1048576,9,FALSE)</f>
        <v>Infantil</v>
      </c>
      <c r="H20" s="137" t="str">
        <f>VLOOKUP($E20,Atletas!$1:$1048576,5,FALSE)</f>
        <v>GDE</v>
      </c>
      <c r="I20" s="35" t="s">
        <v>1115</v>
      </c>
      <c r="J20" s="34">
        <v>41027</v>
      </c>
      <c r="K20" s="35"/>
      <c r="L20" s="35" t="s">
        <v>855</v>
      </c>
    </row>
    <row r="21" spans="1:14" s="31" customFormat="1">
      <c r="A21" s="27">
        <v>16</v>
      </c>
      <c r="B21" s="28">
        <v>2.6</v>
      </c>
      <c r="C21" s="61"/>
      <c r="D21" s="37">
        <v>15</v>
      </c>
      <c r="E21" s="31" t="s">
        <v>1150</v>
      </c>
      <c r="F21" s="32">
        <f>VLOOKUP($E21,Atletas!$1:$1048576,7,FALSE)</f>
        <v>36216</v>
      </c>
      <c r="G21" s="32" t="str">
        <f>VLOOKUP($E21,Atletas!$1:$1048576,9,FALSE)</f>
        <v>Infantil</v>
      </c>
      <c r="H21" s="137" t="str">
        <f>VLOOKUP($E21,Atletas!$1:$1048576,5,FALSE)</f>
        <v>CSM</v>
      </c>
      <c r="I21" s="35" t="s">
        <v>1115</v>
      </c>
      <c r="J21" s="34">
        <v>41027</v>
      </c>
      <c r="K21" s="35"/>
      <c r="L21" s="35" t="s">
        <v>855</v>
      </c>
    </row>
    <row r="22" spans="1:14" s="36" customFormat="1" hidden="1">
      <c r="A22" s="27"/>
      <c r="B22" s="28"/>
      <c r="C22" s="61"/>
      <c r="D22" s="37"/>
      <c r="E22" s="31" t="s">
        <v>746</v>
      </c>
      <c r="F22" s="32" t="e">
        <f>VLOOKUP($E22,Atletas!$1:$1048576,7,FALSE)</f>
        <v>#N/A</v>
      </c>
      <c r="G22" s="32" t="e">
        <f>VLOOKUP($E22,Atletas!$1:$1048576,9,FALSE)</f>
        <v>#N/A</v>
      </c>
      <c r="H22" s="137" t="e">
        <f>VLOOKUP($E22,Atletas!$1:$1048576,5,FALSE)</f>
        <v>#N/A</v>
      </c>
      <c r="I22" s="35"/>
      <c r="J22" s="34"/>
      <c r="K22" s="35"/>
      <c r="L22" s="35" t="s">
        <v>1468</v>
      </c>
      <c r="N22" s="38"/>
    </row>
    <row r="23" spans="1:14" s="36" customFormat="1" hidden="1">
      <c r="A23" s="27"/>
      <c r="B23" s="28"/>
      <c r="C23" s="61"/>
      <c r="D23" s="37"/>
      <c r="E23" s="31" t="s">
        <v>380</v>
      </c>
      <c r="F23" s="32">
        <f>VLOOKUP($E23,Atletas!$1:$1048576,7,FALSE)</f>
        <v>36354</v>
      </c>
      <c r="G23" s="32" t="str">
        <f>VLOOKUP($E23,Atletas!$1:$1048576,9,FALSE)</f>
        <v>Infantil</v>
      </c>
      <c r="H23" s="137" t="str">
        <f>VLOOKUP($E23,Atletas!$1:$1048576,5,FALSE)</f>
        <v>AJS</v>
      </c>
      <c r="I23" s="35"/>
      <c r="J23" s="34"/>
      <c r="K23" s="33"/>
      <c r="L23" s="35" t="s">
        <v>1469</v>
      </c>
      <c r="N23" s="38"/>
    </row>
    <row r="24" spans="1:14" s="31" customFormat="1" hidden="1">
      <c r="A24" s="27"/>
      <c r="B24" s="28"/>
      <c r="C24" s="61"/>
      <c r="D24" s="37"/>
      <c r="E24" s="31" t="s">
        <v>7</v>
      </c>
      <c r="F24" s="32">
        <f>VLOOKUP($E24,Atletas!$1:$1048576,7,FALSE)</f>
        <v>36173</v>
      </c>
      <c r="G24" s="32" t="str">
        <f>VLOOKUP($E24,Atletas!$1:$1048576,9,FALSE)</f>
        <v>Infantil</v>
      </c>
      <c r="H24" s="137" t="str">
        <f>VLOOKUP($E24,Atletas!$1:$1048576,5,FALSE)</f>
        <v>ACDSJ</v>
      </c>
      <c r="I24" s="35"/>
      <c r="J24" s="34"/>
      <c r="K24" s="35"/>
      <c r="L24" s="35" t="s">
        <v>1470</v>
      </c>
      <c r="N24" s="38"/>
    </row>
    <row r="25" spans="1:14" s="36" customFormat="1" hidden="1">
      <c r="A25" s="27"/>
      <c r="B25" s="28"/>
      <c r="C25" s="61"/>
      <c r="D25" s="37"/>
      <c r="E25" s="31" t="s">
        <v>391</v>
      </c>
      <c r="F25" s="32">
        <f>VLOOKUP($E25,Atletas!$1:$1048576,7,FALSE)</f>
        <v>36477</v>
      </c>
      <c r="G25" s="32" t="str">
        <f>VLOOKUP($E25,Atletas!$1:$1048576,9,FALSE)</f>
        <v>Infantil</v>
      </c>
      <c r="H25" s="137" t="str">
        <f>VLOOKUP($E25,Atletas!$1:$1048576,5,FALSE)</f>
        <v>GDE</v>
      </c>
      <c r="I25" s="35"/>
      <c r="J25" s="34"/>
      <c r="K25" s="33"/>
      <c r="L25" s="35" t="s">
        <v>58</v>
      </c>
      <c r="N25" s="38"/>
    </row>
    <row r="26" spans="1:14" s="31" customFormat="1" hidden="1">
      <c r="A26" s="27"/>
      <c r="B26" s="28"/>
      <c r="C26" s="61"/>
      <c r="D26" s="37"/>
      <c r="F26" s="32">
        <f>VLOOKUP($E26,Atletas!$1:$1048576,7,FALSE)</f>
        <v>0</v>
      </c>
      <c r="G26" s="32" t="str">
        <f>VLOOKUP($E26,Atletas!$1:$1048576,9,FALSE)</f>
        <v>Sénior /vet</v>
      </c>
      <c r="H26" s="137">
        <f>VLOOKUP($E26,Atletas!$1:$1048576,5,FALSE)</f>
        <v>0</v>
      </c>
      <c r="I26" s="35"/>
      <c r="J26" s="34"/>
      <c r="K26" s="35"/>
      <c r="L26" s="35" t="s">
        <v>855</v>
      </c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8" enableFormatConditionsCalculation="0"/>
  <dimension ref="A1:N35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1009</v>
      </c>
      <c r="B2" s="177"/>
      <c r="C2" s="177"/>
      <c r="D2" s="181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775</v>
      </c>
      <c r="B3" s="179"/>
      <c r="C3" s="179"/>
      <c r="D3" s="182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3"/>
      <c r="E4" s="180"/>
      <c r="F4" s="180"/>
      <c r="G4" s="180"/>
      <c r="H4" s="180"/>
      <c r="I4" s="180"/>
      <c r="J4" s="180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 t="s">
        <v>842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>
      <c r="A6" s="27">
        <v>1</v>
      </c>
      <c r="B6" s="28">
        <v>3.85</v>
      </c>
      <c r="C6" s="61"/>
      <c r="D6" s="30">
        <v>1</v>
      </c>
      <c r="E6" s="31" t="s">
        <v>799</v>
      </c>
      <c r="F6" s="32">
        <f>VLOOKUP($E6,Atletas!$1:$1048576,7,FALSE)</f>
        <v>28955</v>
      </c>
      <c r="G6" s="32" t="str">
        <f>VLOOKUP($E6,Atletas!$1:$1048576,9,FALSE)</f>
        <v>Sénior</v>
      </c>
      <c r="H6" s="137" t="str">
        <f>VLOOKUP($E6,Atletas!$1:$1048576,5,FALSE)</f>
        <v>AJS</v>
      </c>
      <c r="I6" s="35" t="s">
        <v>1710</v>
      </c>
      <c r="J6" s="34">
        <v>40935</v>
      </c>
      <c r="K6" s="35"/>
      <c r="L6" s="35" t="s">
        <v>840</v>
      </c>
      <c r="N6" s="38" t="str">
        <f t="shared" ref="N6" si="0">CONCATENATE(B6," - 11")</f>
        <v>3,85 - 11</v>
      </c>
    </row>
    <row r="7" spans="1:14" s="31" customFormat="1">
      <c r="A7" s="27">
        <v>2</v>
      </c>
      <c r="B7" s="28">
        <v>3.42</v>
      </c>
      <c r="C7" s="61"/>
      <c r="D7" s="30">
        <v>2</v>
      </c>
      <c r="E7" s="31" t="s">
        <v>737</v>
      </c>
      <c r="F7" s="32">
        <f>VLOOKUP($E7,Atletas!$1:$1048576,7,FALSE)</f>
        <v>34195</v>
      </c>
      <c r="G7" s="32" t="str">
        <f>VLOOKUP($E7,Atletas!$1:$1048576,9,FALSE)</f>
        <v>Júnior</v>
      </c>
      <c r="H7" s="137" t="str">
        <f>VLOOKUP($E7,Atletas!$1:$1048576,5,FALSE)</f>
        <v>CSM</v>
      </c>
      <c r="I7" s="35" t="s">
        <v>597</v>
      </c>
      <c r="J7" s="34">
        <v>41105</v>
      </c>
      <c r="K7" s="35"/>
      <c r="L7" s="35" t="s">
        <v>855</v>
      </c>
      <c r="M7" s="38"/>
      <c r="N7" s="38"/>
    </row>
    <row r="8" spans="1:14" s="31" customFormat="1">
      <c r="A8" s="27">
        <v>3</v>
      </c>
      <c r="B8" s="28">
        <v>3.3</v>
      </c>
      <c r="C8" s="61"/>
      <c r="D8" s="30">
        <v>2</v>
      </c>
      <c r="E8" s="31" t="s">
        <v>1039</v>
      </c>
      <c r="F8" s="32">
        <f>VLOOKUP($E8,Atletas!$1:$1048576,7,FALSE)</f>
        <v>34553</v>
      </c>
      <c r="G8" s="32" t="str">
        <f>VLOOKUP($E8,Atletas!$1:$1048576,9,FALSE)</f>
        <v>Júnior</v>
      </c>
      <c r="H8" s="137" t="str">
        <f>VLOOKUP($E8,Atletas!$1:$1048576,5,FALSE)</f>
        <v>GDE</v>
      </c>
      <c r="I8" s="35" t="s">
        <v>0</v>
      </c>
      <c r="J8" s="34">
        <v>41070</v>
      </c>
      <c r="K8" s="35"/>
      <c r="L8" s="35" t="s">
        <v>855</v>
      </c>
      <c r="M8" s="38"/>
      <c r="N8" s="38"/>
    </row>
    <row r="9" spans="1:14" s="31" customFormat="1">
      <c r="A9" s="27">
        <v>4</v>
      </c>
      <c r="B9" s="28">
        <v>3</v>
      </c>
      <c r="C9" s="61"/>
      <c r="D9" s="30">
        <v>3</v>
      </c>
      <c r="E9" s="31" t="s">
        <v>752</v>
      </c>
      <c r="F9" s="32">
        <f>VLOOKUP($E9,Atletas!$1:$1048576,7,FALSE)</f>
        <v>33168</v>
      </c>
      <c r="G9" s="32" t="str">
        <f>VLOOKUP($E9,Atletas!$1:$1048576,9,FALSE)</f>
        <v>Sénior /s23</v>
      </c>
      <c r="H9" s="137" t="str">
        <f>VLOOKUP($E9,Atletas!$1:$1048576,5,FALSE)</f>
        <v>ADRAP</v>
      </c>
      <c r="I9" s="35" t="s">
        <v>1115</v>
      </c>
      <c r="J9" s="34">
        <v>40923</v>
      </c>
      <c r="K9" s="35"/>
      <c r="L9" s="35" t="s">
        <v>1473</v>
      </c>
      <c r="M9" s="38"/>
      <c r="N9" s="38"/>
    </row>
    <row r="10" spans="1:14" s="31" customFormat="1">
      <c r="A10" s="27">
        <v>5</v>
      </c>
      <c r="B10" s="28">
        <v>2.8</v>
      </c>
      <c r="C10" s="61"/>
      <c r="D10" s="30">
        <v>1</v>
      </c>
      <c r="E10" s="31" t="s">
        <v>423</v>
      </c>
      <c r="F10" s="32">
        <f>VLOOKUP($E10,Atletas!$1:$1048576,7,FALSE)</f>
        <v>34798</v>
      </c>
      <c r="G10" s="32" t="str">
        <f>VLOOKUP($E10,Atletas!$1:$1048576,9,FALSE)</f>
        <v>Juvenil</v>
      </c>
      <c r="H10" s="137" t="str">
        <f>VLOOKUP($E10,Atletas!$1:$1048576,5,FALSE)</f>
        <v>AJS</v>
      </c>
      <c r="I10" s="35" t="s">
        <v>1710</v>
      </c>
      <c r="J10" s="34">
        <v>41093</v>
      </c>
      <c r="K10" s="35"/>
      <c r="L10" s="35" t="s">
        <v>855</v>
      </c>
      <c r="N10" s="38"/>
    </row>
    <row r="11" spans="1:14" s="31" customFormat="1">
      <c r="A11" s="27">
        <v>6</v>
      </c>
      <c r="B11" s="28">
        <v>2.5</v>
      </c>
      <c r="C11" s="61"/>
      <c r="D11" s="30">
        <v>4</v>
      </c>
      <c r="E11" s="31" t="s">
        <v>1024</v>
      </c>
      <c r="F11" s="32">
        <f>VLOOKUP($E11,Atletas!$1:$1048576,7,FALSE)</f>
        <v>34457</v>
      </c>
      <c r="G11" s="32" t="str">
        <f>VLOOKUP($E11,Atletas!$1:$1048576,9,FALSE)</f>
        <v>Júnior</v>
      </c>
      <c r="H11" s="137" t="str">
        <f>VLOOKUP($E11,Atletas!$1:$1048576,5,FALSE)</f>
        <v>AJS</v>
      </c>
      <c r="I11" s="35" t="s">
        <v>1710</v>
      </c>
      <c r="J11" s="34">
        <v>40935</v>
      </c>
      <c r="K11" s="35"/>
      <c r="L11" s="35" t="s">
        <v>1472</v>
      </c>
      <c r="N11" s="38"/>
    </row>
    <row r="12" spans="1:14" s="31" customFormat="1">
      <c r="A12" s="27">
        <v>7</v>
      </c>
      <c r="B12" s="28">
        <v>2.4500000000000002</v>
      </c>
      <c r="C12" s="61"/>
      <c r="D12" s="30">
        <v>1</v>
      </c>
      <c r="E12" s="31" t="s">
        <v>414</v>
      </c>
      <c r="F12" s="32">
        <f>VLOOKUP($E12,Atletas!$1:$1048576,7,FALSE)</f>
        <v>34753</v>
      </c>
      <c r="G12" s="32" t="str">
        <f>VLOOKUP($E12,Atletas!$1:$1048576,9,FALSE)</f>
        <v>Juvenil</v>
      </c>
      <c r="H12" s="137" t="str">
        <f>VLOOKUP($E12,Atletas!$1:$1048576,5,FALSE)</f>
        <v>AJS</v>
      </c>
      <c r="I12" s="35" t="s">
        <v>1710</v>
      </c>
      <c r="J12" s="34">
        <v>40935</v>
      </c>
      <c r="K12" s="35"/>
      <c r="L12" s="35" t="s">
        <v>1474</v>
      </c>
      <c r="N12" s="38"/>
    </row>
    <row r="13" spans="1:14" s="31" customFormat="1">
      <c r="A13" s="27">
        <v>8</v>
      </c>
      <c r="B13" s="28">
        <v>2.4500000000000002</v>
      </c>
      <c r="C13" s="61"/>
      <c r="D13" s="30">
        <v>2</v>
      </c>
      <c r="E13" s="31" t="s">
        <v>574</v>
      </c>
      <c r="F13" s="32">
        <f>VLOOKUP($E13,Atletas!$1:$1048576,7,FALSE)</f>
        <v>35979</v>
      </c>
      <c r="G13" s="32" t="str">
        <f>VLOOKUP($E13,Atletas!$1:$1048576,9,FALSE)</f>
        <v>Iniciado</v>
      </c>
      <c r="H13" s="137" t="str">
        <f>VLOOKUP($E13,Atletas!$1:$1048576,5,FALSE)</f>
        <v>CSM</v>
      </c>
      <c r="I13" s="35" t="s">
        <v>1710</v>
      </c>
      <c r="J13" s="34">
        <v>41093</v>
      </c>
      <c r="K13" s="35"/>
      <c r="L13" s="35" t="s">
        <v>855</v>
      </c>
      <c r="N13" s="38"/>
    </row>
    <row r="14" spans="1:14" s="31" customFormat="1">
      <c r="A14" s="27">
        <v>9</v>
      </c>
      <c r="B14" s="28">
        <v>1.9</v>
      </c>
      <c r="C14" s="61"/>
      <c r="D14" s="30">
        <v>2</v>
      </c>
      <c r="E14" s="31" t="s">
        <v>606</v>
      </c>
      <c r="F14" s="32">
        <f>VLOOKUP($E14,Atletas!$1:$1048576,7,FALSE)</f>
        <v>36231</v>
      </c>
      <c r="G14" s="32" t="str">
        <f>VLOOKUP($E14,Atletas!$1:$1048576,9,FALSE)</f>
        <v>Infantil</v>
      </c>
      <c r="H14" s="137" t="str">
        <f>VLOOKUP($E14,Atletas!$1:$1048576,5,FALSE)</f>
        <v>ACDSJ</v>
      </c>
      <c r="I14" s="35" t="s">
        <v>1115</v>
      </c>
      <c r="J14" s="34">
        <v>41083</v>
      </c>
      <c r="K14" s="35"/>
      <c r="L14" s="35" t="s">
        <v>855</v>
      </c>
    </row>
    <row r="15" spans="1:14" s="31" customFormat="1">
      <c r="A15" s="27"/>
      <c r="B15" s="28"/>
      <c r="C15" s="61"/>
      <c r="D15" s="30"/>
      <c r="E15" s="31" t="s">
        <v>368</v>
      </c>
      <c r="F15" s="32">
        <f>VLOOKUP($E15,Atletas!$1:$1048576,7,FALSE)</f>
        <v>34197</v>
      </c>
      <c r="G15" s="32" t="str">
        <f>VLOOKUP($E15,Atletas!$1:$1048576,9,FALSE)</f>
        <v>Júnior</v>
      </c>
      <c r="H15" s="137" t="str">
        <f>VLOOKUP($E15,Atletas!$1:$1048576,5,FALSE)</f>
        <v>ADRAP</v>
      </c>
      <c r="I15" s="35"/>
      <c r="J15" s="34"/>
      <c r="K15" s="35"/>
      <c r="L15" s="35" t="s">
        <v>1471</v>
      </c>
      <c r="N15" s="38"/>
    </row>
    <row r="16" spans="1:14" s="31" customFormat="1">
      <c r="A16" s="27"/>
      <c r="B16" s="28"/>
      <c r="C16" s="61"/>
      <c r="D16" s="30"/>
      <c r="E16" s="31" t="s">
        <v>822</v>
      </c>
      <c r="F16" s="32" t="e">
        <f>VLOOKUP($E16,Atletas!$1:$1048576,7,FALSE)</f>
        <v>#N/A</v>
      </c>
      <c r="G16" s="32" t="e">
        <f>VLOOKUP($E16,Atletas!$1:$1048576,9,FALSE)</f>
        <v>#N/A</v>
      </c>
      <c r="H16" s="137" t="e">
        <f>VLOOKUP($E16,Atletas!$1:$1048576,5,FALSE)</f>
        <v>#N/A</v>
      </c>
      <c r="I16" s="35"/>
      <c r="J16" s="34"/>
      <c r="K16" s="35"/>
      <c r="L16" s="35" t="s">
        <v>945</v>
      </c>
      <c r="M16" s="38"/>
      <c r="N16" s="38"/>
    </row>
    <row r="17" spans="1:14" s="31" customFormat="1">
      <c r="A17" s="27"/>
      <c r="B17" s="28"/>
      <c r="C17" s="61"/>
      <c r="D17" s="30"/>
      <c r="E17" s="31" t="s">
        <v>587</v>
      </c>
      <c r="F17" s="32">
        <f>VLOOKUP($E17,Atletas!$1:$1048576,7,FALSE)</f>
        <v>33841</v>
      </c>
      <c r="G17" s="32" t="str">
        <f>VLOOKUP($E17,Atletas!$1:$1048576,9,FALSE)</f>
        <v>Sénior /s23</v>
      </c>
      <c r="H17" s="137" t="str">
        <f>VLOOKUP($E17,Atletas!$1:$1048576,5,FALSE)</f>
        <v>AJS</v>
      </c>
      <c r="I17" s="35"/>
      <c r="J17" s="34"/>
      <c r="K17" s="35"/>
      <c r="L17" s="35" t="s">
        <v>1475</v>
      </c>
      <c r="N17" s="38"/>
    </row>
    <row r="18" spans="1:14" s="31" customFormat="1">
      <c r="A18" s="27"/>
      <c r="B18" s="28"/>
      <c r="C18" s="61"/>
      <c r="D18" s="30"/>
      <c r="E18" s="31" t="s">
        <v>318</v>
      </c>
      <c r="F18" s="32">
        <f>VLOOKUP($E18,Atletas!$1:$1048576,7,FALSE)</f>
        <v>35606</v>
      </c>
      <c r="G18" s="32" t="str">
        <f>VLOOKUP($E18,Atletas!$1:$1048576,9,FALSE)</f>
        <v>Iniciado</v>
      </c>
      <c r="H18" s="137" t="str">
        <f>VLOOKUP($E18,Atletas!$1:$1048576,5,FALSE)</f>
        <v>AJS</v>
      </c>
      <c r="I18" s="35"/>
      <c r="J18" s="34"/>
      <c r="K18" s="35"/>
      <c r="L18" s="35" t="s">
        <v>1476</v>
      </c>
      <c r="N18" s="38"/>
    </row>
    <row r="19" spans="1:14" s="31" customFormat="1">
      <c r="A19" s="27"/>
      <c r="B19" s="28"/>
      <c r="C19" s="61"/>
      <c r="D19" s="30"/>
      <c r="E19" s="31" t="s">
        <v>1066</v>
      </c>
      <c r="F19" s="32">
        <f>VLOOKUP($E19,Atletas!$1:$1048576,7,FALSE)</f>
        <v>29219</v>
      </c>
      <c r="G19" s="32" t="str">
        <f>VLOOKUP($E19,Atletas!$1:$1048576,9,FALSE)</f>
        <v>Sénior</v>
      </c>
      <c r="H19" s="137" t="str">
        <f>VLOOKUP($E19,Atletas!$1:$1048576,5,FALSE)</f>
        <v>CSM</v>
      </c>
      <c r="I19" s="35"/>
      <c r="J19" s="34"/>
      <c r="K19" s="35"/>
      <c r="L19" s="35" t="s">
        <v>899</v>
      </c>
      <c r="M19" s="38"/>
    </row>
    <row r="20" spans="1:14" s="31" customFormat="1">
      <c r="A20" s="27"/>
      <c r="B20" s="28"/>
      <c r="C20" s="61"/>
      <c r="D20" s="30"/>
      <c r="E20" s="31" t="s">
        <v>902</v>
      </c>
      <c r="F20" s="32">
        <f>VLOOKUP($E20,Atletas!$1:$1048576,7,FALSE)</f>
        <v>30723</v>
      </c>
      <c r="G20" s="32" t="str">
        <f>VLOOKUP($E20,Atletas!$1:$1048576,9,FALSE)</f>
        <v>Sénior</v>
      </c>
      <c r="H20" s="137" t="str">
        <f>VLOOKUP($E20,Atletas!$1:$1048576,5,FALSE)</f>
        <v>CSM</v>
      </c>
      <c r="I20" s="35"/>
      <c r="J20" s="34"/>
      <c r="K20" s="35"/>
      <c r="L20" s="35" t="s">
        <v>1084</v>
      </c>
      <c r="M20" s="38"/>
    </row>
    <row r="21" spans="1:14" s="31" customFormat="1">
      <c r="A21" s="27"/>
      <c r="B21" s="28"/>
      <c r="C21" s="61"/>
      <c r="D21" s="30"/>
      <c r="E21" s="31" t="s">
        <v>812</v>
      </c>
      <c r="F21" s="32" t="e">
        <f>VLOOKUP($E21,Atletas!$1:$1048576,7,FALSE)</f>
        <v>#N/A</v>
      </c>
      <c r="G21" s="32" t="e">
        <f>VLOOKUP($E21,Atletas!$1:$1048576,9,FALSE)</f>
        <v>#N/A</v>
      </c>
      <c r="H21" s="137" t="e">
        <f>VLOOKUP($E21,Atletas!$1:$1048576,5,FALSE)</f>
        <v>#N/A</v>
      </c>
      <c r="I21" s="35"/>
      <c r="J21" s="34"/>
      <c r="K21" s="35"/>
      <c r="L21" s="35" t="s">
        <v>946</v>
      </c>
    </row>
    <row r="22" spans="1:14" s="31" customFormat="1">
      <c r="A22" s="27"/>
      <c r="B22" s="28"/>
      <c r="C22" s="61"/>
      <c r="D22" s="30"/>
      <c r="E22" s="31" t="s">
        <v>1086</v>
      </c>
      <c r="F22" s="32" t="e">
        <f>VLOOKUP($E22,Atletas!$1:$1048576,7,FALSE)</f>
        <v>#N/A</v>
      </c>
      <c r="G22" s="32" t="e">
        <f>VLOOKUP($E22,Atletas!$1:$1048576,9,FALSE)</f>
        <v>#N/A</v>
      </c>
      <c r="H22" s="137" t="e">
        <f>VLOOKUP($E22,Atletas!$1:$1048576,5,FALSE)</f>
        <v>#N/A</v>
      </c>
      <c r="I22" s="35"/>
      <c r="J22" s="34"/>
      <c r="K22" s="35"/>
      <c r="L22" s="35" t="s">
        <v>631</v>
      </c>
      <c r="M22" s="38"/>
    </row>
    <row r="23" spans="1:14" s="31" customFormat="1">
      <c r="A23" s="27"/>
      <c r="B23" s="28"/>
      <c r="C23" s="61"/>
      <c r="D23" s="30"/>
      <c r="E23" s="31" t="s">
        <v>747</v>
      </c>
      <c r="F23" s="32" t="e">
        <f>VLOOKUP($E23,Atletas!$1:$1048576,7,FALSE)</f>
        <v>#N/A</v>
      </c>
      <c r="G23" s="32" t="e">
        <f>VLOOKUP($E23,Atletas!$1:$1048576,9,FALSE)</f>
        <v>#N/A</v>
      </c>
      <c r="H23" s="137" t="e">
        <f>VLOOKUP($E23,Atletas!$1:$1048576,5,FALSE)</f>
        <v>#N/A</v>
      </c>
      <c r="I23" s="35"/>
      <c r="J23" s="34"/>
      <c r="K23" s="35"/>
      <c r="L23" s="35" t="s">
        <v>472</v>
      </c>
      <c r="M23" s="38"/>
      <c r="N23" s="38"/>
    </row>
    <row r="24" spans="1:14" s="31" customFormat="1">
      <c r="A24" s="27"/>
      <c r="B24" s="28"/>
      <c r="C24" s="61"/>
      <c r="D24" s="30"/>
      <c r="F24" s="32">
        <f>VLOOKUP($E24,Atletas!$1:$1048576,7,FALSE)</f>
        <v>0</v>
      </c>
      <c r="G24" s="32" t="str">
        <f>VLOOKUP($E24,Atletas!$1:$1048576,9,FALSE)</f>
        <v>Sénior /vet</v>
      </c>
      <c r="H24" s="137">
        <f>VLOOKUP($E24,Atletas!$1:$1048576,5,FALSE)</f>
        <v>0</v>
      </c>
      <c r="I24" s="35"/>
      <c r="J24" s="34"/>
      <c r="K24" s="35"/>
      <c r="L24" s="35" t="s">
        <v>855</v>
      </c>
    </row>
    <row r="25" spans="1:14" s="31" customFormat="1">
      <c r="A25" s="27"/>
      <c r="B25" s="28"/>
      <c r="C25" s="61"/>
      <c r="D25" s="30"/>
      <c r="F25" s="32"/>
      <c r="G25" s="32"/>
      <c r="H25" s="137"/>
      <c r="I25" s="35"/>
      <c r="J25" s="34"/>
      <c r="K25" s="35"/>
      <c r="L25" s="35"/>
    </row>
    <row r="26" spans="1:14" s="31" customFormat="1">
      <c r="A26" s="27"/>
      <c r="B26" s="28"/>
      <c r="C26" s="61"/>
      <c r="D26" s="30"/>
      <c r="F26" s="32"/>
      <c r="G26" s="32"/>
      <c r="H26" s="137"/>
      <c r="I26" s="35"/>
      <c r="J26" s="34"/>
      <c r="K26" s="35"/>
      <c r="L26" s="35"/>
    </row>
    <row r="27" spans="1:14" s="31" customFormat="1">
      <c r="A27" s="175" t="s">
        <v>815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38"/>
      <c r="N27" s="39"/>
    </row>
    <row r="28" spans="1:14" s="31" customFormat="1">
      <c r="A28" s="27"/>
      <c r="B28" s="28">
        <v>3.3</v>
      </c>
      <c r="C28" s="61" t="s">
        <v>1670</v>
      </c>
      <c r="D28" s="30">
        <v>6</v>
      </c>
      <c r="E28" s="31" t="s">
        <v>737</v>
      </c>
      <c r="F28" s="32">
        <f>VLOOKUP($E28,Atletas!$1:$1048576,7,FALSE)</f>
        <v>34195</v>
      </c>
      <c r="G28" s="32" t="str">
        <f>VLOOKUP($E28,Atletas!$1:$1048576,9,FALSE)</f>
        <v>Júnior</v>
      </c>
      <c r="H28" s="137" t="str">
        <f>VLOOKUP($E28,Atletas!$1:$1048576,5,FALSE)</f>
        <v>CSM</v>
      </c>
      <c r="I28" s="35" t="s">
        <v>1709</v>
      </c>
      <c r="J28" s="34">
        <v>40958</v>
      </c>
      <c r="K28" s="35"/>
      <c r="L28" s="35"/>
    </row>
    <row r="29" spans="1:14" s="31" customFormat="1">
      <c r="A29" s="27"/>
      <c r="B29" s="28"/>
      <c r="C29" s="61"/>
      <c r="D29" s="30"/>
      <c r="F29" s="32">
        <f>VLOOKUP($E29,Atletas!$1:$1048576,7,FALSE)</f>
        <v>0</v>
      </c>
      <c r="G29" s="32" t="str">
        <f>VLOOKUP($E29,Atletas!$1:$1048576,9,FALSE)</f>
        <v>Sénior /vet</v>
      </c>
      <c r="H29" s="137">
        <f>VLOOKUP($E29,Atletas!$1:$1048576,5,FALSE)</f>
        <v>0</v>
      </c>
      <c r="I29" s="35"/>
      <c r="J29" s="34"/>
      <c r="K29" s="35"/>
      <c r="L29" s="35"/>
      <c r="M29" s="38"/>
      <c r="N29" s="38"/>
    </row>
    <row r="30" spans="1:14" s="31" customFormat="1">
      <c r="A30" s="27"/>
      <c r="B30" s="28"/>
      <c r="C30" s="61"/>
      <c r="D30" s="30"/>
      <c r="F30" s="32">
        <f>VLOOKUP($E30,Atletas!$1:$1048576,7,FALSE)</f>
        <v>0</v>
      </c>
      <c r="G30" s="32" t="str">
        <f>VLOOKUP($E30,Atletas!$1:$1048576,9,FALSE)</f>
        <v>Sénior /vet</v>
      </c>
      <c r="H30" s="137">
        <f>VLOOKUP($E30,Atletas!$1:$1048576,5,FALSE)</f>
        <v>0</v>
      </c>
      <c r="I30" s="35"/>
      <c r="J30" s="34"/>
      <c r="K30" s="35"/>
      <c r="L30" s="35"/>
    </row>
    <row r="31" spans="1:14" s="31" customFormat="1">
      <c r="A31" s="27"/>
      <c r="B31" s="28"/>
      <c r="C31" s="61"/>
      <c r="D31" s="30"/>
      <c r="F31" s="32"/>
      <c r="G31" s="32"/>
      <c r="H31" s="137"/>
      <c r="I31" s="35"/>
      <c r="J31" s="34"/>
      <c r="K31" s="35"/>
      <c r="L31" s="35"/>
    </row>
    <row r="32" spans="1:14" s="31" customFormat="1">
      <c r="A32" s="27"/>
      <c r="B32" s="28"/>
      <c r="C32" s="61"/>
      <c r="D32" s="30"/>
      <c r="F32" s="32"/>
      <c r="G32" s="32"/>
      <c r="H32" s="137"/>
      <c r="I32" s="35"/>
      <c r="J32" s="34"/>
      <c r="K32" s="35"/>
      <c r="L32" s="35"/>
    </row>
    <row r="33" spans="1:12" s="31" customFormat="1">
      <c r="A33" s="27"/>
      <c r="B33" s="28"/>
      <c r="C33" s="61"/>
      <c r="D33" s="30"/>
      <c r="F33" s="32"/>
      <c r="G33" s="32"/>
      <c r="H33" s="137"/>
      <c r="I33" s="35"/>
      <c r="J33" s="34"/>
      <c r="K33" s="35"/>
      <c r="L33" s="35"/>
    </row>
    <row r="34" spans="1:12" s="31" customFormat="1">
      <c r="A34" s="27"/>
      <c r="B34" s="28"/>
      <c r="C34" s="61"/>
      <c r="D34" s="30"/>
      <c r="F34" s="32"/>
      <c r="G34" s="32"/>
      <c r="H34" s="137"/>
      <c r="I34" s="35"/>
      <c r="J34" s="34"/>
      <c r="K34" s="35"/>
      <c r="L34" s="35"/>
    </row>
    <row r="35" spans="1:12" s="31" customFormat="1">
      <c r="A35" s="27"/>
      <c r="B35" s="28"/>
      <c r="C35" s="61"/>
      <c r="D35" s="30"/>
      <c r="F35" s="32"/>
      <c r="G35" s="32"/>
      <c r="H35" s="137"/>
      <c r="I35" s="35"/>
      <c r="J35" s="34"/>
      <c r="K35" s="35"/>
      <c r="L35" s="35"/>
    </row>
  </sheetData>
  <autoFilter ref="G5:H24"/>
  <sortState ref="A6:N17">
    <sortCondition descending="1" ref="L6:L17"/>
  </sortState>
  <mergeCells count="5">
    <mergeCell ref="A27:L27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9" enableFormatConditionsCalculation="0"/>
  <dimension ref="A1:N63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H6" sqref="H6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1012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966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 t="s">
        <v>842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>
      <c r="A6" s="27">
        <v>1</v>
      </c>
      <c r="B6" s="28">
        <v>9.74</v>
      </c>
      <c r="C6" s="29"/>
      <c r="D6" s="30">
        <v>1</v>
      </c>
      <c r="E6" s="31" t="s">
        <v>1652</v>
      </c>
      <c r="F6" s="32">
        <f>VLOOKUP($E6,Atletas!$1:$1048576,7,FALSE)</f>
        <v>36312</v>
      </c>
      <c r="G6" s="32" t="str">
        <f>VLOOKUP($E6,Atletas!$1:$1048576,9,FALSE)</f>
        <v>Infantil</v>
      </c>
      <c r="H6" s="137" t="str">
        <f>VLOOKUP($E6,Atletas!$1:$1048576,5,FALSE)</f>
        <v>ACDSJ</v>
      </c>
      <c r="I6" s="35" t="s">
        <v>27</v>
      </c>
      <c r="J6" s="34">
        <v>41013</v>
      </c>
      <c r="K6" s="35"/>
      <c r="L6" s="35" t="s">
        <v>855</v>
      </c>
      <c r="N6" s="38"/>
    </row>
    <row r="7" spans="1:14" s="31" customFormat="1">
      <c r="A7" s="27">
        <v>2</v>
      </c>
      <c r="B7" s="28">
        <v>9.27</v>
      </c>
      <c r="C7" s="29"/>
      <c r="D7" s="30">
        <v>2</v>
      </c>
      <c r="E7" s="31" t="s">
        <v>613</v>
      </c>
      <c r="F7" s="32" t="s">
        <v>22</v>
      </c>
      <c r="G7" s="32" t="str">
        <f>VLOOKUP($E7,Atletas!$1:$1048576,9,FALSE)</f>
        <v>Infantil</v>
      </c>
      <c r="H7" s="137" t="str">
        <f>VLOOKUP($E7,Atletas!$1:$1048576,5,FALSE)</f>
        <v>CSM</v>
      </c>
      <c r="I7" s="35" t="s">
        <v>27</v>
      </c>
      <c r="J7" s="34">
        <v>41013</v>
      </c>
      <c r="K7" s="35"/>
      <c r="L7" s="35" t="s">
        <v>855</v>
      </c>
      <c r="N7" s="38"/>
    </row>
    <row r="8" spans="1:14" s="31" customFormat="1">
      <c r="A8" s="27">
        <v>3</v>
      </c>
      <c r="B8" s="28">
        <v>9.0399999999999991</v>
      </c>
      <c r="C8" s="29"/>
      <c r="D8" s="30">
        <v>3</v>
      </c>
      <c r="E8" s="31" t="s">
        <v>821</v>
      </c>
      <c r="F8" s="32">
        <f>VLOOKUP($E8,Atletas!$1:$1048576,7,FALSE)</f>
        <v>36375</v>
      </c>
      <c r="G8" s="32" t="str">
        <f>VLOOKUP($E8,Atletas!$1:$1048576,9,FALSE)</f>
        <v>Infantil</v>
      </c>
      <c r="H8" s="137" t="str">
        <f>VLOOKUP($E8,Atletas!$1:$1048576,5,FALSE)</f>
        <v>IND-M</v>
      </c>
      <c r="I8" s="35" t="s">
        <v>27</v>
      </c>
      <c r="J8" s="34">
        <v>41013</v>
      </c>
      <c r="K8" s="35"/>
      <c r="L8" s="35" t="s">
        <v>855</v>
      </c>
      <c r="N8" s="38"/>
    </row>
    <row r="9" spans="1:14" s="31" customFormat="1">
      <c r="A9" s="27">
        <v>4</v>
      </c>
      <c r="B9" s="28">
        <v>8.92</v>
      </c>
      <c r="C9" s="29"/>
      <c r="D9" s="30">
        <v>1</v>
      </c>
      <c r="E9" s="31" t="s">
        <v>575</v>
      </c>
      <c r="F9" s="32">
        <f>VLOOKUP($E9,Atletas!$1:$1048576,7,FALSE)</f>
        <v>36309</v>
      </c>
      <c r="G9" s="32" t="str">
        <f>VLOOKUP($E9,Atletas!$1:$1048576,9,FALSE)</f>
        <v>Infantil</v>
      </c>
      <c r="H9" s="137" t="str">
        <f>VLOOKUP($E9,Atletas!$1:$1048576,5,FALSE)</f>
        <v>ACDSJ</v>
      </c>
      <c r="I9" s="35" t="s">
        <v>27</v>
      </c>
      <c r="J9" s="34">
        <v>41062</v>
      </c>
      <c r="K9" s="35"/>
      <c r="L9" s="35" t="s">
        <v>855</v>
      </c>
      <c r="N9" s="38"/>
    </row>
    <row r="10" spans="1:14" s="31" customFormat="1">
      <c r="A10" s="27">
        <v>5</v>
      </c>
      <c r="B10" s="28">
        <v>8.3800000000000008</v>
      </c>
      <c r="C10" s="29"/>
      <c r="D10" s="30">
        <v>1</v>
      </c>
      <c r="E10" s="31" t="s">
        <v>386</v>
      </c>
      <c r="F10" s="32">
        <f>VLOOKUP($E10,Atletas!$1:$1048576,7,FALSE)</f>
        <v>36667</v>
      </c>
      <c r="G10" s="32" t="str">
        <f>VLOOKUP($E10,Atletas!$1:$1048576,9,FALSE)</f>
        <v>Infantil</v>
      </c>
      <c r="H10" s="137" t="str">
        <f>VLOOKUP($E10,Atletas!$1:$1048576,5,FALSE)</f>
        <v>CSM</v>
      </c>
      <c r="I10" s="35" t="s">
        <v>849</v>
      </c>
      <c r="J10" s="34">
        <v>40929</v>
      </c>
      <c r="K10" s="35"/>
      <c r="L10" s="35" t="s">
        <v>855</v>
      </c>
      <c r="N10" s="38"/>
    </row>
    <row r="11" spans="1:14" s="31" customFormat="1">
      <c r="A11" s="27">
        <v>6</v>
      </c>
      <c r="B11" s="28">
        <v>8.25</v>
      </c>
      <c r="C11" s="29"/>
      <c r="D11" s="30">
        <v>4</v>
      </c>
      <c r="E11" s="31" t="s">
        <v>605</v>
      </c>
      <c r="F11" s="32">
        <f>VLOOKUP($E11,Atletas!$1:$1048576,7,FALSE)</f>
        <v>36542</v>
      </c>
      <c r="G11" s="32" t="str">
        <f>VLOOKUP($E11,Atletas!$1:$1048576,9,FALSE)</f>
        <v>Infantil</v>
      </c>
      <c r="H11" s="137" t="str">
        <f>VLOOKUP($E11,Atletas!$1:$1048576,5,FALSE)</f>
        <v>ACDSJ</v>
      </c>
      <c r="I11" s="35" t="s">
        <v>27</v>
      </c>
      <c r="J11" s="34">
        <v>41013</v>
      </c>
      <c r="K11" s="35"/>
      <c r="L11" s="35" t="s">
        <v>855</v>
      </c>
      <c r="N11" s="38"/>
    </row>
    <row r="12" spans="1:14" s="31" customFormat="1">
      <c r="A12" s="27">
        <v>7</v>
      </c>
      <c r="B12" s="28">
        <v>8.07</v>
      </c>
      <c r="C12" s="29"/>
      <c r="D12" s="30">
        <v>2</v>
      </c>
      <c r="E12" s="31" t="s">
        <v>364</v>
      </c>
      <c r="F12" s="32">
        <f>VLOOKUP($E12,Atletas!$1:$1048576,7,FALSE)</f>
        <v>36223</v>
      </c>
      <c r="G12" s="32" t="str">
        <f>VLOOKUP($E12,Atletas!$1:$1048576,9,FALSE)</f>
        <v>Infantil</v>
      </c>
      <c r="H12" s="137" t="str">
        <f>VLOOKUP($E12,Atletas!$1:$1048576,5,FALSE)</f>
        <v>ACDSJ</v>
      </c>
      <c r="I12" s="35" t="s">
        <v>849</v>
      </c>
      <c r="J12" s="34">
        <v>40929</v>
      </c>
      <c r="K12" s="35"/>
      <c r="L12" s="35" t="s">
        <v>855</v>
      </c>
      <c r="N12" s="38"/>
    </row>
    <row r="13" spans="1:14" s="31" customFormat="1">
      <c r="A13" s="27">
        <v>8</v>
      </c>
      <c r="B13" s="28">
        <v>7.86</v>
      </c>
      <c r="C13" s="29"/>
      <c r="D13" s="30">
        <v>6</v>
      </c>
      <c r="E13" s="31" t="s">
        <v>576</v>
      </c>
      <c r="F13" s="32">
        <f>VLOOKUP($E13,Atletas!$1:$1048576,7,FALSE)</f>
        <v>36286</v>
      </c>
      <c r="G13" s="32" t="str">
        <f>VLOOKUP($E13,Atletas!$1:$1048576,9,FALSE)</f>
        <v>Infantil</v>
      </c>
      <c r="H13" s="137" t="str">
        <f>VLOOKUP($E13,Atletas!$1:$1048576,5,FALSE)</f>
        <v>ACDSJ</v>
      </c>
      <c r="I13" s="35" t="s">
        <v>27</v>
      </c>
      <c r="J13" s="34">
        <v>41013</v>
      </c>
      <c r="K13" s="35"/>
      <c r="L13" s="35" t="s">
        <v>855</v>
      </c>
      <c r="N13" s="38"/>
    </row>
    <row r="14" spans="1:14" s="31" customFormat="1">
      <c r="A14" s="27">
        <v>9</v>
      </c>
      <c r="B14" s="28">
        <v>7.63</v>
      </c>
      <c r="C14" s="29"/>
      <c r="D14" s="30">
        <v>4</v>
      </c>
      <c r="E14" s="31" t="s">
        <v>1133</v>
      </c>
      <c r="F14" s="32">
        <f>VLOOKUP($E14,Atletas!$1:$1048576,7,FALSE)</f>
        <v>36651</v>
      </c>
      <c r="G14" s="32" t="str">
        <f>VLOOKUP($E14,Atletas!$1:$1048576,9,FALSE)</f>
        <v>Infantil</v>
      </c>
      <c r="H14" s="137" t="str">
        <f>VLOOKUP($E14,Atletas!$1:$1048576,5,FALSE)</f>
        <v>CSM</v>
      </c>
      <c r="I14" s="35" t="s">
        <v>27</v>
      </c>
      <c r="J14" s="34">
        <v>41062</v>
      </c>
      <c r="K14" s="35"/>
      <c r="L14" s="35" t="s">
        <v>855</v>
      </c>
      <c r="N14" s="38"/>
    </row>
    <row r="15" spans="1:14" s="31" customFormat="1">
      <c r="A15" s="27">
        <v>10</v>
      </c>
      <c r="B15" s="76">
        <v>7.46</v>
      </c>
      <c r="C15" s="29"/>
      <c r="D15" s="30">
        <v>5</v>
      </c>
      <c r="E15" s="31" t="s">
        <v>50</v>
      </c>
      <c r="F15" s="32">
        <f>VLOOKUP($E15,Atletas!$1:$1048576,7,FALSE)</f>
        <v>36541</v>
      </c>
      <c r="G15" s="32" t="str">
        <f>VLOOKUP($E15,Atletas!$1:$1048576,9,FALSE)</f>
        <v>Infantil</v>
      </c>
      <c r="H15" s="137" t="str">
        <f>VLOOKUP($E15,Atletas!$1:$1048576,5,FALSE)</f>
        <v>ACDSJ</v>
      </c>
      <c r="I15" s="35" t="s">
        <v>27</v>
      </c>
      <c r="J15" s="34">
        <v>41062</v>
      </c>
      <c r="K15" s="35"/>
      <c r="L15" s="35" t="s">
        <v>855</v>
      </c>
      <c r="N15" s="38"/>
    </row>
    <row r="16" spans="1:14" s="31" customFormat="1">
      <c r="A16" s="27">
        <v>11</v>
      </c>
      <c r="B16" s="28">
        <v>7.25</v>
      </c>
      <c r="C16" s="29"/>
      <c r="D16" s="30">
        <v>9</v>
      </c>
      <c r="E16" s="31" t="s">
        <v>606</v>
      </c>
      <c r="F16" s="32">
        <f>VLOOKUP($E16,Atletas!$1:$1048576,7,FALSE)</f>
        <v>36231</v>
      </c>
      <c r="G16" s="32" t="str">
        <f>VLOOKUP($E16,Atletas!$1:$1048576,9,FALSE)</f>
        <v>Infantil</v>
      </c>
      <c r="H16" s="137" t="str">
        <f>VLOOKUP($E16,Atletas!$1:$1048576,5,FALSE)</f>
        <v>ACDSJ</v>
      </c>
      <c r="I16" s="35" t="s">
        <v>27</v>
      </c>
      <c r="J16" s="34">
        <v>41013</v>
      </c>
      <c r="K16" s="35"/>
      <c r="L16" s="35" t="s">
        <v>855</v>
      </c>
      <c r="N16" s="38"/>
    </row>
    <row r="17" spans="1:14" s="31" customFormat="1">
      <c r="A17" s="27">
        <v>12</v>
      </c>
      <c r="B17" s="28">
        <v>7.14</v>
      </c>
      <c r="C17" s="29"/>
      <c r="D17" s="30">
        <v>6</v>
      </c>
      <c r="E17" s="31" t="s">
        <v>14</v>
      </c>
      <c r="F17" s="32">
        <f>VLOOKUP($E17,Atletas!$1:$1048576,7,FALSE)</f>
        <v>36219</v>
      </c>
      <c r="G17" s="32" t="str">
        <f>VLOOKUP($E17,Atletas!$1:$1048576,9,FALSE)</f>
        <v>Infantil</v>
      </c>
      <c r="H17" s="137" t="str">
        <f>VLOOKUP($E17,Atletas!$1:$1048576,5,FALSE)</f>
        <v>ADRAP</v>
      </c>
      <c r="I17" s="35" t="s">
        <v>27</v>
      </c>
      <c r="J17" s="34">
        <v>41062</v>
      </c>
      <c r="K17" s="35"/>
      <c r="L17" s="35" t="s">
        <v>855</v>
      </c>
      <c r="N17" s="38"/>
    </row>
    <row r="18" spans="1:14" s="31" customFormat="1">
      <c r="A18" s="27">
        <v>13</v>
      </c>
      <c r="B18" s="28">
        <v>7.05</v>
      </c>
      <c r="C18" s="29"/>
      <c r="D18" s="30">
        <v>4</v>
      </c>
      <c r="E18" s="31" t="s">
        <v>1135</v>
      </c>
      <c r="F18" s="32">
        <f>VLOOKUP($E18,Atletas!$1:$1048576,7,FALSE)</f>
        <v>36176</v>
      </c>
      <c r="G18" s="32" t="str">
        <f>VLOOKUP($E18,Atletas!$1:$1048576,9,FALSE)</f>
        <v>Infantil</v>
      </c>
      <c r="H18" s="137" t="str">
        <f>VLOOKUP($E18,Atletas!$1:$1048576,5,FALSE)</f>
        <v>AJS</v>
      </c>
      <c r="I18" s="35" t="s">
        <v>849</v>
      </c>
      <c r="J18" s="34">
        <v>40929</v>
      </c>
      <c r="K18" s="35"/>
      <c r="L18" s="35" t="s">
        <v>855</v>
      </c>
      <c r="N18" s="38"/>
    </row>
    <row r="19" spans="1:14" s="31" customFormat="1">
      <c r="A19" s="27">
        <v>14</v>
      </c>
      <c r="B19" s="28">
        <v>6.65</v>
      </c>
      <c r="C19" s="29"/>
      <c r="D19" s="30">
        <v>10</v>
      </c>
      <c r="E19" s="31" t="s">
        <v>1795</v>
      </c>
      <c r="F19" s="32">
        <f>VLOOKUP($E19,Atletas!$1:$1048576,7,FALSE)</f>
        <v>36430</v>
      </c>
      <c r="G19" s="32" t="str">
        <f>VLOOKUP($E19,Atletas!$1:$1048576,9,FALSE)</f>
        <v>Infantil</v>
      </c>
      <c r="H19" s="137" t="str">
        <f>VLOOKUP($E19,Atletas!$1:$1048576,5,FALSE)</f>
        <v>AJS</v>
      </c>
      <c r="I19" s="35" t="s">
        <v>27</v>
      </c>
      <c r="J19" s="34">
        <v>41013</v>
      </c>
      <c r="K19" s="35"/>
      <c r="L19" s="35" t="s">
        <v>855</v>
      </c>
      <c r="N19" s="38"/>
    </row>
    <row r="20" spans="1:14" s="31" customFormat="1">
      <c r="A20" s="27">
        <v>15</v>
      </c>
      <c r="B20" s="28">
        <v>6.64</v>
      </c>
      <c r="C20" s="29"/>
      <c r="D20" s="30">
        <v>7</v>
      </c>
      <c r="E20" s="31" t="s">
        <v>670</v>
      </c>
      <c r="F20" s="32">
        <f>VLOOKUP($E20,Atletas!$1:$1048576,7,FALSE)</f>
        <v>36523</v>
      </c>
      <c r="G20" s="32" t="str">
        <f>VLOOKUP($E20,Atletas!$1:$1048576,9,FALSE)</f>
        <v>Infantil</v>
      </c>
      <c r="H20" s="137" t="str">
        <f>VLOOKUP($E20,Atletas!$1:$1048576,5,FALSE)</f>
        <v>AJS</v>
      </c>
      <c r="I20" s="35" t="s">
        <v>27</v>
      </c>
      <c r="J20" s="34">
        <v>41062</v>
      </c>
      <c r="K20" s="35"/>
      <c r="L20" s="35" t="s">
        <v>855</v>
      </c>
    </row>
    <row r="21" spans="1:14" s="31" customFormat="1">
      <c r="A21" s="27">
        <v>16</v>
      </c>
      <c r="B21" s="28">
        <v>6.27</v>
      </c>
      <c r="C21" s="29"/>
      <c r="D21" s="30">
        <v>6</v>
      </c>
      <c r="E21" s="31" t="s">
        <v>391</v>
      </c>
      <c r="F21" s="32">
        <f>VLOOKUP($E21,Atletas!$1:$1048576,7,FALSE)</f>
        <v>36477</v>
      </c>
      <c r="G21" s="32" t="str">
        <f>VLOOKUP($E21,Atletas!$1:$1048576,9,FALSE)</f>
        <v>Infantil</v>
      </c>
      <c r="H21" s="137" t="str">
        <f>VLOOKUP($E21,Atletas!$1:$1048576,5,FALSE)</f>
        <v>GDE</v>
      </c>
      <c r="I21" s="35" t="s">
        <v>849</v>
      </c>
      <c r="J21" s="34">
        <v>40929</v>
      </c>
      <c r="K21" s="35"/>
      <c r="L21" s="35" t="s">
        <v>855</v>
      </c>
      <c r="N21" s="38"/>
    </row>
    <row r="22" spans="1:14" s="31" customFormat="1">
      <c r="A22" s="27">
        <v>17</v>
      </c>
      <c r="B22" s="28">
        <v>5.95</v>
      </c>
      <c r="C22" s="29"/>
      <c r="D22" s="30">
        <v>13</v>
      </c>
      <c r="E22" s="31" t="s">
        <v>417</v>
      </c>
      <c r="F22" s="32">
        <f>VLOOKUP($E22,Atletas!$1:$1048576,7,FALSE)</f>
        <v>36354</v>
      </c>
      <c r="G22" s="32" t="str">
        <f>VLOOKUP($E22,Atletas!$1:$1048576,9,FALSE)</f>
        <v>Infantil</v>
      </c>
      <c r="H22" s="137" t="str">
        <f>VLOOKUP($E22,Atletas!$1:$1048576,5,FALSE)</f>
        <v>CSM</v>
      </c>
      <c r="I22" s="35" t="s">
        <v>27</v>
      </c>
      <c r="J22" s="34">
        <v>41013</v>
      </c>
      <c r="K22" s="35"/>
      <c r="L22" s="35" t="s">
        <v>855</v>
      </c>
      <c r="N22" s="38"/>
    </row>
    <row r="23" spans="1:14" s="31" customFormat="1">
      <c r="A23" s="27">
        <v>18</v>
      </c>
      <c r="B23" s="28">
        <v>5.94</v>
      </c>
      <c r="C23" s="29"/>
      <c r="D23" s="30">
        <v>8</v>
      </c>
      <c r="E23" s="31" t="s">
        <v>2012</v>
      </c>
      <c r="F23" s="32">
        <f>VLOOKUP($E23,Atletas!$1:$1048576,7,FALSE)</f>
        <v>36970</v>
      </c>
      <c r="G23" s="32" t="str">
        <f>VLOOKUP($E23,Atletas!$1:$1048576,9,FALSE)</f>
        <v>Benjamim</v>
      </c>
      <c r="H23" s="137" t="str">
        <f>VLOOKUP($E23,Atletas!$1:$1048576,5,FALSE)</f>
        <v>ADRAP</v>
      </c>
      <c r="I23" s="35" t="s">
        <v>27</v>
      </c>
      <c r="J23" s="34">
        <v>41062</v>
      </c>
      <c r="K23" s="35"/>
      <c r="L23" s="35" t="s">
        <v>855</v>
      </c>
    </row>
    <row r="24" spans="1:14" s="31" customFormat="1">
      <c r="A24" s="27">
        <v>19</v>
      </c>
      <c r="B24" s="28">
        <v>5.89</v>
      </c>
      <c r="C24" s="29"/>
      <c r="D24" s="30">
        <v>8</v>
      </c>
      <c r="E24" s="31" t="s">
        <v>1136</v>
      </c>
      <c r="F24" s="32">
        <f>VLOOKUP($E24,Atletas!$1:$1048576,7,FALSE)</f>
        <v>36491</v>
      </c>
      <c r="G24" s="32" t="str">
        <f>VLOOKUP($E24,Atletas!$1:$1048576,9,FALSE)</f>
        <v>Infantil</v>
      </c>
      <c r="H24" s="137" t="str">
        <f>VLOOKUP($E24,Atletas!$1:$1048576,5,FALSE)</f>
        <v>AJS</v>
      </c>
      <c r="I24" s="35" t="s">
        <v>849</v>
      </c>
      <c r="J24" s="34">
        <v>40929</v>
      </c>
      <c r="K24" s="35"/>
      <c r="L24" s="35" t="s">
        <v>855</v>
      </c>
      <c r="M24" s="38"/>
      <c r="N24" s="38"/>
    </row>
    <row r="25" spans="1:14" s="31" customFormat="1">
      <c r="A25" s="27">
        <v>20</v>
      </c>
      <c r="B25" s="76">
        <v>5.82</v>
      </c>
      <c r="C25" s="29"/>
      <c r="D25" s="30">
        <v>14</v>
      </c>
      <c r="E25" s="31" t="s">
        <v>1796</v>
      </c>
      <c r="F25" s="32">
        <f>VLOOKUP($E25,Atletas!$1:$1048576,7,FALSE)</f>
        <v>36454</v>
      </c>
      <c r="G25" s="32" t="str">
        <f>VLOOKUP($E25,Atletas!$1:$1048576,9,FALSE)</f>
        <v>Infantil</v>
      </c>
      <c r="H25" s="137" t="str">
        <f>VLOOKUP($E25,Atletas!$1:$1048576,5,FALSE)</f>
        <v>AJS</v>
      </c>
      <c r="I25" s="35" t="s">
        <v>27</v>
      </c>
      <c r="J25" s="34">
        <v>41013</v>
      </c>
      <c r="K25" s="35"/>
      <c r="L25" s="35" t="s">
        <v>855</v>
      </c>
      <c r="N25" s="38"/>
    </row>
    <row r="26" spans="1:14" s="31" customFormat="1">
      <c r="A26" s="27">
        <v>21</v>
      </c>
      <c r="B26" s="76">
        <v>5.63</v>
      </c>
      <c r="C26" s="29"/>
      <c r="D26" s="30">
        <v>10</v>
      </c>
      <c r="E26" s="31" t="s">
        <v>1712</v>
      </c>
      <c r="F26" s="32">
        <f>VLOOKUP($E26,Atletas!$1:$1048576,7,FALSE)</f>
        <v>36720</v>
      </c>
      <c r="G26" s="32" t="str">
        <f>VLOOKUP($E26,Atletas!$1:$1048576,9,FALSE)</f>
        <v>Infantil</v>
      </c>
      <c r="H26" s="137" t="str">
        <f>VLOOKUP($E26,Atletas!$1:$1048576,5,FALSE)</f>
        <v>AJS</v>
      </c>
      <c r="I26" s="35" t="s">
        <v>849</v>
      </c>
      <c r="J26" s="34">
        <v>40929</v>
      </c>
      <c r="K26" s="35"/>
      <c r="L26" s="35" t="s">
        <v>855</v>
      </c>
      <c r="N26" s="38"/>
    </row>
    <row r="27" spans="1:14" s="31" customFormat="1">
      <c r="A27" s="27">
        <v>22</v>
      </c>
      <c r="B27" s="28">
        <v>5.62</v>
      </c>
      <c r="C27" s="29"/>
      <c r="D27" s="30">
        <v>15</v>
      </c>
      <c r="E27" s="31" t="s">
        <v>1797</v>
      </c>
      <c r="F27" s="32">
        <f>VLOOKUP($E27,Atletas!$1:$1048576,7,FALSE)</f>
        <v>36364</v>
      </c>
      <c r="G27" s="32" t="str">
        <f>VLOOKUP($E27,Atletas!$1:$1048576,9,FALSE)</f>
        <v>Infantil</v>
      </c>
      <c r="H27" s="137" t="str">
        <f>VLOOKUP($E27,Atletas!$1:$1048576,5,FALSE)</f>
        <v>AJS</v>
      </c>
      <c r="I27" s="35" t="s">
        <v>27</v>
      </c>
      <c r="J27" s="34">
        <v>41013</v>
      </c>
      <c r="K27" s="35"/>
      <c r="L27" s="35" t="s">
        <v>855</v>
      </c>
    </row>
    <row r="28" spans="1:14" s="31" customFormat="1">
      <c r="A28" s="27">
        <v>23</v>
      </c>
      <c r="B28" s="76">
        <v>5.58</v>
      </c>
      <c r="C28" s="29"/>
      <c r="D28" s="30">
        <v>11</v>
      </c>
      <c r="E28" s="31" t="s">
        <v>1134</v>
      </c>
      <c r="F28" s="32">
        <f>VLOOKUP($E28,Atletas!$1:$1048576,7,FALSE)</f>
        <v>36792</v>
      </c>
      <c r="G28" s="32" t="str">
        <f>VLOOKUP($E28,Atletas!$1:$1048576,9,FALSE)</f>
        <v>Infantil</v>
      </c>
      <c r="H28" s="137" t="str">
        <f>VLOOKUP($E28,Atletas!$1:$1048576,5,FALSE)</f>
        <v>GDE</v>
      </c>
      <c r="I28" s="35" t="s">
        <v>849</v>
      </c>
      <c r="J28" s="34">
        <v>40929</v>
      </c>
      <c r="K28" s="35"/>
      <c r="L28" s="35" t="s">
        <v>855</v>
      </c>
      <c r="N28" s="38"/>
    </row>
    <row r="29" spans="1:14" s="31" customFormat="1">
      <c r="A29" s="27">
        <v>24</v>
      </c>
      <c r="B29" s="28">
        <v>5.54</v>
      </c>
      <c r="C29" s="29"/>
      <c r="D29" s="30">
        <v>9</v>
      </c>
      <c r="E29" s="31" t="s">
        <v>2013</v>
      </c>
      <c r="F29" s="32">
        <f>VLOOKUP($E29,Atletas!$1:$1048576,7,FALSE)</f>
        <v>36837</v>
      </c>
      <c r="G29" s="32" t="str">
        <f>VLOOKUP($E29,Atletas!$1:$1048576,9,FALSE)</f>
        <v>Infantil</v>
      </c>
      <c r="H29" s="137" t="str">
        <f>VLOOKUP($E29,Atletas!$1:$1048576,5,FALSE)</f>
        <v>CSM</v>
      </c>
      <c r="I29" s="35" t="s">
        <v>27</v>
      </c>
      <c r="J29" s="34">
        <v>41062</v>
      </c>
      <c r="K29" s="35"/>
      <c r="L29" s="35" t="s">
        <v>855</v>
      </c>
    </row>
    <row r="30" spans="1:14" s="31" customFormat="1">
      <c r="A30" s="27">
        <v>25</v>
      </c>
      <c r="B30" s="28">
        <v>5.52</v>
      </c>
      <c r="C30" s="29"/>
      <c r="D30" s="30">
        <v>12</v>
      </c>
      <c r="E30" s="31" t="s">
        <v>42</v>
      </c>
      <c r="F30" s="32">
        <f>VLOOKUP($E30,Atletas!$1:$1048576,7,FALSE)</f>
        <v>36315</v>
      </c>
      <c r="G30" s="32" t="str">
        <f>VLOOKUP($E30,Atletas!$1:$1048576,9,FALSE)</f>
        <v>Infantil</v>
      </c>
      <c r="H30" s="137" t="str">
        <f>VLOOKUP($E30,Atletas!$1:$1048576,5,FALSE)</f>
        <v>AJS</v>
      </c>
      <c r="I30" s="35" t="s">
        <v>849</v>
      </c>
      <c r="J30" s="34">
        <v>40929</v>
      </c>
      <c r="K30" s="35"/>
      <c r="L30" s="35" t="s">
        <v>855</v>
      </c>
      <c r="N30" s="38"/>
    </row>
    <row r="31" spans="1:14" s="31" customFormat="1">
      <c r="A31" s="27">
        <v>26</v>
      </c>
      <c r="B31" s="28">
        <v>5.41</v>
      </c>
      <c r="C31" s="29"/>
      <c r="D31" s="30">
        <v>13</v>
      </c>
      <c r="E31" s="31" t="s">
        <v>1713</v>
      </c>
      <c r="F31" s="32" t="s">
        <v>22</v>
      </c>
      <c r="G31" s="32" t="str">
        <f>VLOOKUP($E31,Atletas!$1:$1048576,9,FALSE)</f>
        <v>Infantil</v>
      </c>
      <c r="H31" s="137" t="str">
        <f>VLOOKUP($E31,Atletas!$1:$1048576,5,FALSE)</f>
        <v>GDE</v>
      </c>
      <c r="I31" s="35" t="s">
        <v>849</v>
      </c>
      <c r="J31" s="34">
        <v>40929</v>
      </c>
      <c r="K31" s="35"/>
      <c r="L31" s="35" t="s">
        <v>855</v>
      </c>
      <c r="N31" s="38"/>
    </row>
    <row r="32" spans="1:14" s="31" customFormat="1">
      <c r="A32" s="27">
        <v>27</v>
      </c>
      <c r="B32" s="28">
        <v>5.34</v>
      </c>
      <c r="C32" s="29"/>
      <c r="D32" s="30">
        <v>14</v>
      </c>
      <c r="E32" s="31" t="s">
        <v>28</v>
      </c>
      <c r="F32" s="32">
        <f>VLOOKUP($E32,Atletas!$1:$1048576,7,FALSE)</f>
        <v>36168</v>
      </c>
      <c r="G32" s="32" t="str">
        <f>VLOOKUP($E32,Atletas!$1:$1048576,9,FALSE)</f>
        <v>Infantil</v>
      </c>
      <c r="H32" s="137" t="str">
        <f>VLOOKUP($E32,Atletas!$1:$1048576,5,FALSE)</f>
        <v>GDE</v>
      </c>
      <c r="I32" s="35" t="s">
        <v>849</v>
      </c>
      <c r="J32" s="34">
        <v>40929</v>
      </c>
      <c r="K32" s="35"/>
      <c r="L32" s="35" t="s">
        <v>855</v>
      </c>
      <c r="N32" s="38"/>
    </row>
    <row r="33" spans="1:14" s="31" customFormat="1">
      <c r="A33" s="27">
        <v>28</v>
      </c>
      <c r="B33" s="76">
        <v>5.3</v>
      </c>
      <c r="C33" s="29"/>
      <c r="D33" s="30">
        <v>16</v>
      </c>
      <c r="E33" s="31" t="s">
        <v>624</v>
      </c>
      <c r="F33" s="32">
        <f>VLOOKUP($E33,Atletas!$1:$1048576,7,FALSE)</f>
        <v>36227</v>
      </c>
      <c r="G33" s="32" t="str">
        <f>VLOOKUP($E33,Atletas!$1:$1048576,9,FALSE)</f>
        <v>Infantil</v>
      </c>
      <c r="H33" s="137" t="str">
        <f>VLOOKUP($E33,Atletas!$1:$1048576,5,FALSE)</f>
        <v>AJS</v>
      </c>
      <c r="I33" s="35" t="s">
        <v>27</v>
      </c>
      <c r="J33" s="34">
        <v>41013</v>
      </c>
      <c r="K33" s="35"/>
      <c r="L33" s="35" t="s">
        <v>855</v>
      </c>
      <c r="N33" s="38"/>
    </row>
    <row r="34" spans="1:14" s="31" customFormat="1">
      <c r="A34" s="27">
        <v>29</v>
      </c>
      <c r="B34" s="28">
        <v>5.29</v>
      </c>
      <c r="C34" s="29"/>
      <c r="D34" s="30">
        <v>17</v>
      </c>
      <c r="E34" s="31" t="s">
        <v>1715</v>
      </c>
      <c r="F34" s="32">
        <f>VLOOKUP($E34,Atletas!$1:$1048576,7,FALSE)</f>
        <v>36870</v>
      </c>
      <c r="G34" s="32" t="str">
        <f>VLOOKUP($E34,Atletas!$1:$1048576,9,FALSE)</f>
        <v>Infantil</v>
      </c>
      <c r="H34" s="137" t="str">
        <f>VLOOKUP($E34,Atletas!$1:$1048576,5,FALSE)</f>
        <v>AJS</v>
      </c>
      <c r="I34" s="35" t="s">
        <v>27</v>
      </c>
      <c r="J34" s="34">
        <v>41013</v>
      </c>
      <c r="K34" s="35"/>
      <c r="L34" s="35" t="s">
        <v>855</v>
      </c>
    </row>
    <row r="35" spans="1:14" s="31" customFormat="1">
      <c r="A35" s="27">
        <v>30</v>
      </c>
      <c r="B35" s="76">
        <v>5.14</v>
      </c>
      <c r="C35" s="29"/>
      <c r="D35" s="30">
        <v>15</v>
      </c>
      <c r="E35" s="31" t="s">
        <v>1150</v>
      </c>
      <c r="F35" s="32" t="s">
        <v>22</v>
      </c>
      <c r="G35" s="32" t="str">
        <f>VLOOKUP($E35,Atletas!$1:$1048576,9,FALSE)</f>
        <v>Infantil</v>
      </c>
      <c r="H35" s="137" t="str">
        <f>VLOOKUP($E35,Atletas!$1:$1048576,5,FALSE)</f>
        <v>CSM</v>
      </c>
      <c r="I35" s="35" t="s">
        <v>849</v>
      </c>
      <c r="J35" s="34">
        <v>40929</v>
      </c>
      <c r="K35" s="35"/>
      <c r="L35" s="35" t="s">
        <v>855</v>
      </c>
      <c r="N35" s="38"/>
    </row>
    <row r="36" spans="1:14" s="31" customFormat="1" hidden="1">
      <c r="A36" s="27"/>
      <c r="B36" s="28"/>
      <c r="C36" s="29"/>
      <c r="D36" s="30"/>
      <c r="E36" s="31" t="s">
        <v>21</v>
      </c>
      <c r="F36" s="32" t="s">
        <v>22</v>
      </c>
      <c r="G36" s="32" t="e">
        <f>VLOOKUP($E36,Atletas!$1:$1048576,9,FALSE)</f>
        <v>#N/A</v>
      </c>
      <c r="H36" s="137" t="e">
        <f>VLOOKUP($E36,Atletas!$1:$1048576,5,FALSE)</f>
        <v>#N/A</v>
      </c>
      <c r="I36" s="35"/>
      <c r="J36" s="34"/>
      <c r="K36" s="35"/>
      <c r="L36" s="35" t="s">
        <v>1477</v>
      </c>
      <c r="N36" s="38"/>
    </row>
    <row r="37" spans="1:14" s="31" customFormat="1" hidden="1">
      <c r="A37" s="27"/>
      <c r="B37" s="28"/>
      <c r="C37" s="29"/>
      <c r="D37" s="30"/>
      <c r="E37" s="31" t="s">
        <v>23</v>
      </c>
      <c r="F37" s="32" t="s">
        <v>22</v>
      </c>
      <c r="G37" s="32" t="e">
        <f>VLOOKUP($E37,Atletas!$1:$1048576,9,FALSE)</f>
        <v>#N/A</v>
      </c>
      <c r="H37" s="137" t="e">
        <f>VLOOKUP($E37,Atletas!$1:$1048576,5,FALSE)</f>
        <v>#N/A</v>
      </c>
      <c r="I37" s="35"/>
      <c r="J37" s="34"/>
      <c r="K37" s="35"/>
      <c r="L37" s="35" t="s">
        <v>1479</v>
      </c>
      <c r="N37" s="38"/>
    </row>
    <row r="38" spans="1:14" s="31" customFormat="1" hidden="1">
      <c r="A38" s="27"/>
      <c r="B38" s="28"/>
      <c r="C38" s="29"/>
      <c r="D38" s="30"/>
      <c r="E38" s="31" t="s">
        <v>24</v>
      </c>
      <c r="F38" s="32" t="s">
        <v>22</v>
      </c>
      <c r="G38" s="32" t="e">
        <f>VLOOKUP($E38,Atletas!$1:$1048576,9,FALSE)</f>
        <v>#N/A</v>
      </c>
      <c r="H38" s="137" t="e">
        <f>VLOOKUP($E38,Atletas!$1:$1048576,5,FALSE)</f>
        <v>#N/A</v>
      </c>
      <c r="I38" s="35"/>
      <c r="J38" s="34"/>
      <c r="K38" s="35"/>
      <c r="L38" s="35" t="s">
        <v>1480</v>
      </c>
      <c r="N38" s="38"/>
    </row>
    <row r="39" spans="1:14" s="31" customFormat="1" hidden="1">
      <c r="A39" s="27"/>
      <c r="B39" s="28"/>
      <c r="C39" s="29"/>
      <c r="D39" s="30"/>
      <c r="E39" s="31" t="s">
        <v>43</v>
      </c>
      <c r="F39" s="32" t="e">
        <f>VLOOKUP($E39,Atletas!$1:$1048576,7,FALSE)</f>
        <v>#N/A</v>
      </c>
      <c r="G39" s="32" t="e">
        <f>VLOOKUP($E39,Atletas!$1:$1048576,9,FALSE)</f>
        <v>#N/A</v>
      </c>
      <c r="H39" s="137" t="e">
        <f>VLOOKUP($E39,Atletas!$1:$1048576,5,FALSE)</f>
        <v>#N/A</v>
      </c>
      <c r="I39" s="35"/>
      <c r="J39" s="34"/>
      <c r="K39" s="35"/>
      <c r="L39" s="35" t="s">
        <v>1483</v>
      </c>
      <c r="N39" s="38"/>
    </row>
    <row r="40" spans="1:14" s="31" customFormat="1" hidden="1">
      <c r="A40" s="27"/>
      <c r="B40" s="28"/>
      <c r="C40" s="29"/>
      <c r="D40" s="30"/>
      <c r="E40" s="31" t="s">
        <v>424</v>
      </c>
      <c r="F40" s="32" t="e">
        <f>VLOOKUP($E40,Atletas!$1:$1048576,7,FALSE)</f>
        <v>#N/A</v>
      </c>
      <c r="G40" s="32" t="e">
        <f>VLOOKUP($E40,Atletas!$1:$1048576,9,FALSE)</f>
        <v>#N/A</v>
      </c>
      <c r="H40" s="137" t="e">
        <f>VLOOKUP($E40,Atletas!$1:$1048576,5,FALSE)</f>
        <v>#N/A</v>
      </c>
      <c r="I40" s="35"/>
      <c r="J40" s="34"/>
      <c r="K40" s="35"/>
      <c r="L40" s="35" t="s">
        <v>1481</v>
      </c>
      <c r="N40" s="38"/>
    </row>
    <row r="41" spans="1:14" s="31" customFormat="1" hidden="1">
      <c r="A41" s="27"/>
      <c r="B41" s="28"/>
      <c r="C41" s="29"/>
      <c r="D41" s="30"/>
      <c r="E41" s="31" t="s">
        <v>37</v>
      </c>
      <c r="F41" s="32" t="e">
        <f>VLOOKUP($E41,Atletas!$1:$1048576,7,FALSE)</f>
        <v>#N/A</v>
      </c>
      <c r="G41" s="32" t="e">
        <f>VLOOKUP($E41,Atletas!$1:$1048576,9,FALSE)</f>
        <v>#N/A</v>
      </c>
      <c r="H41" s="137" t="e">
        <f>VLOOKUP($E41,Atletas!$1:$1048576,5,FALSE)</f>
        <v>#N/A</v>
      </c>
      <c r="I41" s="35"/>
      <c r="J41" s="34"/>
      <c r="K41" s="35"/>
      <c r="L41" s="35" t="s">
        <v>1482</v>
      </c>
      <c r="N41" s="38"/>
    </row>
    <row r="42" spans="1:14" s="31" customFormat="1" hidden="1">
      <c r="A42" s="27"/>
      <c r="B42" s="28"/>
      <c r="C42" s="29"/>
      <c r="D42" s="30"/>
      <c r="F42" s="32">
        <f>VLOOKUP($E42,Atletas!$1:$1048576,7,FALSE)</f>
        <v>0</v>
      </c>
      <c r="G42" s="32" t="str">
        <f>VLOOKUP($E42,Atletas!$1:$1048576,9,FALSE)</f>
        <v>Sénior /vet</v>
      </c>
      <c r="H42" s="137">
        <f>VLOOKUP($E42,Atletas!$1:$1048576,5,FALSE)</f>
        <v>0</v>
      </c>
      <c r="I42" s="35"/>
      <c r="J42" s="34"/>
      <c r="K42" s="35"/>
      <c r="L42" s="35" t="s">
        <v>855</v>
      </c>
    </row>
    <row r="43" spans="1:14" s="31" customFormat="1" hidden="1">
      <c r="A43" s="27"/>
      <c r="B43" s="28"/>
      <c r="C43" s="29"/>
      <c r="D43" s="30"/>
      <c r="F43" s="32">
        <f>VLOOKUP($E43,Atletas!$1:$1048576,7,FALSE)</f>
        <v>0</v>
      </c>
      <c r="G43" s="32" t="str">
        <f>VLOOKUP($E43,Atletas!$1:$1048576,9,FALSE)</f>
        <v>Sénior /vet</v>
      </c>
      <c r="H43" s="137">
        <f>VLOOKUP($E43,Atletas!$1:$1048576,5,FALSE)</f>
        <v>0</v>
      </c>
      <c r="I43" s="35"/>
      <c r="J43" s="34"/>
      <c r="K43" s="35"/>
      <c r="L43" s="35" t="s">
        <v>855</v>
      </c>
    </row>
    <row r="44" spans="1:14" s="31" customFormat="1" hidden="1">
      <c r="A44" s="27"/>
      <c r="B44" s="28"/>
      <c r="C44" s="29"/>
      <c r="D44" s="30"/>
      <c r="F44" s="32">
        <f>VLOOKUP($E44,Atletas!$1:$1048576,7,FALSE)</f>
        <v>0</v>
      </c>
      <c r="G44" s="32" t="str">
        <f>VLOOKUP($E44,Atletas!$1:$1048576,9,FALSE)</f>
        <v>Sénior /vet</v>
      </c>
      <c r="H44" s="137">
        <f>VLOOKUP($E44,Atletas!$1:$1048576,5,FALSE)</f>
        <v>0</v>
      </c>
      <c r="I44" s="35"/>
      <c r="J44" s="34"/>
      <c r="K44" s="35"/>
      <c r="L44" s="35" t="s">
        <v>855</v>
      </c>
    </row>
    <row r="45" spans="1:14" s="31" customFormat="1" hidden="1">
      <c r="A45" s="27"/>
      <c r="B45" s="28"/>
      <c r="C45" s="29"/>
      <c r="D45" s="30"/>
      <c r="F45" s="32"/>
      <c r="G45" s="32"/>
      <c r="H45" s="137"/>
      <c r="I45" s="35"/>
      <c r="J45" s="34"/>
      <c r="K45" s="35"/>
      <c r="L45" s="35"/>
    </row>
    <row r="46" spans="1:14" s="31" customFormat="1" hidden="1">
      <c r="A46" s="27"/>
      <c r="B46" s="28"/>
      <c r="C46" s="29"/>
      <c r="D46" s="30"/>
      <c r="F46" s="32"/>
      <c r="G46" s="35"/>
      <c r="H46" s="137"/>
      <c r="I46" s="35"/>
      <c r="J46" s="34"/>
      <c r="K46" s="35"/>
      <c r="L46" s="35"/>
    </row>
    <row r="47" spans="1:14" s="31" customFormat="1" hidden="1">
      <c r="A47" s="175" t="s">
        <v>815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38"/>
      <c r="N47" s="39"/>
    </row>
    <row r="48" spans="1:14" s="31" customFormat="1" hidden="1">
      <c r="A48" s="27"/>
      <c r="B48" s="28"/>
      <c r="C48" s="29"/>
      <c r="D48" s="30"/>
      <c r="F48" s="32">
        <f>VLOOKUP($E48,Atletas!$1:$1048576,7,FALSE)</f>
        <v>0</v>
      </c>
      <c r="G48" s="32" t="str">
        <f>VLOOKUP($E48,Atletas!$1:$1048576,9,FALSE)</f>
        <v>Sénior /vet</v>
      </c>
      <c r="H48" s="137">
        <f>VLOOKUP($E48,Atletas!$1:$1048576,5,FALSE)</f>
        <v>0</v>
      </c>
      <c r="I48" s="35"/>
      <c r="J48" s="34"/>
      <c r="K48" s="35"/>
      <c r="L48" s="35"/>
    </row>
    <row r="49" spans="1:12" s="31" customFormat="1" hidden="1">
      <c r="A49" s="27"/>
      <c r="B49" s="28"/>
      <c r="C49" s="29"/>
      <c r="D49" s="30"/>
      <c r="F49" s="32"/>
      <c r="G49" s="35"/>
      <c r="H49" s="137"/>
      <c r="I49" s="35"/>
      <c r="J49" s="34"/>
      <c r="K49" s="35"/>
      <c r="L49" s="35"/>
    </row>
    <row r="50" spans="1:12" s="31" customFormat="1">
      <c r="A50" s="27"/>
      <c r="B50" s="28"/>
      <c r="C50" s="29"/>
      <c r="D50" s="30"/>
      <c r="F50" s="32"/>
      <c r="G50" s="35"/>
      <c r="H50" s="137"/>
      <c r="I50" s="35"/>
      <c r="J50" s="34"/>
      <c r="K50" s="35"/>
      <c r="L50" s="35"/>
    </row>
    <row r="51" spans="1:12" s="31" customFormat="1">
      <c r="A51" s="27"/>
      <c r="B51" s="28"/>
      <c r="C51" s="29"/>
      <c r="D51" s="30"/>
      <c r="F51" s="32"/>
      <c r="G51" s="35"/>
      <c r="H51" s="137"/>
      <c r="I51" s="35"/>
      <c r="J51" s="34"/>
      <c r="K51" s="35"/>
      <c r="L51" s="35"/>
    </row>
    <row r="52" spans="1:12" s="31" customFormat="1">
      <c r="A52" s="27"/>
      <c r="B52" s="28"/>
      <c r="C52" s="29"/>
      <c r="D52" s="30"/>
      <c r="F52" s="32"/>
      <c r="G52" s="35"/>
      <c r="H52" s="137"/>
      <c r="I52" s="35"/>
      <c r="J52" s="34"/>
      <c r="K52" s="35"/>
      <c r="L52" s="35"/>
    </row>
    <row r="53" spans="1:12" s="31" customFormat="1">
      <c r="A53" s="27"/>
      <c r="B53" s="28"/>
      <c r="C53" s="29"/>
      <c r="D53" s="30"/>
      <c r="F53" s="32"/>
      <c r="G53" s="35"/>
      <c r="H53" s="137"/>
      <c r="I53" s="35"/>
      <c r="J53" s="34"/>
      <c r="K53" s="35"/>
      <c r="L53" s="35"/>
    </row>
    <row r="54" spans="1:12" s="31" customFormat="1">
      <c r="A54" s="27"/>
      <c r="B54" s="28"/>
      <c r="C54" s="29"/>
      <c r="D54" s="30"/>
      <c r="F54" s="32"/>
      <c r="G54" s="35"/>
      <c r="H54" s="137"/>
      <c r="I54" s="35"/>
      <c r="J54" s="34"/>
      <c r="K54" s="35"/>
      <c r="L54" s="35"/>
    </row>
    <row r="55" spans="1:12" s="31" customFormat="1">
      <c r="A55" s="27"/>
      <c r="B55" s="28"/>
      <c r="C55" s="29"/>
      <c r="D55" s="30"/>
      <c r="F55" s="32"/>
      <c r="G55" s="35"/>
      <c r="H55" s="137"/>
      <c r="I55" s="35"/>
      <c r="J55" s="34"/>
      <c r="K55" s="35"/>
      <c r="L55" s="35"/>
    </row>
    <row r="56" spans="1:12" s="31" customFormat="1">
      <c r="A56" s="27"/>
      <c r="B56" s="28"/>
      <c r="C56" s="29"/>
      <c r="D56" s="30"/>
      <c r="F56" s="32"/>
      <c r="G56" s="35"/>
      <c r="H56" s="137"/>
      <c r="I56" s="35"/>
      <c r="J56" s="34"/>
      <c r="K56" s="35"/>
      <c r="L56" s="35"/>
    </row>
    <row r="57" spans="1:12" s="31" customFormat="1">
      <c r="A57" s="27"/>
      <c r="B57" s="28"/>
      <c r="C57" s="29"/>
      <c r="D57" s="30"/>
      <c r="F57" s="32"/>
      <c r="G57" s="35"/>
      <c r="H57" s="137"/>
      <c r="I57" s="35"/>
      <c r="J57" s="34"/>
      <c r="K57" s="35"/>
      <c r="L57" s="35"/>
    </row>
    <row r="58" spans="1:12" s="31" customFormat="1">
      <c r="A58" s="27"/>
      <c r="B58" s="28"/>
      <c r="C58" s="29"/>
      <c r="D58" s="30"/>
      <c r="F58" s="32"/>
      <c r="G58" s="35"/>
      <c r="H58" s="137"/>
      <c r="I58" s="35"/>
      <c r="J58" s="34"/>
      <c r="K58" s="35"/>
      <c r="L58" s="35"/>
    </row>
    <row r="59" spans="1:12" s="31" customFormat="1">
      <c r="A59" s="27"/>
      <c r="B59" s="28"/>
      <c r="C59" s="29"/>
      <c r="D59" s="30"/>
      <c r="F59" s="32"/>
      <c r="G59" s="35"/>
      <c r="H59" s="137"/>
      <c r="I59" s="35"/>
      <c r="J59" s="34"/>
      <c r="K59" s="35"/>
      <c r="L59" s="35"/>
    </row>
    <row r="60" spans="1:12" s="31" customFormat="1">
      <c r="A60" s="27"/>
      <c r="B60" s="28"/>
      <c r="C60" s="29"/>
      <c r="D60" s="30"/>
      <c r="F60" s="32"/>
      <c r="G60" s="35"/>
      <c r="H60" s="137"/>
      <c r="I60" s="35"/>
      <c r="J60" s="34"/>
      <c r="K60" s="35"/>
      <c r="L60" s="35"/>
    </row>
    <row r="61" spans="1:12" s="31" customFormat="1">
      <c r="A61" s="27"/>
      <c r="B61" s="28"/>
      <c r="C61" s="29"/>
      <c r="D61" s="30"/>
      <c r="F61" s="32"/>
      <c r="G61" s="35"/>
      <c r="H61" s="137"/>
      <c r="I61" s="35"/>
      <c r="J61" s="34"/>
      <c r="K61" s="35"/>
      <c r="L61" s="35"/>
    </row>
    <row r="62" spans="1:12" s="31" customFormat="1">
      <c r="A62" s="27"/>
      <c r="B62" s="28"/>
      <c r="C62" s="29"/>
      <c r="D62" s="30"/>
      <c r="F62" s="32"/>
      <c r="G62" s="35"/>
      <c r="H62" s="137"/>
      <c r="I62" s="35"/>
      <c r="J62" s="34"/>
      <c r="K62" s="35"/>
      <c r="L62" s="35"/>
    </row>
    <row r="63" spans="1:12" s="31" customFormat="1">
      <c r="A63" s="27"/>
      <c r="B63" s="28"/>
      <c r="C63" s="29"/>
      <c r="D63" s="30"/>
      <c r="F63" s="32"/>
      <c r="G63" s="35"/>
      <c r="H63" s="137"/>
      <c r="I63" s="35"/>
      <c r="J63" s="34"/>
      <c r="K63" s="35"/>
      <c r="L63" s="35"/>
    </row>
  </sheetData>
  <mergeCells count="5">
    <mergeCell ref="A47:L47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 enableFormatConditionsCalculation="0"/>
  <dimension ref="A1:N291"/>
  <sheetViews>
    <sheetView tabSelected="1"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2" width="13.6640625" style="7" customWidth="1"/>
    <col min="13" max="13" width="9.6640625" style="64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974</v>
      </c>
      <c r="B2" s="177"/>
      <c r="C2" s="181"/>
      <c r="D2" s="177"/>
      <c r="E2" s="177"/>
      <c r="F2" s="181"/>
      <c r="G2" s="177"/>
      <c r="H2" s="177"/>
      <c r="I2" s="181"/>
      <c r="J2" s="177"/>
      <c r="K2" s="181"/>
      <c r="L2" s="181"/>
    </row>
    <row r="3" spans="1:14" ht="18" customHeight="1">
      <c r="A3" s="179" t="s">
        <v>775</v>
      </c>
      <c r="B3" s="179"/>
      <c r="C3" s="182"/>
      <c r="D3" s="179"/>
      <c r="E3" s="179"/>
      <c r="F3" s="182"/>
      <c r="G3" s="179"/>
      <c r="H3" s="179"/>
      <c r="I3" s="182"/>
      <c r="J3" s="179"/>
      <c r="K3" s="182"/>
      <c r="L3" s="182"/>
      <c r="M3" s="65" t="s">
        <v>829</v>
      </c>
    </row>
    <row r="4" spans="1:14" ht="6" customHeight="1">
      <c r="A4" s="180"/>
      <c r="B4" s="180"/>
      <c r="C4" s="183"/>
      <c r="D4" s="180"/>
      <c r="E4" s="180"/>
      <c r="F4" s="183"/>
      <c r="G4" s="180"/>
      <c r="H4" s="180"/>
      <c r="I4" s="183"/>
      <c r="J4" s="180"/>
      <c r="K4" s="183"/>
      <c r="L4" s="18"/>
      <c r="M4" s="66"/>
    </row>
    <row r="5" spans="1:14" s="60" customFormat="1" ht="15.25" customHeight="1">
      <c r="A5" s="3" t="s">
        <v>975</v>
      </c>
      <c r="B5" s="5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67" t="s">
        <v>830</v>
      </c>
    </row>
    <row r="6" spans="1:14" s="31" customFormat="1">
      <c r="A6" s="27">
        <v>1</v>
      </c>
      <c r="B6" s="28">
        <v>12.54</v>
      </c>
      <c r="C6" s="61">
        <v>-0.1</v>
      </c>
      <c r="D6" s="37" t="s">
        <v>1656</v>
      </c>
      <c r="E6" s="31" t="s">
        <v>1673</v>
      </c>
      <c r="F6" s="32">
        <f>VLOOKUP($E6,Atletas!$1:$1048576,7,FALSE)</f>
        <v>34429</v>
      </c>
      <c r="G6" s="32" t="str">
        <f>VLOOKUP($E6,Atletas!$1:$1048576,9,FALSE)</f>
        <v>Júnior</v>
      </c>
      <c r="H6" s="137" t="str">
        <f>VLOOKUP($E6,Atletas!$1:$1048576,5,FALSE)</f>
        <v>IND-M</v>
      </c>
      <c r="I6" s="35" t="s">
        <v>0</v>
      </c>
      <c r="J6" s="34">
        <v>41041</v>
      </c>
      <c r="K6" s="35"/>
      <c r="L6" s="35" t="s">
        <v>855</v>
      </c>
      <c r="M6" s="38"/>
      <c r="N6" s="38"/>
    </row>
    <row r="7" spans="1:14" s="31" customFormat="1">
      <c r="A7" s="27">
        <v>2</v>
      </c>
      <c r="B7" s="28">
        <v>12.69</v>
      </c>
      <c r="C7" s="61">
        <v>1.7</v>
      </c>
      <c r="D7" s="37" t="s">
        <v>1653</v>
      </c>
      <c r="E7" s="31" t="s">
        <v>1034</v>
      </c>
      <c r="F7" s="32">
        <f>VLOOKUP($E7,Atletas!$1:$1048576,7,FALSE)</f>
        <v>35599</v>
      </c>
      <c r="G7" s="32" t="str">
        <f>VLOOKUP($E7,Atletas!$1:$1048576,9,FALSE)</f>
        <v>Iniciado</v>
      </c>
      <c r="H7" s="137" t="str">
        <f>VLOOKUP($E7,Atletas!$1:$1048576,5,FALSE)</f>
        <v>GDE</v>
      </c>
      <c r="I7" s="35" t="s">
        <v>1115</v>
      </c>
      <c r="J7" s="34">
        <v>41055</v>
      </c>
      <c r="K7" s="35" t="s">
        <v>1947</v>
      </c>
      <c r="L7" s="35" t="s">
        <v>855</v>
      </c>
      <c r="M7" s="38"/>
      <c r="N7" s="38"/>
    </row>
    <row r="8" spans="1:14" s="31" customFormat="1">
      <c r="A8" s="27">
        <v>3</v>
      </c>
      <c r="B8" s="28">
        <v>12.76</v>
      </c>
      <c r="C8" s="61">
        <v>0.3</v>
      </c>
      <c r="D8" s="37" t="s">
        <v>1669</v>
      </c>
      <c r="E8" s="31" t="s">
        <v>1041</v>
      </c>
      <c r="F8" s="32">
        <f>VLOOKUP($E8,Atletas!$1:$1048576,7,FALSE)</f>
        <v>31047</v>
      </c>
      <c r="G8" s="32" t="str">
        <f>VLOOKUP($E8,Atletas!$1:$1048576,9,FALSE)</f>
        <v>Sénior</v>
      </c>
      <c r="H8" s="137" t="str">
        <f>VLOOKUP($E8,Atletas!$1:$1048576,5,FALSE)</f>
        <v>CSM</v>
      </c>
      <c r="I8" s="35" t="s">
        <v>597</v>
      </c>
      <c r="J8" s="34">
        <v>41076</v>
      </c>
      <c r="K8" s="35"/>
      <c r="L8" s="35" t="s">
        <v>529</v>
      </c>
      <c r="M8" s="38"/>
      <c r="N8" s="38"/>
    </row>
    <row r="9" spans="1:14" s="31" customFormat="1">
      <c r="A9" s="27">
        <v>4</v>
      </c>
      <c r="B9" s="28">
        <v>12.93</v>
      </c>
      <c r="C9" s="61">
        <v>1.3</v>
      </c>
      <c r="D9" s="37">
        <v>1</v>
      </c>
      <c r="E9" s="31" t="s">
        <v>1039</v>
      </c>
      <c r="F9" s="32">
        <f>VLOOKUP($E9,Atletas!$1:$1048576,7,FALSE)</f>
        <v>34553</v>
      </c>
      <c r="G9" s="32" t="str">
        <f>VLOOKUP($E9,Atletas!$1:$1048576,9,FALSE)</f>
        <v>Júnior</v>
      </c>
      <c r="H9" s="137" t="str">
        <f>VLOOKUP($E9,Atletas!$1:$1048576,5,FALSE)</f>
        <v>GDE</v>
      </c>
      <c r="I9" s="35" t="s">
        <v>1115</v>
      </c>
      <c r="J9" s="34">
        <v>41076</v>
      </c>
      <c r="K9" s="35"/>
      <c r="L9" s="35" t="s">
        <v>855</v>
      </c>
      <c r="M9" s="38"/>
      <c r="N9" s="38"/>
    </row>
    <row r="10" spans="1:14" s="31" customFormat="1">
      <c r="A10" s="27">
        <v>5</v>
      </c>
      <c r="B10" s="28">
        <v>12.95</v>
      </c>
      <c r="C10" s="61">
        <v>1.6</v>
      </c>
      <c r="D10" s="37" t="s">
        <v>1653</v>
      </c>
      <c r="E10" s="31" t="s">
        <v>615</v>
      </c>
      <c r="F10" s="32">
        <f>VLOOKUP($E10,Atletas!$1:$1048576,7,FALSE)</f>
        <v>35542</v>
      </c>
      <c r="G10" s="32" t="str">
        <f>VLOOKUP($E10,Atletas!$1:$1048576,9,FALSE)</f>
        <v>Iniciado</v>
      </c>
      <c r="H10" s="137" t="str">
        <f>VLOOKUP($E10,Atletas!$1:$1048576,5,FALSE)</f>
        <v>ACDSJ</v>
      </c>
      <c r="I10" s="35" t="s">
        <v>1115</v>
      </c>
      <c r="J10" s="34">
        <v>41055</v>
      </c>
      <c r="K10" s="35"/>
      <c r="L10" s="35" t="s">
        <v>855</v>
      </c>
      <c r="M10" s="38"/>
      <c r="N10" s="38"/>
    </row>
    <row r="11" spans="1:14" s="31" customFormat="1">
      <c r="A11" s="27">
        <v>6</v>
      </c>
      <c r="B11" s="28">
        <v>13.11</v>
      </c>
      <c r="C11" s="61">
        <v>1.3</v>
      </c>
      <c r="D11" s="37">
        <v>2</v>
      </c>
      <c r="E11" s="31" t="s">
        <v>1083</v>
      </c>
      <c r="F11" s="32">
        <f>VLOOKUP($E11,Atletas!$1:$1048576,7,FALSE)</f>
        <v>33560</v>
      </c>
      <c r="G11" s="32" t="str">
        <f>VLOOKUP($E11,Atletas!$1:$1048576,9,FALSE)</f>
        <v>Sénior /s23</v>
      </c>
      <c r="H11" s="137" t="str">
        <f>VLOOKUP($E11,Atletas!$1:$1048576,5,FALSE)</f>
        <v>AJS</v>
      </c>
      <c r="I11" s="35" t="s">
        <v>1115</v>
      </c>
      <c r="J11" s="34">
        <v>41076</v>
      </c>
      <c r="K11" s="35"/>
      <c r="L11" s="35" t="s">
        <v>855</v>
      </c>
      <c r="M11" s="38"/>
      <c r="N11" s="38"/>
    </row>
    <row r="12" spans="1:14" s="31" customFormat="1">
      <c r="A12" s="27">
        <v>7</v>
      </c>
      <c r="B12" s="28">
        <v>13.42</v>
      </c>
      <c r="C12" s="61">
        <v>0.6</v>
      </c>
      <c r="D12" s="37">
        <v>2</v>
      </c>
      <c r="E12" s="31" t="s">
        <v>1077</v>
      </c>
      <c r="F12" s="32">
        <f>VLOOKUP($E12,Atletas!$1:$1048576,7,FALSE)</f>
        <v>34487</v>
      </c>
      <c r="G12" s="32" t="str">
        <f>VLOOKUP($E12,Atletas!$1:$1048576,9,FALSE)</f>
        <v>Júnior</v>
      </c>
      <c r="H12" s="137" t="str">
        <f>VLOOKUP($E12,Atletas!$1:$1048576,5,FALSE)</f>
        <v>ADRAP</v>
      </c>
      <c r="I12" s="35" t="s">
        <v>1115</v>
      </c>
      <c r="J12" s="34">
        <v>41042</v>
      </c>
      <c r="K12" s="35"/>
      <c r="L12" s="35" t="s">
        <v>350</v>
      </c>
      <c r="M12" s="38"/>
      <c r="N12" s="38"/>
    </row>
    <row r="13" spans="1:14" s="31" customFormat="1">
      <c r="A13" s="27">
        <v>8</v>
      </c>
      <c r="B13" s="28">
        <v>13.51</v>
      </c>
      <c r="C13" s="61">
        <v>1.7</v>
      </c>
      <c r="D13" s="37" t="s">
        <v>1656</v>
      </c>
      <c r="E13" s="31" t="s">
        <v>805</v>
      </c>
      <c r="F13" s="32">
        <f>VLOOKUP($E13,Atletas!$1:$1048576,7,FALSE)</f>
        <v>35185</v>
      </c>
      <c r="G13" s="32" t="str">
        <f>VLOOKUP($E13,Atletas!$1:$1048576,9,FALSE)</f>
        <v>Juvenil</v>
      </c>
      <c r="H13" s="137" t="str">
        <f>VLOOKUP($E13,Atletas!$1:$1048576,5,FALSE)</f>
        <v>AJS</v>
      </c>
      <c r="I13" s="35" t="s">
        <v>2006</v>
      </c>
      <c r="J13" s="34">
        <v>41063</v>
      </c>
      <c r="K13" s="35"/>
      <c r="L13" s="35" t="s">
        <v>855</v>
      </c>
      <c r="M13" s="38"/>
      <c r="N13" s="38"/>
    </row>
    <row r="14" spans="1:14" s="31" customFormat="1">
      <c r="A14" s="27">
        <v>9</v>
      </c>
      <c r="B14" s="28">
        <v>13.61</v>
      </c>
      <c r="C14" s="61">
        <v>-2.2000000000000002</v>
      </c>
      <c r="D14" s="37" t="s">
        <v>1655</v>
      </c>
      <c r="E14" s="31" t="s">
        <v>753</v>
      </c>
      <c r="F14" s="32">
        <f>VLOOKUP($E14,Atletas!$1:$1048576,7,FALSE)</f>
        <v>33371</v>
      </c>
      <c r="G14" s="32" t="str">
        <f>VLOOKUP($E14,Atletas!$1:$1048576,9,FALSE)</f>
        <v>Sénior /s23</v>
      </c>
      <c r="H14" s="137" t="str">
        <f>VLOOKUP($E14,Atletas!$1:$1048576,5,FALSE)</f>
        <v>GDE</v>
      </c>
      <c r="I14" s="35" t="s">
        <v>1115</v>
      </c>
      <c r="J14" s="34">
        <v>41020</v>
      </c>
      <c r="K14" s="35"/>
      <c r="L14" s="35" t="s">
        <v>530</v>
      </c>
      <c r="M14" s="38"/>
      <c r="N14" s="38"/>
    </row>
    <row r="15" spans="1:14" s="31" customFormat="1">
      <c r="A15" s="27">
        <v>10</v>
      </c>
      <c r="B15" s="28">
        <v>13.69</v>
      </c>
      <c r="C15" s="61">
        <v>-2.8</v>
      </c>
      <c r="D15" s="37">
        <v>3</v>
      </c>
      <c r="E15" s="31" t="s">
        <v>1025</v>
      </c>
      <c r="F15" s="32">
        <f>VLOOKUP($E15,Atletas!$1:$1048576,7,FALSE)</f>
        <v>34644</v>
      </c>
      <c r="G15" s="32" t="str">
        <f>VLOOKUP($E15,Atletas!$1:$1048576,9,FALSE)</f>
        <v>Júnior</v>
      </c>
      <c r="H15" s="137" t="str">
        <f>VLOOKUP($E15,Atletas!$1:$1048576,5,FALSE)</f>
        <v>GDE</v>
      </c>
      <c r="I15" s="35" t="s">
        <v>1115</v>
      </c>
      <c r="J15" s="34">
        <v>41013</v>
      </c>
      <c r="K15" s="35"/>
      <c r="L15" s="35" t="s">
        <v>1189</v>
      </c>
      <c r="M15" s="38"/>
      <c r="N15" s="38"/>
    </row>
    <row r="16" spans="1:14" s="31" customFormat="1">
      <c r="A16" s="27">
        <v>11</v>
      </c>
      <c r="B16" s="28">
        <v>13.7</v>
      </c>
      <c r="C16" s="61">
        <v>1.7</v>
      </c>
      <c r="D16" s="37" t="s">
        <v>1654</v>
      </c>
      <c r="E16" s="31" t="s">
        <v>581</v>
      </c>
      <c r="F16" s="32">
        <f>VLOOKUP($E16,Atletas!$1:$1048576,7,FALSE)</f>
        <v>35001</v>
      </c>
      <c r="G16" s="32" t="str">
        <f>VLOOKUP($E16,Atletas!$1:$1048576,9,FALSE)</f>
        <v>Juvenil</v>
      </c>
      <c r="H16" s="137" t="str">
        <f>VLOOKUP($E16,Atletas!$1:$1048576,5,FALSE)</f>
        <v>AJS</v>
      </c>
      <c r="I16" s="35" t="s">
        <v>1115</v>
      </c>
      <c r="J16" s="34">
        <v>41055</v>
      </c>
      <c r="K16" s="35"/>
      <c r="L16" s="35" t="s">
        <v>855</v>
      </c>
      <c r="M16" s="38"/>
      <c r="N16" s="38"/>
    </row>
    <row r="17" spans="1:14" s="31" customFormat="1">
      <c r="A17" s="27">
        <v>12</v>
      </c>
      <c r="B17" s="28">
        <v>13.74</v>
      </c>
      <c r="C17" s="61">
        <v>0.2</v>
      </c>
      <c r="D17" s="37">
        <v>3</v>
      </c>
      <c r="E17" s="31" t="s">
        <v>423</v>
      </c>
      <c r="F17" s="32">
        <f>VLOOKUP($E17,Atletas!$1:$1048576,7,FALSE)</f>
        <v>34798</v>
      </c>
      <c r="G17" s="32" t="str">
        <f>VLOOKUP($E17,Atletas!$1:$1048576,9,FALSE)</f>
        <v>Juvenil</v>
      </c>
      <c r="H17" s="137" t="str">
        <f>VLOOKUP($E17,Atletas!$1:$1048576,5,FALSE)</f>
        <v>AJS</v>
      </c>
      <c r="I17" s="35" t="s">
        <v>1115</v>
      </c>
      <c r="J17" s="34">
        <v>41055</v>
      </c>
      <c r="K17" s="35"/>
      <c r="L17" s="35" t="s">
        <v>855</v>
      </c>
      <c r="M17" s="38"/>
      <c r="N17" s="38"/>
    </row>
    <row r="18" spans="1:14" s="31" customFormat="1">
      <c r="A18" s="27">
        <v>13</v>
      </c>
      <c r="B18" s="28">
        <v>13.8</v>
      </c>
      <c r="C18" s="61">
        <v>-2.2000000000000002</v>
      </c>
      <c r="D18" s="37" t="s">
        <v>1656</v>
      </c>
      <c r="E18" s="31" t="s">
        <v>923</v>
      </c>
      <c r="F18" s="32">
        <f>VLOOKUP($E18,Atletas!$1:$1048576,7,FALSE)</f>
        <v>32114</v>
      </c>
      <c r="G18" s="32" t="str">
        <f>VLOOKUP($E18,Atletas!$1:$1048576,9,FALSE)</f>
        <v>Sénior</v>
      </c>
      <c r="H18" s="137" t="str">
        <f>VLOOKUP($E18,Atletas!$1:$1048576,5,FALSE)</f>
        <v>CSM</v>
      </c>
      <c r="I18" s="35" t="s">
        <v>1115</v>
      </c>
      <c r="J18" s="34">
        <v>41020</v>
      </c>
      <c r="K18" s="35"/>
      <c r="L18" s="35" t="s">
        <v>533</v>
      </c>
      <c r="M18" s="38"/>
      <c r="N18" s="38"/>
    </row>
    <row r="19" spans="1:14" s="31" customFormat="1">
      <c r="A19" s="27">
        <v>14</v>
      </c>
      <c r="B19" s="28">
        <v>13.96</v>
      </c>
      <c r="C19" s="61">
        <v>1.4</v>
      </c>
      <c r="D19" s="37" t="s">
        <v>1657</v>
      </c>
      <c r="E19" s="31" t="s">
        <v>796</v>
      </c>
      <c r="F19" s="32">
        <f>VLOOKUP($E19,Atletas!$1:$1048576,7,FALSE)</f>
        <v>32700</v>
      </c>
      <c r="G19" s="32" t="str">
        <f>VLOOKUP($E19,Atletas!$1:$1048576,9,FALSE)</f>
        <v>Sénior</v>
      </c>
      <c r="H19" s="137" t="str">
        <f>VLOOKUP($E19,Atletas!$1:$1048576,5,FALSE)</f>
        <v>CSM</v>
      </c>
      <c r="I19" s="35" t="s">
        <v>1844</v>
      </c>
      <c r="J19" s="34">
        <v>41021</v>
      </c>
      <c r="K19" s="35"/>
      <c r="L19" s="35" t="s">
        <v>532</v>
      </c>
      <c r="M19" s="38"/>
      <c r="N19" s="38"/>
    </row>
    <row r="20" spans="1:14" s="31" customFormat="1">
      <c r="A20" s="27">
        <v>15</v>
      </c>
      <c r="B20" s="28">
        <v>13.97</v>
      </c>
      <c r="C20" s="61">
        <v>0.2</v>
      </c>
      <c r="D20" s="37">
        <v>5</v>
      </c>
      <c r="E20" s="31" t="s">
        <v>683</v>
      </c>
      <c r="F20" s="32">
        <f>VLOOKUP($E20,Atletas!$1:$1048576,7,FALSE)</f>
        <v>35548</v>
      </c>
      <c r="G20" s="32" t="str">
        <f>VLOOKUP($E20,Atletas!$1:$1048576,9,FALSE)</f>
        <v>Iniciado</v>
      </c>
      <c r="H20" s="137" t="str">
        <f>VLOOKUP($E20,Atletas!$1:$1048576,5,FALSE)</f>
        <v>ACDSJ</v>
      </c>
      <c r="I20" s="35" t="s">
        <v>1115</v>
      </c>
      <c r="J20" s="34">
        <v>41055</v>
      </c>
      <c r="K20" s="35"/>
      <c r="L20" s="35" t="s">
        <v>855</v>
      </c>
      <c r="M20" s="38"/>
      <c r="N20" s="38"/>
    </row>
    <row r="21" spans="1:14" s="31" customFormat="1">
      <c r="A21" s="27">
        <v>16</v>
      </c>
      <c r="B21" s="28">
        <v>13.99</v>
      </c>
      <c r="C21" s="61">
        <v>-2.8</v>
      </c>
      <c r="D21" s="37">
        <v>4</v>
      </c>
      <c r="E21" s="31" t="s">
        <v>368</v>
      </c>
      <c r="F21" s="32">
        <f>VLOOKUP($E21,Atletas!$1:$1048576,7,FALSE)</f>
        <v>34197</v>
      </c>
      <c r="G21" s="32" t="str">
        <f>VLOOKUP($E21,Atletas!$1:$1048576,9,FALSE)</f>
        <v>Júnior</v>
      </c>
      <c r="H21" s="137" t="str">
        <f>VLOOKUP($E21,Atletas!$1:$1048576,5,FALSE)</f>
        <v>ADRAP</v>
      </c>
      <c r="I21" s="35" t="s">
        <v>1115</v>
      </c>
      <c r="J21" s="34">
        <v>41013</v>
      </c>
      <c r="K21" s="35"/>
      <c r="L21" s="35" t="s">
        <v>1196</v>
      </c>
      <c r="M21" s="38"/>
      <c r="N21" s="38"/>
    </row>
    <row r="22" spans="1:14" s="31" customFormat="1">
      <c r="A22" s="27">
        <v>17</v>
      </c>
      <c r="B22" s="28">
        <v>14.04</v>
      </c>
      <c r="C22" s="61">
        <v>-2.8</v>
      </c>
      <c r="D22" s="37">
        <v>5</v>
      </c>
      <c r="E22" s="31" t="s">
        <v>737</v>
      </c>
      <c r="F22" s="32">
        <f>VLOOKUP($E22,Atletas!$1:$1048576,7,FALSE)</f>
        <v>34195</v>
      </c>
      <c r="G22" s="32" t="str">
        <f>VLOOKUP($E22,Atletas!$1:$1048576,9,FALSE)</f>
        <v>Júnior</v>
      </c>
      <c r="H22" s="137" t="str">
        <f>VLOOKUP($E22,Atletas!$1:$1048576,5,FALSE)</f>
        <v>CSM</v>
      </c>
      <c r="I22" s="35" t="s">
        <v>1115</v>
      </c>
      <c r="J22" s="34">
        <v>41013</v>
      </c>
      <c r="K22" s="35"/>
      <c r="L22" s="35" t="s">
        <v>855</v>
      </c>
      <c r="M22" s="38"/>
      <c r="N22" s="38"/>
    </row>
    <row r="23" spans="1:14" s="31" customFormat="1">
      <c r="A23" s="27">
        <v>18</v>
      </c>
      <c r="B23" s="28">
        <v>14.04</v>
      </c>
      <c r="C23" s="61">
        <v>0.2</v>
      </c>
      <c r="D23" s="37">
        <v>6</v>
      </c>
      <c r="E23" s="31" t="s">
        <v>15</v>
      </c>
      <c r="F23" s="32">
        <f>VLOOKUP($E23,Atletas!$1:$1048576,7,FALSE)</f>
        <v>35568</v>
      </c>
      <c r="G23" s="32" t="str">
        <f>VLOOKUP($E23,Atletas!$1:$1048576,9,FALSE)</f>
        <v>Iniciado</v>
      </c>
      <c r="H23" s="137" t="str">
        <f>VLOOKUP($E23,Atletas!$1:$1048576,5,FALSE)</f>
        <v>CSM</v>
      </c>
      <c r="I23" s="35" t="s">
        <v>1115</v>
      </c>
      <c r="J23" s="34">
        <v>41055</v>
      </c>
      <c r="K23" s="35"/>
      <c r="L23" s="35" t="s">
        <v>855</v>
      </c>
      <c r="M23" s="38"/>
      <c r="N23" s="38"/>
    </row>
    <row r="24" spans="1:14" s="31" customFormat="1">
      <c r="A24" s="27">
        <v>19</v>
      </c>
      <c r="B24" s="28">
        <v>14.08</v>
      </c>
      <c r="C24" s="61">
        <v>1.6</v>
      </c>
      <c r="D24" s="37" t="s">
        <v>1655</v>
      </c>
      <c r="E24" s="31" t="s">
        <v>1766</v>
      </c>
      <c r="F24" s="32">
        <f>VLOOKUP($E24,Atletas!$1:$1048576,7,FALSE)</f>
        <v>36035</v>
      </c>
      <c r="G24" s="32" t="str">
        <f>VLOOKUP($E24,Atletas!$1:$1048576,9,FALSE)</f>
        <v>Iniciado</v>
      </c>
      <c r="H24" s="137" t="str">
        <f>VLOOKUP($E24,Atletas!$1:$1048576,5,FALSE)</f>
        <v>ADRAP</v>
      </c>
      <c r="I24" s="35" t="s">
        <v>1115</v>
      </c>
      <c r="J24" s="34">
        <v>41055</v>
      </c>
      <c r="K24" s="35"/>
      <c r="L24" s="35" t="s">
        <v>855</v>
      </c>
      <c r="M24" s="38"/>
      <c r="N24" s="38"/>
    </row>
    <row r="25" spans="1:14" s="31" customFormat="1">
      <c r="A25" s="27">
        <v>20</v>
      </c>
      <c r="B25" s="28">
        <v>14.29</v>
      </c>
      <c r="C25" s="61">
        <v>1.3</v>
      </c>
      <c r="D25" s="37">
        <v>4</v>
      </c>
      <c r="E25" s="31" t="s">
        <v>739</v>
      </c>
      <c r="F25" s="32">
        <f>VLOOKUP($E25,Atletas!$1:$1048576,7,FALSE)</f>
        <v>34929</v>
      </c>
      <c r="G25" s="32" t="str">
        <f>VLOOKUP($E25,Atletas!$1:$1048576,9,FALSE)</f>
        <v>Juvenil</v>
      </c>
      <c r="H25" s="137" t="str">
        <f>VLOOKUP($E25,Atletas!$1:$1048576,5,FALSE)</f>
        <v>CSM</v>
      </c>
      <c r="I25" s="35" t="s">
        <v>1115</v>
      </c>
      <c r="J25" s="34">
        <v>41076</v>
      </c>
      <c r="K25" s="35"/>
      <c r="L25" s="35" t="s">
        <v>1211</v>
      </c>
      <c r="M25" s="38"/>
      <c r="N25" s="38"/>
    </row>
    <row r="26" spans="1:14" s="31" customFormat="1">
      <c r="A26" s="27">
        <v>21</v>
      </c>
      <c r="B26" s="28">
        <v>14.36</v>
      </c>
      <c r="C26" s="61">
        <v>1.6</v>
      </c>
      <c r="D26" s="37" t="s">
        <v>1656</v>
      </c>
      <c r="E26" s="31" t="s">
        <v>591</v>
      </c>
      <c r="F26" s="32">
        <f>VLOOKUP($E26,Atletas!$1:$1048576,7,FALSE)</f>
        <v>35439</v>
      </c>
      <c r="G26" s="32" t="str">
        <f>VLOOKUP($E26,Atletas!$1:$1048576,9,FALSE)</f>
        <v>Iniciado</v>
      </c>
      <c r="H26" s="137" t="str">
        <f>VLOOKUP($E26,Atletas!$1:$1048576,5,FALSE)</f>
        <v>CSM</v>
      </c>
      <c r="I26" s="35" t="s">
        <v>1115</v>
      </c>
      <c r="J26" s="34">
        <v>41055</v>
      </c>
      <c r="K26" s="35"/>
      <c r="L26" s="35" t="s">
        <v>855</v>
      </c>
      <c r="M26" s="38"/>
      <c r="N26" s="38"/>
    </row>
    <row r="27" spans="1:14" s="31" customFormat="1">
      <c r="A27" s="27">
        <v>22</v>
      </c>
      <c r="B27" s="28">
        <v>14.41</v>
      </c>
      <c r="C27" s="61">
        <v>1.3</v>
      </c>
      <c r="D27" s="37">
        <v>5</v>
      </c>
      <c r="E27" s="31" t="s">
        <v>621</v>
      </c>
      <c r="F27" s="32">
        <f>VLOOKUP($E27,Atletas!$1:$1048576,7,FALSE)</f>
        <v>34542</v>
      </c>
      <c r="G27" s="32" t="str">
        <f>VLOOKUP($E27,Atletas!$1:$1048576,9,FALSE)</f>
        <v>Júnior</v>
      </c>
      <c r="H27" s="137" t="str">
        <f>VLOOKUP($E27,Atletas!$1:$1048576,5,FALSE)</f>
        <v>AJS</v>
      </c>
      <c r="I27" s="35" t="s">
        <v>1115</v>
      </c>
      <c r="J27" s="34">
        <v>41076</v>
      </c>
      <c r="K27" s="35"/>
      <c r="L27" s="35" t="s">
        <v>855</v>
      </c>
      <c r="M27" s="38"/>
      <c r="N27" s="38"/>
    </row>
    <row r="28" spans="1:14" s="31" customFormat="1">
      <c r="A28" s="27">
        <v>23</v>
      </c>
      <c r="B28" s="28">
        <v>14.43</v>
      </c>
      <c r="C28" s="61">
        <v>2</v>
      </c>
      <c r="D28" s="37">
        <v>1</v>
      </c>
      <c r="E28" s="31" t="s">
        <v>587</v>
      </c>
      <c r="F28" s="32">
        <f>VLOOKUP($E28,Atletas!$1:$1048576,7,FALSE)</f>
        <v>33841</v>
      </c>
      <c r="G28" s="32" t="str">
        <f>VLOOKUP($E28,Atletas!$1:$1048576,9,FALSE)</f>
        <v>Sénior /s23</v>
      </c>
      <c r="H28" s="137" t="str">
        <f>VLOOKUP($E28,Atletas!$1:$1048576,5,FALSE)</f>
        <v>AJS</v>
      </c>
      <c r="I28" s="35" t="s">
        <v>1115</v>
      </c>
      <c r="J28" s="34">
        <v>41042</v>
      </c>
      <c r="K28" s="35"/>
      <c r="L28" s="35" t="s">
        <v>855</v>
      </c>
      <c r="M28" s="38"/>
      <c r="N28" s="38"/>
    </row>
    <row r="29" spans="1:14" s="31" customFormat="1">
      <c r="A29" s="27">
        <v>24</v>
      </c>
      <c r="B29" s="28">
        <v>14.43</v>
      </c>
      <c r="C29" s="61">
        <v>1.7</v>
      </c>
      <c r="D29" s="37" t="s">
        <v>1656</v>
      </c>
      <c r="E29" s="31" t="s">
        <v>1879</v>
      </c>
      <c r="F29" s="32">
        <f>VLOOKUP($E29,Atletas!$1:$1048576,7,FALSE)</f>
        <v>35678</v>
      </c>
      <c r="G29" s="32" t="str">
        <f>VLOOKUP($E29,Atletas!$1:$1048576,9,FALSE)</f>
        <v>Iniciado</v>
      </c>
      <c r="H29" s="137" t="str">
        <f>VLOOKUP($E29,Atletas!$1:$1048576,5,FALSE)</f>
        <v>GDE</v>
      </c>
      <c r="I29" s="35" t="s">
        <v>1115</v>
      </c>
      <c r="J29" s="34">
        <v>41055</v>
      </c>
      <c r="K29" s="35"/>
      <c r="L29" s="35" t="s">
        <v>855</v>
      </c>
      <c r="M29" s="38"/>
      <c r="N29" s="38"/>
    </row>
    <row r="30" spans="1:14" s="31" customFormat="1">
      <c r="A30" s="27">
        <v>25</v>
      </c>
      <c r="B30" s="28">
        <v>14.57</v>
      </c>
      <c r="C30" s="61">
        <v>-1.4</v>
      </c>
      <c r="D30" s="37" t="s">
        <v>1654</v>
      </c>
      <c r="E30" s="31" t="s">
        <v>1080</v>
      </c>
      <c r="F30" s="32">
        <f>VLOOKUP($E30,Atletas!$1:$1048576,7,FALSE)</f>
        <v>34220</v>
      </c>
      <c r="G30" s="32" t="str">
        <f>VLOOKUP($E30,Atletas!$1:$1048576,9,FALSE)</f>
        <v>Júnior</v>
      </c>
      <c r="H30" s="137" t="str">
        <f>VLOOKUP($E30,Atletas!$1:$1048576,5,FALSE)</f>
        <v>AJS</v>
      </c>
      <c r="I30" s="35" t="s">
        <v>1115</v>
      </c>
      <c r="J30" s="34">
        <v>41020</v>
      </c>
      <c r="K30" s="35"/>
      <c r="L30" s="35" t="s">
        <v>351</v>
      </c>
      <c r="M30" s="38"/>
      <c r="N30" s="38"/>
    </row>
    <row r="31" spans="1:14" s="31" customFormat="1">
      <c r="A31" s="27">
        <v>26</v>
      </c>
      <c r="B31" s="28">
        <v>14.82</v>
      </c>
      <c r="C31" s="61">
        <v>-1.4</v>
      </c>
      <c r="D31" s="37" t="s">
        <v>1655</v>
      </c>
      <c r="E31" s="31" t="s">
        <v>396</v>
      </c>
      <c r="F31" s="32">
        <f>VLOOKUP($E31,Atletas!$1:$1048576,7,FALSE)</f>
        <v>34861</v>
      </c>
      <c r="G31" s="32" t="str">
        <f>VLOOKUP($E31,Atletas!$1:$1048576,9,FALSE)</f>
        <v>Juvenil</v>
      </c>
      <c r="H31" s="137" t="str">
        <f>VLOOKUP($E31,Atletas!$1:$1048576,5,FALSE)</f>
        <v>AJS</v>
      </c>
      <c r="I31" s="35" t="s">
        <v>1115</v>
      </c>
      <c r="J31" s="34">
        <v>41020</v>
      </c>
      <c r="K31" s="35"/>
      <c r="L31" s="35" t="s">
        <v>855</v>
      </c>
      <c r="M31" s="38"/>
      <c r="N31" s="38"/>
    </row>
    <row r="32" spans="1:14" s="31" customFormat="1">
      <c r="A32" s="27">
        <v>27</v>
      </c>
      <c r="B32" s="28">
        <v>14.92</v>
      </c>
      <c r="C32" s="61">
        <v>0.6</v>
      </c>
      <c r="D32" s="37">
        <v>5</v>
      </c>
      <c r="E32" s="31" t="s">
        <v>17</v>
      </c>
      <c r="F32" s="32">
        <f>VLOOKUP($E32,Atletas!$1:$1048576,7,FALSE)</f>
        <v>34398</v>
      </c>
      <c r="G32" s="32" t="str">
        <f>VLOOKUP($E32,Atletas!$1:$1048576,9,FALSE)</f>
        <v>Júnior</v>
      </c>
      <c r="H32" s="137" t="str">
        <f>VLOOKUP($E32,Atletas!$1:$1048576,5,FALSE)</f>
        <v>CSM</v>
      </c>
      <c r="I32" s="35" t="s">
        <v>1115</v>
      </c>
      <c r="J32" s="34">
        <v>41042</v>
      </c>
      <c r="K32" s="35"/>
      <c r="L32" s="35" t="s">
        <v>855</v>
      </c>
      <c r="M32" s="38"/>
      <c r="N32" s="38"/>
    </row>
    <row r="33" spans="1:14" s="31" customFormat="1">
      <c r="A33" s="27">
        <v>28</v>
      </c>
      <c r="B33" s="28">
        <v>15.05</v>
      </c>
      <c r="C33" s="61">
        <v>-2.2000000000000002</v>
      </c>
      <c r="D33" s="37" t="s">
        <v>1658</v>
      </c>
      <c r="E33" s="31" t="s">
        <v>1045</v>
      </c>
      <c r="F33" s="32">
        <f>VLOOKUP($E33,Atletas!$1:$1048576,7,FALSE)</f>
        <v>34758</v>
      </c>
      <c r="G33" s="32" t="str">
        <f>VLOOKUP($E33,Atletas!$1:$1048576,9,FALSE)</f>
        <v>Juvenil</v>
      </c>
      <c r="H33" s="137" t="str">
        <f>VLOOKUP($E33,Atletas!$1:$1048576,5,FALSE)</f>
        <v>GDE</v>
      </c>
      <c r="I33" s="35" t="s">
        <v>1115</v>
      </c>
      <c r="J33" s="34">
        <v>41020</v>
      </c>
      <c r="K33" s="35"/>
      <c r="L33" s="35" t="s">
        <v>352</v>
      </c>
      <c r="M33" s="38"/>
      <c r="N33" s="38"/>
    </row>
    <row r="34" spans="1:14" s="31" customFormat="1">
      <c r="A34" s="27">
        <v>29</v>
      </c>
      <c r="B34" s="28">
        <v>15.06</v>
      </c>
      <c r="C34" s="61">
        <v>0.7</v>
      </c>
      <c r="D34" s="37" t="s">
        <v>1656</v>
      </c>
      <c r="E34" s="31" t="s">
        <v>406</v>
      </c>
      <c r="F34" s="32">
        <f>VLOOKUP($E34,Atletas!$1:$1048576,7,FALSE)</f>
        <v>35417</v>
      </c>
      <c r="G34" s="32" t="str">
        <f>VLOOKUP($E34,Atletas!$1:$1048576,9,FALSE)</f>
        <v>Juvenil</v>
      </c>
      <c r="H34" s="137" t="str">
        <f>VLOOKUP($E34,Atletas!$1:$1048576,5,FALSE)</f>
        <v>CEGZ</v>
      </c>
      <c r="I34" s="35" t="s">
        <v>1115</v>
      </c>
      <c r="J34" s="34">
        <v>41055</v>
      </c>
      <c r="K34" s="35" t="s">
        <v>1948</v>
      </c>
      <c r="L34" s="35" t="s">
        <v>855</v>
      </c>
      <c r="M34" s="38"/>
      <c r="N34" s="38"/>
    </row>
    <row r="35" spans="1:14" s="31" customFormat="1">
      <c r="A35" s="27">
        <v>30</v>
      </c>
      <c r="B35" s="28">
        <v>15.18</v>
      </c>
      <c r="C35" s="61">
        <v>-2.8</v>
      </c>
      <c r="D35" s="37">
        <v>7</v>
      </c>
      <c r="E35" s="31" t="s">
        <v>1774</v>
      </c>
      <c r="F35" s="32">
        <f>VLOOKUP($E35,Atletas!$1:$1048576,7,FALSE)</f>
        <v>34892</v>
      </c>
      <c r="G35" s="32" t="str">
        <f>VLOOKUP($E35,Atletas!$1:$1048576,9,FALSE)</f>
        <v>Juvenil</v>
      </c>
      <c r="H35" s="137" t="str">
        <f>VLOOKUP($E35,Atletas!$1:$1048576,5,FALSE)</f>
        <v>CSM</v>
      </c>
      <c r="I35" s="35" t="s">
        <v>1115</v>
      </c>
      <c r="J35" s="34">
        <v>41013</v>
      </c>
      <c r="K35" s="35"/>
      <c r="L35" s="35" t="s">
        <v>855</v>
      </c>
      <c r="M35" s="38"/>
      <c r="N35" s="38"/>
    </row>
    <row r="36" spans="1:14" s="31" customFormat="1">
      <c r="A36" s="27">
        <v>31</v>
      </c>
      <c r="B36" s="28">
        <v>15.19</v>
      </c>
      <c r="C36" s="61">
        <v>0.7</v>
      </c>
      <c r="D36" s="37" t="s">
        <v>1657</v>
      </c>
      <c r="E36" s="31" t="s">
        <v>1811</v>
      </c>
      <c r="F36" s="32">
        <f>VLOOKUP($E36,Atletas!$1:$1048576,7,FALSE)</f>
        <v>35012</v>
      </c>
      <c r="G36" s="32" t="str">
        <f>VLOOKUP($E36,Atletas!$1:$1048576,9,FALSE)</f>
        <v>Juvenil</v>
      </c>
      <c r="H36" s="137" t="str">
        <f>VLOOKUP($E36,Atletas!$1:$1048576,5,FALSE)</f>
        <v>CSM</v>
      </c>
      <c r="I36" s="35" t="s">
        <v>1115</v>
      </c>
      <c r="J36" s="34">
        <v>41055</v>
      </c>
      <c r="K36" s="35"/>
      <c r="L36" s="35" t="s">
        <v>855</v>
      </c>
      <c r="M36" s="38"/>
      <c r="N36" s="38"/>
    </row>
    <row r="37" spans="1:14" s="31" customFormat="1">
      <c r="A37" s="27">
        <v>32</v>
      </c>
      <c r="B37" s="28">
        <v>15.7</v>
      </c>
      <c r="C37" s="61">
        <v>1.6</v>
      </c>
      <c r="D37" s="37" t="s">
        <v>1657</v>
      </c>
      <c r="E37" s="31" t="s">
        <v>1810</v>
      </c>
      <c r="F37" s="32">
        <f>VLOOKUP($E37,Atletas!$1:$1048576,7,FALSE)</f>
        <v>34935</v>
      </c>
      <c r="G37" s="32" t="str">
        <f>VLOOKUP($E37,Atletas!$1:$1048576,9,FALSE)</f>
        <v>Juvenil</v>
      </c>
      <c r="H37" s="137" t="str">
        <f>VLOOKUP($E37,Atletas!$1:$1048576,5,FALSE)</f>
        <v>GDE</v>
      </c>
      <c r="I37" s="35" t="s">
        <v>1115</v>
      </c>
      <c r="J37" s="34">
        <v>41055</v>
      </c>
      <c r="K37" s="35"/>
      <c r="L37" s="35" t="s">
        <v>855</v>
      </c>
      <c r="M37" s="38"/>
      <c r="N37" s="38"/>
    </row>
    <row r="38" spans="1:14" s="31" customFormat="1">
      <c r="A38" s="27">
        <v>33</v>
      </c>
      <c r="B38" s="28">
        <v>15.73</v>
      </c>
      <c r="C38" s="61">
        <v>-1.4</v>
      </c>
      <c r="D38" s="37" t="s">
        <v>1657</v>
      </c>
      <c r="E38" s="31" t="s">
        <v>588</v>
      </c>
      <c r="F38" s="32">
        <f>VLOOKUP($E38,Atletas!$1:$1048576,7,FALSE)</f>
        <v>35428</v>
      </c>
      <c r="G38" s="32" t="str">
        <f>VLOOKUP($E38,Atletas!$1:$1048576,9,FALSE)</f>
        <v>Juvenil</v>
      </c>
      <c r="H38" s="137" t="str">
        <f>VLOOKUP($E38,Atletas!$1:$1048576,5,FALSE)</f>
        <v>AJS</v>
      </c>
      <c r="I38" s="35" t="s">
        <v>1115</v>
      </c>
      <c r="J38" s="34">
        <v>41020</v>
      </c>
      <c r="K38" s="35"/>
      <c r="L38" s="35" t="s">
        <v>855</v>
      </c>
      <c r="M38" s="38"/>
      <c r="N38" s="38"/>
    </row>
    <row r="39" spans="1:14" s="31" customFormat="1">
      <c r="A39" s="27">
        <v>34</v>
      </c>
      <c r="B39" s="28">
        <v>16.07</v>
      </c>
      <c r="C39" s="61">
        <v>1.7</v>
      </c>
      <c r="D39" s="37" t="s">
        <v>1657</v>
      </c>
      <c r="E39" s="31" t="s">
        <v>1949</v>
      </c>
      <c r="F39" s="32">
        <f>VLOOKUP($E39,Atletas!$1:$1048576,7,FALSE)</f>
        <v>34898</v>
      </c>
      <c r="G39" s="32" t="str">
        <f>VLOOKUP($E39,Atletas!$1:$1048576,9,FALSE)</f>
        <v>Juvenil</v>
      </c>
      <c r="H39" s="137" t="str">
        <f>VLOOKUP($E39,Atletas!$1:$1048576,5,FALSE)</f>
        <v>GDE</v>
      </c>
      <c r="I39" s="35" t="s">
        <v>1115</v>
      </c>
      <c r="J39" s="34">
        <v>41055</v>
      </c>
      <c r="K39" s="35"/>
      <c r="L39" s="35" t="s">
        <v>855</v>
      </c>
      <c r="M39" s="38"/>
      <c r="N39" s="38"/>
    </row>
    <row r="40" spans="1:14" s="31" customFormat="1">
      <c r="A40" s="27">
        <v>35</v>
      </c>
      <c r="B40" s="28">
        <v>16.420000000000002</v>
      </c>
      <c r="C40" s="61">
        <v>0.6</v>
      </c>
      <c r="D40" s="37">
        <v>6</v>
      </c>
      <c r="E40" s="31" t="s">
        <v>1651</v>
      </c>
      <c r="F40" s="32">
        <f>VLOOKUP($E40,Atletas!$1:$1048576,7,FALSE)</f>
        <v>34972</v>
      </c>
      <c r="G40" s="32" t="str">
        <f>VLOOKUP($E40,Atletas!$1:$1048576,9,FALSE)</f>
        <v>Juvenil</v>
      </c>
      <c r="H40" s="137" t="str">
        <f>VLOOKUP($E40,Atletas!$1:$1048576,5,FALSE)</f>
        <v>CSM</v>
      </c>
      <c r="I40" s="35" t="s">
        <v>1115</v>
      </c>
      <c r="J40" s="34">
        <v>41042</v>
      </c>
      <c r="K40" s="35"/>
      <c r="L40" s="35" t="s">
        <v>855</v>
      </c>
      <c r="M40" s="38"/>
      <c r="N40" s="38"/>
    </row>
    <row r="41" spans="1:14" s="31" customFormat="1">
      <c r="A41" s="27">
        <v>36</v>
      </c>
      <c r="B41" s="28">
        <v>16.64</v>
      </c>
      <c r="C41" s="61">
        <v>1.3</v>
      </c>
      <c r="D41" s="37">
        <v>7</v>
      </c>
      <c r="E41" s="31" t="s">
        <v>1143</v>
      </c>
      <c r="F41" s="32">
        <f>VLOOKUP($E41,Atletas!$1:$1048576,7,FALSE)</f>
        <v>35000</v>
      </c>
      <c r="G41" s="32" t="str">
        <f>VLOOKUP($E41,Atletas!$1:$1048576,9,FALSE)</f>
        <v>Juvenil</v>
      </c>
      <c r="H41" s="137" t="str">
        <f>VLOOKUP($E41,Atletas!$1:$1048576,5,FALSE)</f>
        <v>CAFH</v>
      </c>
      <c r="I41" s="35" t="s">
        <v>1115</v>
      </c>
      <c r="J41" s="34">
        <v>41076</v>
      </c>
      <c r="K41" s="35"/>
      <c r="L41" s="35" t="s">
        <v>855</v>
      </c>
      <c r="M41" s="38"/>
      <c r="N41" s="38"/>
    </row>
    <row r="42" spans="1:14" s="31" customFormat="1">
      <c r="A42" s="27">
        <v>37</v>
      </c>
      <c r="B42" s="28">
        <v>16.72</v>
      </c>
      <c r="C42" s="61">
        <v>1.7</v>
      </c>
      <c r="D42" s="37" t="s">
        <v>1661</v>
      </c>
      <c r="E42" s="31" t="s">
        <v>1899</v>
      </c>
      <c r="F42" s="32">
        <f>VLOOKUP($E42,Atletas!$1:$1048576,7,FALSE)</f>
        <v>35830</v>
      </c>
      <c r="G42" s="32" t="str">
        <f>VLOOKUP($E42,Atletas!$1:$1048576,9,FALSE)</f>
        <v>Iniciado</v>
      </c>
      <c r="H42" s="137" t="str">
        <f>VLOOKUP($E42,Atletas!$1:$1048576,5,FALSE)</f>
        <v>ADRAP</v>
      </c>
      <c r="I42" s="35" t="s">
        <v>1115</v>
      </c>
      <c r="J42" s="34">
        <v>41055</v>
      </c>
      <c r="K42" s="35"/>
      <c r="L42" s="35" t="s">
        <v>855</v>
      </c>
      <c r="M42" s="38"/>
      <c r="N42" s="38"/>
    </row>
    <row r="43" spans="1:14" s="31" customFormat="1">
      <c r="A43" s="27"/>
      <c r="B43" s="28"/>
      <c r="C43" s="61"/>
      <c r="D43" s="37"/>
      <c r="E43" s="31" t="s">
        <v>808</v>
      </c>
      <c r="F43" s="32">
        <f>VLOOKUP($E43,Atletas!$1:$1048576,7,FALSE)</f>
        <v>33005</v>
      </c>
      <c r="G43" s="32" t="str">
        <f>VLOOKUP($E43,Atletas!$1:$1048576,9,FALSE)</f>
        <v>Sénior /s23</v>
      </c>
      <c r="H43" s="137" t="str">
        <f>VLOOKUP($E43,Atletas!$1:$1048576,5,FALSE)</f>
        <v>AJS</v>
      </c>
      <c r="I43" s="35"/>
      <c r="J43" s="34"/>
      <c r="K43" s="35"/>
      <c r="L43" s="35" t="s">
        <v>1193</v>
      </c>
      <c r="M43" s="38"/>
      <c r="N43" s="38"/>
    </row>
    <row r="44" spans="1:14" s="31" customFormat="1">
      <c r="A44" s="27"/>
      <c r="B44" s="28"/>
      <c r="C44" s="61"/>
      <c r="D44" s="37"/>
      <c r="E44" s="31" t="s">
        <v>34</v>
      </c>
      <c r="F44" s="32">
        <f>VLOOKUP($E44,Atletas!$1:$1048576,7,FALSE)</f>
        <v>33372</v>
      </c>
      <c r="G44" s="32" t="str">
        <f>VLOOKUP($E44,Atletas!$1:$1048576,9,FALSE)</f>
        <v>Sénior /s23</v>
      </c>
      <c r="H44" s="137" t="str">
        <f>VLOOKUP($E44,Atletas!$1:$1048576,5,FALSE)</f>
        <v>CSM</v>
      </c>
      <c r="I44" s="35"/>
      <c r="J44" s="34"/>
      <c r="K44" s="35"/>
      <c r="L44" s="35" t="s">
        <v>1194</v>
      </c>
      <c r="M44" s="38"/>
      <c r="N44" s="38"/>
    </row>
    <row r="45" spans="1:14" s="31" customFormat="1">
      <c r="A45" s="27"/>
      <c r="B45" s="28"/>
      <c r="C45" s="61"/>
      <c r="D45" s="37"/>
      <c r="E45" s="31" t="s">
        <v>1029</v>
      </c>
      <c r="F45" s="32">
        <f>VLOOKUP($E45,Atletas!$1:$1048576,7,FALSE)</f>
        <v>32875</v>
      </c>
      <c r="G45" s="32" t="str">
        <f>VLOOKUP($E45,Atletas!$1:$1048576,9,FALSE)</f>
        <v>Sénior /s23</v>
      </c>
      <c r="H45" s="137" t="str">
        <f>VLOOKUP($E45,Atletas!$1:$1048576,5,FALSE)</f>
        <v>CSM</v>
      </c>
      <c r="I45" s="35"/>
      <c r="J45" s="34"/>
      <c r="K45" s="35"/>
      <c r="L45" s="35" t="s">
        <v>1195</v>
      </c>
      <c r="M45" s="38"/>
      <c r="N45" s="38"/>
    </row>
    <row r="46" spans="1:14" s="31" customFormat="1">
      <c r="A46" s="27"/>
      <c r="B46" s="28"/>
      <c r="C46" s="61"/>
      <c r="D46" s="37"/>
      <c r="E46" s="31" t="s">
        <v>1082</v>
      </c>
      <c r="F46" s="32">
        <f>VLOOKUP($E46,Atletas!$1:$1048576,7,FALSE)</f>
        <v>32842</v>
      </c>
      <c r="G46" s="32" t="str">
        <f>VLOOKUP($E46,Atletas!$1:$1048576,9,FALSE)</f>
        <v>Sénior</v>
      </c>
      <c r="H46" s="137" t="str">
        <f>VLOOKUP($E46,Atletas!$1:$1048576,5,FALSE)</f>
        <v>AJS</v>
      </c>
      <c r="I46" s="35"/>
      <c r="J46" s="34"/>
      <c r="K46" s="35"/>
      <c r="L46" s="35" t="s">
        <v>349</v>
      </c>
      <c r="M46" s="38"/>
      <c r="N46" s="38"/>
    </row>
    <row r="47" spans="1:14" s="31" customFormat="1">
      <c r="A47" s="27"/>
      <c r="B47" s="28"/>
      <c r="C47" s="61"/>
      <c r="D47" s="37"/>
      <c r="E47" s="31" t="s">
        <v>1066</v>
      </c>
      <c r="F47" s="32">
        <f>VLOOKUP($E47,Atletas!$1:$1048576,7,FALSE)</f>
        <v>29219</v>
      </c>
      <c r="G47" s="32" t="str">
        <f>VLOOKUP($E47,Atletas!$1:$1048576,9,FALSE)</f>
        <v>Sénior</v>
      </c>
      <c r="H47" s="137" t="str">
        <f>VLOOKUP($E47,Atletas!$1:$1048576,5,FALSE)</f>
        <v>CSM</v>
      </c>
      <c r="I47" s="35"/>
      <c r="J47" s="34"/>
      <c r="K47" s="35"/>
      <c r="L47" s="35" t="s">
        <v>856</v>
      </c>
      <c r="M47" s="38"/>
      <c r="N47" s="38"/>
    </row>
    <row r="48" spans="1:14" s="31" customFormat="1">
      <c r="A48" s="27"/>
      <c r="B48" s="28"/>
      <c r="C48" s="61"/>
      <c r="D48" s="37"/>
      <c r="E48" s="31" t="s">
        <v>1126</v>
      </c>
      <c r="F48" s="32">
        <f>VLOOKUP($E48,Atletas!$1:$1048576,7,FALSE)</f>
        <v>34375</v>
      </c>
      <c r="G48" s="32" t="str">
        <f>VLOOKUP($E48,Atletas!$1:$1048576,9,FALSE)</f>
        <v>Júnior</v>
      </c>
      <c r="H48" s="137" t="str">
        <f>VLOOKUP($E48,Atletas!$1:$1048576,5,FALSE)</f>
        <v>AJS</v>
      </c>
      <c r="I48" s="35"/>
      <c r="J48" s="34"/>
      <c r="K48" s="35"/>
      <c r="L48" s="35" t="s">
        <v>1197</v>
      </c>
      <c r="M48" s="38"/>
      <c r="N48" s="38"/>
    </row>
    <row r="49" spans="1:14" s="31" customFormat="1">
      <c r="A49" s="27"/>
      <c r="B49" s="28"/>
      <c r="C49" s="61"/>
      <c r="D49" s="37"/>
      <c r="E49" s="31" t="s">
        <v>742</v>
      </c>
      <c r="F49" s="32">
        <f>VLOOKUP($E49,Atletas!$1:$1048576,7,FALSE)</f>
        <v>35182</v>
      </c>
      <c r="G49" s="32" t="str">
        <f>VLOOKUP($E49,Atletas!$1:$1048576,9,FALSE)</f>
        <v>Juvenil</v>
      </c>
      <c r="H49" s="137" t="str">
        <f>VLOOKUP($E49,Atletas!$1:$1048576,5,FALSE)</f>
        <v>AJS</v>
      </c>
      <c r="I49" s="35"/>
      <c r="J49" s="34"/>
      <c r="K49" s="35"/>
      <c r="L49" s="35" t="s">
        <v>1198</v>
      </c>
      <c r="M49" s="38"/>
      <c r="N49" s="38"/>
    </row>
    <row r="50" spans="1:14" s="31" customFormat="1">
      <c r="A50" s="27"/>
      <c r="B50" s="28"/>
      <c r="C50" s="61"/>
      <c r="D50" s="37"/>
      <c r="E50" s="31" t="s">
        <v>397</v>
      </c>
      <c r="F50" s="32" t="e">
        <f>VLOOKUP($E50,Atletas!$1:$1048576,7,FALSE)</f>
        <v>#N/A</v>
      </c>
      <c r="G50" s="32" t="e">
        <f>VLOOKUP($E50,Atletas!$1:$1048576,9,FALSE)</f>
        <v>#N/A</v>
      </c>
      <c r="H50" s="137" t="e">
        <f>VLOOKUP($E50,Atletas!$1:$1048576,5,FALSE)</f>
        <v>#N/A</v>
      </c>
      <c r="I50" s="35"/>
      <c r="J50" s="34"/>
      <c r="K50" s="35"/>
      <c r="L50" s="35" t="s">
        <v>1199</v>
      </c>
      <c r="M50" s="38"/>
      <c r="N50" s="38"/>
    </row>
    <row r="51" spans="1:14" s="31" customFormat="1">
      <c r="A51" s="27"/>
      <c r="B51" s="28"/>
      <c r="C51" s="61"/>
      <c r="D51" s="37"/>
      <c r="E51" s="31" t="s">
        <v>961</v>
      </c>
      <c r="F51" s="32">
        <f>VLOOKUP($E51,Atletas!$1:$1048576,7,FALSE)</f>
        <v>33278</v>
      </c>
      <c r="G51" s="32" t="str">
        <f>VLOOKUP($E51,Atletas!$1:$1048576,9,FALSE)</f>
        <v>Sénior /s23</v>
      </c>
      <c r="H51" s="137" t="str">
        <f>VLOOKUP($E51,Atletas!$1:$1048576,5,FALSE)</f>
        <v>ADRAP</v>
      </c>
      <c r="I51" s="35"/>
      <c r="J51" s="34"/>
      <c r="K51" s="35"/>
      <c r="L51" s="35" t="s">
        <v>705</v>
      </c>
      <c r="M51" s="38"/>
      <c r="N51" s="38"/>
    </row>
    <row r="52" spans="1:14" s="31" customFormat="1">
      <c r="A52" s="27"/>
      <c r="B52" s="28"/>
      <c r="C52" s="61"/>
      <c r="D52" s="37"/>
      <c r="E52" s="31" t="s">
        <v>1024</v>
      </c>
      <c r="F52" s="32">
        <f>VLOOKUP($E52,Atletas!$1:$1048576,7,FALSE)</f>
        <v>34457</v>
      </c>
      <c r="G52" s="32" t="str">
        <f>VLOOKUP($E52,Atletas!$1:$1048576,9,FALSE)</f>
        <v>Júnior</v>
      </c>
      <c r="H52" s="137" t="str">
        <f>VLOOKUP($E52,Atletas!$1:$1048576,5,FALSE)</f>
        <v>AJS</v>
      </c>
      <c r="I52" s="35"/>
      <c r="J52" s="34"/>
      <c r="K52" s="35"/>
      <c r="L52" s="35" t="s">
        <v>1200</v>
      </c>
      <c r="M52" s="38"/>
      <c r="N52" s="38"/>
    </row>
    <row r="53" spans="1:14" s="31" customFormat="1">
      <c r="A53" s="27"/>
      <c r="B53" s="28"/>
      <c r="C53" s="61"/>
      <c r="D53" s="37"/>
      <c r="E53" s="31" t="s">
        <v>323</v>
      </c>
      <c r="F53" s="32">
        <f>VLOOKUP($E53,Atletas!$1:$1048576,7,FALSE)</f>
        <v>35360</v>
      </c>
      <c r="G53" s="32" t="str">
        <f>VLOOKUP($E53,Atletas!$1:$1048576,9,FALSE)</f>
        <v>Juvenil</v>
      </c>
      <c r="H53" s="137" t="str">
        <f>VLOOKUP($E53,Atletas!$1:$1048576,5,FALSE)</f>
        <v>AJS</v>
      </c>
      <c r="I53" s="35"/>
      <c r="J53" s="34"/>
      <c r="K53" s="35"/>
      <c r="L53" s="35" t="s">
        <v>1201</v>
      </c>
      <c r="M53" s="38"/>
      <c r="N53" s="38"/>
    </row>
    <row r="54" spans="1:14" s="31" customFormat="1">
      <c r="A54" s="27"/>
      <c r="B54" s="28"/>
      <c r="C54" s="61"/>
      <c r="D54" s="37"/>
      <c r="E54" s="31" t="s">
        <v>809</v>
      </c>
      <c r="F54" s="32">
        <f>VLOOKUP($E54,Atletas!$1:$1048576,7,FALSE)</f>
        <v>33246</v>
      </c>
      <c r="G54" s="32" t="str">
        <f>VLOOKUP($E54,Atletas!$1:$1048576,9,FALSE)</f>
        <v>Sénior /s23</v>
      </c>
      <c r="H54" s="137" t="str">
        <f>VLOOKUP($E54,Atletas!$1:$1048576,5,FALSE)</f>
        <v>AJS</v>
      </c>
      <c r="I54" s="35"/>
      <c r="J54" s="34"/>
      <c r="K54" s="35"/>
      <c r="L54" s="35" t="s">
        <v>549</v>
      </c>
      <c r="M54" s="38"/>
      <c r="N54" s="38"/>
    </row>
    <row r="55" spans="1:14" s="31" customFormat="1">
      <c r="A55" s="27"/>
      <c r="B55" s="28"/>
      <c r="C55" s="61"/>
      <c r="D55" s="37"/>
      <c r="E55" s="31" t="s">
        <v>398</v>
      </c>
      <c r="F55" s="32" t="e">
        <f>VLOOKUP($E55,Atletas!$1:$1048576,7,FALSE)</f>
        <v>#N/A</v>
      </c>
      <c r="G55" s="32" t="e">
        <f>VLOOKUP($E55,Atletas!$1:$1048576,9,FALSE)</f>
        <v>#N/A</v>
      </c>
      <c r="H55" s="137" t="e">
        <f>VLOOKUP($E55,Atletas!$1:$1048576,5,FALSE)</f>
        <v>#N/A</v>
      </c>
      <c r="I55" s="35"/>
      <c r="J55" s="34"/>
      <c r="K55" s="35"/>
      <c r="L55" s="35" t="s">
        <v>1202</v>
      </c>
      <c r="M55" s="38"/>
      <c r="N55" s="38"/>
    </row>
    <row r="56" spans="1:14" s="31" customFormat="1">
      <c r="A56" s="27"/>
      <c r="B56" s="28"/>
      <c r="C56" s="61"/>
      <c r="D56" s="37"/>
      <c r="E56" s="31" t="s">
        <v>683</v>
      </c>
      <c r="F56" s="32">
        <f>VLOOKUP($E56,Atletas!$1:$1048576,7,FALSE)</f>
        <v>35548</v>
      </c>
      <c r="G56" s="32" t="str">
        <f>VLOOKUP($E56,Atletas!$1:$1048576,9,FALSE)</f>
        <v>Iniciado</v>
      </c>
      <c r="H56" s="137" t="str">
        <f>VLOOKUP($E56,Atletas!$1:$1048576,5,FALSE)</f>
        <v>ACDSJ</v>
      </c>
      <c r="I56" s="35"/>
      <c r="J56" s="34"/>
      <c r="K56" s="35"/>
      <c r="L56" s="35" t="s">
        <v>1203</v>
      </c>
      <c r="M56" s="38"/>
      <c r="N56" s="38"/>
    </row>
    <row r="57" spans="1:14" s="31" customFormat="1">
      <c r="A57" s="27"/>
      <c r="B57" s="28"/>
      <c r="C57" s="61"/>
      <c r="D57" s="37"/>
      <c r="E57" s="31" t="s">
        <v>941</v>
      </c>
      <c r="F57" s="32" t="e">
        <f>VLOOKUP($E57,Atletas!$1:$1048576,7,FALSE)</f>
        <v>#N/A</v>
      </c>
      <c r="G57" s="32" t="e">
        <f>VLOOKUP($E57,Atletas!$1:$1048576,9,FALSE)</f>
        <v>#N/A</v>
      </c>
      <c r="H57" s="137" t="e">
        <f>VLOOKUP($E57,Atletas!$1:$1048576,5,FALSE)</f>
        <v>#N/A</v>
      </c>
      <c r="I57" s="35"/>
      <c r="J57" s="34"/>
      <c r="K57" s="35"/>
      <c r="L57" s="35" t="s">
        <v>1204</v>
      </c>
      <c r="M57" s="38"/>
      <c r="N57" s="38"/>
    </row>
    <row r="58" spans="1:14" s="31" customFormat="1">
      <c r="A58" s="27"/>
      <c r="B58" s="28"/>
      <c r="C58" s="61"/>
      <c r="D58" s="37"/>
      <c r="E58" s="31" t="s">
        <v>38</v>
      </c>
      <c r="F58" s="32">
        <f>VLOOKUP($E58,Atletas!$1:$1048576,7,FALSE)</f>
        <v>32789</v>
      </c>
      <c r="G58" s="32" t="str">
        <f>VLOOKUP($E58,Atletas!$1:$1048576,9,FALSE)</f>
        <v>Sénior</v>
      </c>
      <c r="H58" s="137" t="str">
        <f>VLOOKUP($E58,Atletas!$1:$1048576,5,FALSE)</f>
        <v>ADRAP</v>
      </c>
      <c r="I58" s="35"/>
      <c r="J58" s="34"/>
      <c r="K58" s="35"/>
      <c r="L58" s="35" t="s">
        <v>1205</v>
      </c>
      <c r="M58" s="38"/>
      <c r="N58" s="38"/>
    </row>
    <row r="59" spans="1:14" s="31" customFormat="1">
      <c r="A59" s="27"/>
      <c r="B59" s="28"/>
      <c r="C59" s="61"/>
      <c r="D59" s="37"/>
      <c r="E59" s="31" t="s">
        <v>421</v>
      </c>
      <c r="F59" s="32" t="e">
        <f>VLOOKUP($E59,Atletas!$1:$1048576,7,FALSE)</f>
        <v>#N/A</v>
      </c>
      <c r="G59" s="32" t="e">
        <f>VLOOKUP($E59,Atletas!$1:$1048576,9,FALSE)</f>
        <v>#N/A</v>
      </c>
      <c r="H59" s="137" t="e">
        <f>VLOOKUP($E59,Atletas!$1:$1048576,5,FALSE)</f>
        <v>#N/A</v>
      </c>
      <c r="I59" s="35"/>
      <c r="J59" s="34"/>
      <c r="K59" s="35"/>
      <c r="L59" s="35" t="s">
        <v>1206</v>
      </c>
      <c r="M59" s="38"/>
      <c r="N59" s="38"/>
    </row>
    <row r="60" spans="1:14" s="31" customFormat="1">
      <c r="A60" s="27"/>
      <c r="B60" s="28"/>
      <c r="C60" s="61"/>
      <c r="D60" s="37"/>
      <c r="E60" s="31" t="s">
        <v>29</v>
      </c>
      <c r="F60" s="32">
        <f>VLOOKUP($E60,Atletas!$1:$1048576,7,FALSE)</f>
        <v>35023</v>
      </c>
      <c r="G60" s="32" t="str">
        <f>VLOOKUP($E60,Atletas!$1:$1048576,9,FALSE)</f>
        <v>Juvenil</v>
      </c>
      <c r="H60" s="137" t="str">
        <f>VLOOKUP($E60,Atletas!$1:$1048576,5,FALSE)</f>
        <v>ADRAP</v>
      </c>
      <c r="I60" s="35"/>
      <c r="J60" s="34"/>
      <c r="K60" s="35"/>
      <c r="L60" s="35" t="s">
        <v>1207</v>
      </c>
      <c r="M60" s="38"/>
      <c r="N60" s="38"/>
    </row>
    <row r="61" spans="1:14" s="31" customFormat="1">
      <c r="A61" s="27"/>
      <c r="B61" s="28"/>
      <c r="C61" s="61"/>
      <c r="D61" s="37"/>
      <c r="E61" s="31" t="s">
        <v>584</v>
      </c>
      <c r="F61" s="32" t="e">
        <f>VLOOKUP($E61,Atletas!$1:$1048576,7,FALSE)</f>
        <v>#N/A</v>
      </c>
      <c r="G61" s="32" t="e">
        <f>VLOOKUP($E61,Atletas!$1:$1048576,9,FALSE)</f>
        <v>#N/A</v>
      </c>
      <c r="H61" s="137" t="e">
        <f>VLOOKUP($E61,Atletas!$1:$1048576,5,FALSE)</f>
        <v>#N/A</v>
      </c>
      <c r="I61" s="35"/>
      <c r="J61" s="34"/>
      <c r="K61" s="35"/>
      <c r="L61" s="35" t="s">
        <v>1208</v>
      </c>
      <c r="M61" s="38"/>
      <c r="N61" s="38"/>
    </row>
    <row r="62" spans="1:14" s="31" customFormat="1">
      <c r="A62" s="27"/>
      <c r="B62" s="28"/>
      <c r="C62" s="61"/>
      <c r="D62" s="37"/>
      <c r="E62" s="31" t="s">
        <v>5</v>
      </c>
      <c r="F62" s="32" t="e">
        <f>VLOOKUP($E62,Atletas!$1:$1048576,7,FALSE)</f>
        <v>#N/A</v>
      </c>
      <c r="G62" s="32" t="e">
        <f>VLOOKUP($E62,Atletas!$1:$1048576,9,FALSE)</f>
        <v>#N/A</v>
      </c>
      <c r="H62" s="137" t="e">
        <f>VLOOKUP($E62,Atletas!$1:$1048576,5,FALSE)</f>
        <v>#N/A</v>
      </c>
      <c r="I62" s="35"/>
      <c r="J62" s="34"/>
      <c r="K62" s="35"/>
      <c r="L62" s="35" t="s">
        <v>1209</v>
      </c>
      <c r="M62" s="38"/>
      <c r="N62" s="38"/>
    </row>
    <row r="63" spans="1:14" s="31" customFormat="1">
      <c r="A63" s="27"/>
      <c r="B63" s="28"/>
      <c r="C63" s="61"/>
      <c r="D63" s="37"/>
      <c r="E63" s="31" t="s">
        <v>328</v>
      </c>
      <c r="F63" s="32">
        <f>VLOOKUP($E63,Atletas!$1:$1048576,7,FALSE)</f>
        <v>35618</v>
      </c>
      <c r="G63" s="32" t="str">
        <f>VLOOKUP($E63,Atletas!$1:$1048576,9,FALSE)</f>
        <v>Iniciado</v>
      </c>
      <c r="H63" s="137" t="str">
        <f>VLOOKUP($E63,Atletas!$1:$1048576,5,FALSE)</f>
        <v>AJS</v>
      </c>
      <c r="I63" s="35"/>
      <c r="J63" s="34"/>
      <c r="K63" s="35"/>
      <c r="L63" s="35" t="s">
        <v>1210</v>
      </c>
      <c r="M63" s="38"/>
      <c r="N63" s="38"/>
    </row>
    <row r="64" spans="1:14" s="31" customFormat="1">
      <c r="A64" s="27"/>
      <c r="B64" s="28"/>
      <c r="C64" s="61"/>
      <c r="D64" s="37"/>
      <c r="E64" s="31" t="s">
        <v>1119</v>
      </c>
      <c r="F64" s="32" t="e">
        <f>VLOOKUP($E64,Atletas!$1:$1048576,7,FALSE)</f>
        <v>#N/A</v>
      </c>
      <c r="G64" s="32" t="e">
        <f>VLOOKUP($E64,Atletas!$1:$1048576,9,FALSE)</f>
        <v>#N/A</v>
      </c>
      <c r="H64" s="137" t="e">
        <f>VLOOKUP($E64,Atletas!$1:$1048576,5,FALSE)</f>
        <v>#N/A</v>
      </c>
      <c r="I64" s="35"/>
      <c r="J64" s="34"/>
      <c r="K64" s="35"/>
      <c r="L64" s="35" t="s">
        <v>703</v>
      </c>
      <c r="M64" s="38"/>
      <c r="N64" s="38"/>
    </row>
    <row r="65" spans="1:14" s="31" customFormat="1">
      <c r="A65" s="27"/>
      <c r="B65" s="28"/>
      <c r="C65" s="61"/>
      <c r="D65" s="37"/>
      <c r="E65" s="31" t="s">
        <v>904</v>
      </c>
      <c r="F65" s="32">
        <f>VLOOKUP($E65,Atletas!$1:$1048576,7,FALSE)</f>
        <v>32209</v>
      </c>
      <c r="G65" s="32" t="str">
        <f>VLOOKUP($E65,Atletas!$1:$1048576,9,FALSE)</f>
        <v>Sénior</v>
      </c>
      <c r="H65" s="137" t="str">
        <f>VLOOKUP($E65,Atletas!$1:$1048576,5,FALSE)</f>
        <v>ADRAP</v>
      </c>
      <c r="I65" s="35"/>
      <c r="J65" s="34"/>
      <c r="K65" s="35"/>
      <c r="L65" s="35" t="s">
        <v>585</v>
      </c>
      <c r="M65" s="38"/>
      <c r="N65" s="38"/>
    </row>
    <row r="66" spans="1:14" s="31" customFormat="1">
      <c r="A66" s="27"/>
      <c r="B66" s="28"/>
      <c r="C66" s="61"/>
      <c r="D66" s="37"/>
      <c r="E66" s="31" t="s">
        <v>915</v>
      </c>
      <c r="F66" s="32">
        <f>VLOOKUP($E66,Atletas!$1:$1048576,7,FALSE)</f>
        <v>32845</v>
      </c>
      <c r="G66" s="32" t="str">
        <f>VLOOKUP($E66,Atletas!$1:$1048576,9,FALSE)</f>
        <v>Sénior</v>
      </c>
      <c r="H66" s="137" t="str">
        <f>VLOOKUP($E66,Atletas!$1:$1048576,5,FALSE)</f>
        <v>AJS</v>
      </c>
      <c r="I66" s="35"/>
      <c r="J66" s="34"/>
      <c r="K66" s="35"/>
      <c r="L66" s="35" t="s">
        <v>534</v>
      </c>
      <c r="M66" s="38"/>
      <c r="N66" s="38"/>
    </row>
    <row r="67" spans="1:14" s="31" customFormat="1">
      <c r="A67" s="27"/>
      <c r="B67" s="28"/>
      <c r="C67" s="61"/>
      <c r="D67" s="37"/>
      <c r="E67" s="31" t="s">
        <v>394</v>
      </c>
      <c r="F67" s="32" t="e">
        <f>VLOOKUP($E67,Atletas!$1:$1048576,7,FALSE)</f>
        <v>#N/A</v>
      </c>
      <c r="G67" s="32" t="e">
        <f>VLOOKUP($E67,Atletas!$1:$1048576,9,FALSE)</f>
        <v>#N/A</v>
      </c>
      <c r="H67" s="137" t="e">
        <f>VLOOKUP($E67,Atletas!$1:$1048576,5,FALSE)</f>
        <v>#N/A</v>
      </c>
      <c r="I67" s="35"/>
      <c r="J67" s="34"/>
      <c r="K67" s="35"/>
      <c r="L67" s="35" t="s">
        <v>353</v>
      </c>
      <c r="M67" s="38"/>
      <c r="N67" s="38"/>
    </row>
    <row r="68" spans="1:14" s="31" customFormat="1">
      <c r="A68" s="27"/>
      <c r="B68" s="28"/>
      <c r="C68" s="61"/>
      <c r="D68" s="37"/>
      <c r="E68" s="31" t="s">
        <v>403</v>
      </c>
      <c r="F68" s="32" t="e">
        <f>VLOOKUP($E68,Atletas!$1:$1048576,7,FALSE)</f>
        <v>#N/A</v>
      </c>
      <c r="G68" s="32" t="e">
        <f>VLOOKUP($E68,Atletas!$1:$1048576,9,FALSE)</f>
        <v>#N/A</v>
      </c>
      <c r="H68" s="137" t="e">
        <f>VLOOKUP($E68,Atletas!$1:$1048576,5,FALSE)</f>
        <v>#N/A</v>
      </c>
      <c r="I68" s="35"/>
      <c r="J68" s="34"/>
      <c r="K68" s="35"/>
      <c r="L68" s="35" t="s">
        <v>354</v>
      </c>
      <c r="M68" s="38"/>
      <c r="N68" s="38"/>
    </row>
    <row r="69" spans="1:14" s="31" customFormat="1">
      <c r="A69" s="27"/>
      <c r="B69" s="28"/>
      <c r="C69" s="61"/>
      <c r="D69" s="37"/>
      <c r="E69" s="31" t="s">
        <v>1092</v>
      </c>
      <c r="F69" s="32" t="e">
        <f>VLOOKUP($E69,Atletas!$1:$1048576,7,FALSE)</f>
        <v>#N/A</v>
      </c>
      <c r="G69" s="32" t="e">
        <f>VLOOKUP($E69,Atletas!$1:$1048576,9,FALSE)</f>
        <v>#N/A</v>
      </c>
      <c r="H69" s="137" t="e">
        <f>VLOOKUP($E69,Atletas!$1:$1048576,5,FALSE)</f>
        <v>#N/A</v>
      </c>
      <c r="I69" s="35"/>
      <c r="J69" s="34"/>
      <c r="K69" s="35"/>
      <c r="L69" s="35" t="s">
        <v>542</v>
      </c>
      <c r="M69" s="38"/>
      <c r="N69" s="38"/>
    </row>
    <row r="70" spans="1:14" s="31" customFormat="1">
      <c r="A70" s="27"/>
      <c r="B70" s="28"/>
      <c r="C70" s="61"/>
      <c r="D70" s="37"/>
      <c r="E70" s="31" t="s">
        <v>680</v>
      </c>
      <c r="F70" s="32" t="e">
        <f>VLOOKUP($E70,Atletas!$1:$1048576,7,FALSE)</f>
        <v>#N/A</v>
      </c>
      <c r="G70" s="32" t="e">
        <f>VLOOKUP($E70,Atletas!$1:$1048576,9,FALSE)</f>
        <v>#N/A</v>
      </c>
      <c r="H70" s="137" t="e">
        <f>VLOOKUP($E70,Atletas!$1:$1048576,5,FALSE)</f>
        <v>#N/A</v>
      </c>
      <c r="I70" s="35"/>
      <c r="J70" s="34"/>
      <c r="K70" s="35"/>
      <c r="L70" s="35" t="s">
        <v>355</v>
      </c>
      <c r="M70" s="38"/>
      <c r="N70" s="38"/>
    </row>
    <row r="71" spans="1:14" s="31" customFormat="1">
      <c r="A71" s="27"/>
      <c r="B71" s="28"/>
      <c r="C71" s="61"/>
      <c r="D71" s="37"/>
      <c r="E71" s="31" t="s">
        <v>622</v>
      </c>
      <c r="F71" s="32" t="e">
        <f>VLOOKUP($E71,Atletas!$1:$1048576,7,FALSE)</f>
        <v>#N/A</v>
      </c>
      <c r="G71" s="32" t="e">
        <f>VLOOKUP($E71,Atletas!$1:$1048576,9,FALSE)</f>
        <v>#N/A</v>
      </c>
      <c r="H71" s="137" t="e">
        <f>VLOOKUP($E71,Atletas!$1:$1048576,5,FALSE)</f>
        <v>#N/A</v>
      </c>
      <c r="I71" s="35"/>
      <c r="J71" s="34"/>
      <c r="K71" s="35"/>
      <c r="L71" s="35" t="s">
        <v>531</v>
      </c>
      <c r="M71" s="38"/>
      <c r="N71" s="38"/>
    </row>
    <row r="72" spans="1:14" s="31" customFormat="1">
      <c r="A72" s="27"/>
      <c r="B72" s="28"/>
      <c r="C72" s="61"/>
      <c r="D72" s="37"/>
      <c r="E72" s="31" t="s">
        <v>1033</v>
      </c>
      <c r="F72" s="32">
        <f>VLOOKUP($E72,Atletas!$1:$1048576,7,FALSE)</f>
        <v>29945</v>
      </c>
      <c r="G72" s="32" t="str">
        <f>VLOOKUP($E72,Atletas!$1:$1048576,9,FALSE)</f>
        <v>Sénior</v>
      </c>
      <c r="H72" s="137" t="str">
        <f>VLOOKUP($E72,Atletas!$1:$1048576,5,FALSE)</f>
        <v>CSM</v>
      </c>
      <c r="I72" s="35"/>
      <c r="J72" s="34"/>
      <c r="K72" s="35"/>
      <c r="L72" s="35" t="s">
        <v>586</v>
      </c>
      <c r="M72" s="38"/>
      <c r="N72" s="38"/>
    </row>
    <row r="73" spans="1:14" s="31" customFormat="1">
      <c r="A73" s="27"/>
      <c r="B73" s="28"/>
      <c r="C73" s="61"/>
      <c r="D73" s="37"/>
      <c r="E73" s="31" t="s">
        <v>811</v>
      </c>
      <c r="F73" s="32">
        <f>VLOOKUP($E73,Atletas!$1:$1048576,7,FALSE)</f>
        <v>32166</v>
      </c>
      <c r="G73" s="32" t="str">
        <f>VLOOKUP($E73,Atletas!$1:$1048576,9,FALSE)</f>
        <v>Sénior</v>
      </c>
      <c r="H73" s="137" t="str">
        <f>VLOOKUP($E73,Atletas!$1:$1048576,5,FALSE)</f>
        <v>AJS</v>
      </c>
      <c r="I73" s="35"/>
      <c r="J73" s="34"/>
      <c r="K73" s="35"/>
      <c r="L73" s="35" t="s">
        <v>704</v>
      </c>
      <c r="M73" s="38"/>
      <c r="N73" s="38"/>
    </row>
    <row r="74" spans="1:14" s="31" customFormat="1">
      <c r="A74" s="27"/>
      <c r="B74" s="28"/>
      <c r="C74" s="61"/>
      <c r="D74" s="37"/>
      <c r="E74" s="31" t="s">
        <v>886</v>
      </c>
      <c r="F74" s="32" t="e">
        <f>VLOOKUP($E74,Atletas!$1:$1048576,7,FALSE)</f>
        <v>#N/A</v>
      </c>
      <c r="G74" s="32" t="e">
        <f>VLOOKUP($E74,Atletas!$1:$1048576,9,FALSE)</f>
        <v>#N/A</v>
      </c>
      <c r="H74" s="137" t="e">
        <f>VLOOKUP($E74,Atletas!$1:$1048576,5,FALSE)</f>
        <v>#N/A</v>
      </c>
      <c r="I74" s="35"/>
      <c r="J74" s="34"/>
      <c r="K74" s="35"/>
      <c r="L74" s="35" t="s">
        <v>535</v>
      </c>
      <c r="M74" s="38"/>
      <c r="N74" s="38"/>
    </row>
    <row r="75" spans="1:14" s="31" customFormat="1">
      <c r="A75" s="27"/>
      <c r="B75" s="28"/>
      <c r="C75" s="61"/>
      <c r="D75" s="37"/>
      <c r="E75" s="31" t="s">
        <v>609</v>
      </c>
      <c r="F75" s="32" t="e">
        <f>VLOOKUP($E75,Atletas!$1:$1048576,7,FALSE)</f>
        <v>#N/A</v>
      </c>
      <c r="G75" s="32" t="e">
        <f>VLOOKUP($E75,Atletas!$1:$1048576,9,FALSE)</f>
        <v>#N/A</v>
      </c>
      <c r="H75" s="137" t="e">
        <f>VLOOKUP($E75,Atletas!$1:$1048576,5,FALSE)</f>
        <v>#N/A</v>
      </c>
      <c r="I75" s="35"/>
      <c r="J75" s="34"/>
      <c r="K75" s="35"/>
      <c r="L75" s="35" t="s">
        <v>536</v>
      </c>
      <c r="M75" s="38"/>
      <c r="N75" s="38"/>
    </row>
    <row r="76" spans="1:14" s="31" customFormat="1">
      <c r="A76" s="27"/>
      <c r="B76" s="28"/>
      <c r="C76" s="61"/>
      <c r="D76" s="37"/>
      <c r="E76" s="31" t="s">
        <v>835</v>
      </c>
      <c r="F76" s="32" t="e">
        <f>VLOOKUP($E76,Atletas!$1:$1048576,7,FALSE)</f>
        <v>#N/A</v>
      </c>
      <c r="G76" s="32" t="e">
        <f>VLOOKUP($E76,Atletas!$1:$1048576,9,FALSE)</f>
        <v>#N/A</v>
      </c>
      <c r="H76" s="137" t="e">
        <f>VLOOKUP($E76,Atletas!$1:$1048576,5,FALSE)</f>
        <v>#N/A</v>
      </c>
      <c r="I76" s="35"/>
      <c r="J76" s="34"/>
      <c r="K76" s="35"/>
      <c r="L76" s="35" t="s">
        <v>537</v>
      </c>
      <c r="M76" s="38"/>
      <c r="N76" s="38"/>
    </row>
    <row r="77" spans="1:14" s="31" customFormat="1">
      <c r="A77" s="27"/>
      <c r="B77" s="28"/>
      <c r="C77" s="61"/>
      <c r="D77" s="37"/>
      <c r="E77" s="31" t="s">
        <v>667</v>
      </c>
      <c r="F77" s="32" t="e">
        <f>VLOOKUP($E77,Atletas!$1:$1048576,7,FALSE)</f>
        <v>#N/A</v>
      </c>
      <c r="G77" s="32" t="e">
        <f>VLOOKUP($E77,Atletas!$1:$1048576,9,FALSE)</f>
        <v>#N/A</v>
      </c>
      <c r="H77" s="137" t="e">
        <f>VLOOKUP($E77,Atletas!$1:$1048576,5,FALSE)</f>
        <v>#N/A</v>
      </c>
      <c r="I77" s="35"/>
      <c r="J77" s="34"/>
      <c r="K77" s="35"/>
      <c r="L77" s="35" t="s">
        <v>538</v>
      </c>
      <c r="M77" s="38"/>
      <c r="N77" s="38"/>
    </row>
    <row r="78" spans="1:14" s="31" customFormat="1">
      <c r="A78" s="27"/>
      <c r="B78" s="28"/>
      <c r="C78" s="61"/>
      <c r="D78" s="37"/>
      <c r="E78" s="31" t="s">
        <v>925</v>
      </c>
      <c r="F78" s="32">
        <f>VLOOKUP($E78,Atletas!$1:$1048576,7,FALSE)</f>
        <v>34100</v>
      </c>
      <c r="G78" s="32" t="str">
        <f>VLOOKUP($E78,Atletas!$1:$1048576,9,FALSE)</f>
        <v>Júnior</v>
      </c>
      <c r="H78" s="137" t="str">
        <f>VLOOKUP($E78,Atletas!$1:$1048576,5,FALSE)</f>
        <v>CDRSJ</v>
      </c>
      <c r="I78" s="35"/>
      <c r="J78" s="34"/>
      <c r="K78" s="35"/>
      <c r="L78" s="35" t="s">
        <v>539</v>
      </c>
      <c r="M78" s="38"/>
      <c r="N78" s="38"/>
    </row>
    <row r="79" spans="1:14" s="31" customFormat="1">
      <c r="A79" s="27"/>
      <c r="B79" s="28"/>
      <c r="C79" s="61"/>
      <c r="D79" s="37"/>
      <c r="E79" s="31" t="s">
        <v>1067</v>
      </c>
      <c r="F79" s="32" t="e">
        <f>VLOOKUP($E79,Atletas!$1:$1048576,7,FALSE)</f>
        <v>#N/A</v>
      </c>
      <c r="G79" s="32" t="e">
        <f>VLOOKUP($E79,Atletas!$1:$1048576,9,FALSE)</f>
        <v>#N/A</v>
      </c>
      <c r="H79" s="137" t="e">
        <f>VLOOKUP($E79,Atletas!$1:$1048576,5,FALSE)</f>
        <v>#N/A</v>
      </c>
      <c r="I79" s="35"/>
      <c r="J79" s="34"/>
      <c r="K79" s="35"/>
      <c r="L79" s="35" t="s">
        <v>540</v>
      </c>
      <c r="M79" s="38"/>
      <c r="N79" s="38"/>
    </row>
    <row r="80" spans="1:14" s="31" customFormat="1">
      <c r="A80" s="27"/>
      <c r="B80" s="28"/>
      <c r="C80" s="61"/>
      <c r="D80" s="37"/>
      <c r="E80" s="31" t="s">
        <v>570</v>
      </c>
      <c r="F80" s="32" t="e">
        <f>VLOOKUP($E80,Atletas!$1:$1048576,7,FALSE)</f>
        <v>#N/A</v>
      </c>
      <c r="G80" s="32" t="e">
        <f>VLOOKUP($E80,Atletas!$1:$1048576,9,FALSE)</f>
        <v>#N/A</v>
      </c>
      <c r="H80" s="137" t="e">
        <f>VLOOKUP($E80,Atletas!$1:$1048576,5,FALSE)</f>
        <v>#N/A</v>
      </c>
      <c r="I80" s="35"/>
      <c r="J80" s="34"/>
      <c r="K80" s="35"/>
      <c r="L80" s="35" t="s">
        <v>541</v>
      </c>
      <c r="M80" s="38"/>
      <c r="N80" s="38"/>
    </row>
    <row r="81" spans="1:14" s="31" customFormat="1">
      <c r="A81" s="27"/>
      <c r="B81" s="28"/>
      <c r="C81" s="61"/>
      <c r="D81" s="37"/>
      <c r="E81" s="31" t="s">
        <v>1046</v>
      </c>
      <c r="F81" s="32" t="e">
        <f>VLOOKUP($E81,Atletas!$1:$1048576,7,FALSE)</f>
        <v>#N/A</v>
      </c>
      <c r="G81" s="32" t="e">
        <f>VLOOKUP($E81,Atletas!$1:$1048576,9,FALSE)</f>
        <v>#N/A</v>
      </c>
      <c r="H81" s="137" t="e">
        <f>VLOOKUP($E81,Atletas!$1:$1048576,5,FALSE)</f>
        <v>#N/A</v>
      </c>
      <c r="I81" s="35"/>
      <c r="J81" s="34"/>
      <c r="K81" s="35"/>
      <c r="L81" s="35" t="s">
        <v>707</v>
      </c>
      <c r="M81" s="38"/>
      <c r="N81" s="38"/>
    </row>
    <row r="82" spans="1:14" s="31" customFormat="1">
      <c r="A82" s="27"/>
      <c r="B82" s="28"/>
      <c r="C82" s="61"/>
      <c r="D82" s="37"/>
      <c r="E82" s="31" t="s">
        <v>674</v>
      </c>
      <c r="F82" s="32" t="e">
        <f>VLOOKUP($E82,Atletas!$1:$1048576,7,FALSE)</f>
        <v>#N/A</v>
      </c>
      <c r="G82" s="32" t="e">
        <f>VLOOKUP($E82,Atletas!$1:$1048576,9,FALSE)</f>
        <v>#N/A</v>
      </c>
      <c r="H82" s="137" t="e">
        <f>VLOOKUP($E82,Atletas!$1:$1048576,5,FALSE)</f>
        <v>#N/A</v>
      </c>
      <c r="I82" s="35"/>
      <c r="J82" s="34"/>
      <c r="K82" s="35"/>
      <c r="L82" s="35" t="s">
        <v>542</v>
      </c>
      <c r="M82" s="38"/>
      <c r="N82" s="38"/>
    </row>
    <row r="83" spans="1:14" s="31" customFormat="1">
      <c r="A83" s="27"/>
      <c r="B83" s="28"/>
      <c r="C83" s="61"/>
      <c r="D83" s="37"/>
      <c r="E83" s="31" t="s">
        <v>1079</v>
      </c>
      <c r="F83" s="32" t="e">
        <f>VLOOKUP($E83,Atletas!$1:$1048576,7,FALSE)</f>
        <v>#N/A</v>
      </c>
      <c r="G83" s="32" t="e">
        <f>VLOOKUP($E83,Atletas!$1:$1048576,9,FALSE)</f>
        <v>#N/A</v>
      </c>
      <c r="H83" s="137" t="e">
        <f>VLOOKUP($E83,Atletas!$1:$1048576,5,FALSE)</f>
        <v>#N/A</v>
      </c>
      <c r="I83" s="35"/>
      <c r="J83" s="34"/>
      <c r="K83" s="35"/>
      <c r="L83" s="35" t="s">
        <v>543</v>
      </c>
      <c r="M83" s="38"/>
      <c r="N83" s="38"/>
    </row>
    <row r="84" spans="1:14" s="31" customFormat="1">
      <c r="A84" s="27"/>
      <c r="B84" s="28"/>
      <c r="C84" s="61"/>
      <c r="D84" s="37"/>
      <c r="E84" s="31" t="s">
        <v>1069</v>
      </c>
      <c r="F84" s="32" t="e">
        <f>VLOOKUP($E84,Atletas!$1:$1048576,7,FALSE)</f>
        <v>#N/A</v>
      </c>
      <c r="G84" s="32" t="e">
        <f>VLOOKUP($E84,Atletas!$1:$1048576,9,FALSE)</f>
        <v>#N/A</v>
      </c>
      <c r="H84" s="137" t="e">
        <f>VLOOKUP($E84,Atletas!$1:$1048576,5,FALSE)</f>
        <v>#N/A</v>
      </c>
      <c r="I84" s="35"/>
      <c r="J84" s="34"/>
      <c r="K84" s="35"/>
      <c r="L84" s="35" t="s">
        <v>544</v>
      </c>
      <c r="M84" s="38"/>
      <c r="N84" s="38"/>
    </row>
    <row r="85" spans="1:14" s="31" customFormat="1">
      <c r="A85" s="27"/>
      <c r="B85" s="28"/>
      <c r="C85" s="61"/>
      <c r="D85" s="37"/>
      <c r="E85" s="31" t="s">
        <v>573</v>
      </c>
      <c r="F85" s="32" t="e">
        <f>VLOOKUP($E85,Atletas!$1:$1048576,7,FALSE)</f>
        <v>#N/A</v>
      </c>
      <c r="G85" s="32" t="e">
        <f>VLOOKUP($E85,Atletas!$1:$1048576,9,FALSE)</f>
        <v>#N/A</v>
      </c>
      <c r="H85" s="137" t="e">
        <f>VLOOKUP($E85,Atletas!$1:$1048576,5,FALSE)</f>
        <v>#N/A</v>
      </c>
      <c r="I85" s="35"/>
      <c r="J85" s="34"/>
      <c r="K85" s="35"/>
      <c r="L85" s="35" t="s">
        <v>545</v>
      </c>
      <c r="M85" s="38"/>
      <c r="N85" s="38"/>
    </row>
    <row r="86" spans="1:14" s="31" customFormat="1">
      <c r="A86" s="27"/>
      <c r="B86" s="28"/>
      <c r="C86" s="61"/>
      <c r="D86" s="37"/>
      <c r="E86" s="31" t="s">
        <v>882</v>
      </c>
      <c r="F86" s="32" t="e">
        <f>VLOOKUP($E86,Atletas!$1:$1048576,7,FALSE)</f>
        <v>#N/A</v>
      </c>
      <c r="G86" s="32" t="e">
        <f>VLOOKUP($E86,Atletas!$1:$1048576,9,FALSE)</f>
        <v>#N/A</v>
      </c>
      <c r="H86" s="137" t="e">
        <f>VLOOKUP($E86,Atletas!$1:$1048576,5,FALSE)</f>
        <v>#N/A</v>
      </c>
      <c r="I86" s="35"/>
      <c r="J86" s="34"/>
      <c r="K86" s="35"/>
      <c r="L86" s="35" t="s">
        <v>546</v>
      </c>
      <c r="M86" s="38"/>
      <c r="N86" s="38"/>
    </row>
    <row r="87" spans="1:14" s="31" customFormat="1">
      <c r="A87" s="27"/>
      <c r="B87" s="28"/>
      <c r="C87" s="61"/>
      <c r="D87" s="37"/>
      <c r="E87" s="31" t="s">
        <v>571</v>
      </c>
      <c r="F87" s="32" t="e">
        <f>VLOOKUP($E87,Atletas!$1:$1048576,7,FALSE)</f>
        <v>#N/A</v>
      </c>
      <c r="G87" s="32" t="e">
        <f>VLOOKUP($E87,Atletas!$1:$1048576,9,FALSE)</f>
        <v>#N/A</v>
      </c>
      <c r="H87" s="137" t="e">
        <f>VLOOKUP($E87,Atletas!$1:$1048576,5,FALSE)</f>
        <v>#N/A</v>
      </c>
      <c r="I87" s="35"/>
      <c r="J87" s="34"/>
      <c r="K87" s="35"/>
      <c r="L87" s="35" t="s">
        <v>547</v>
      </c>
      <c r="M87" s="38"/>
      <c r="N87" s="38"/>
    </row>
    <row r="88" spans="1:14" s="31" customFormat="1">
      <c r="A88" s="27"/>
      <c r="B88" s="28"/>
      <c r="C88" s="61"/>
      <c r="D88" s="37"/>
      <c r="E88" s="31" t="s">
        <v>1127</v>
      </c>
      <c r="F88" s="32">
        <f>VLOOKUP($E88,Atletas!$1:$1048576,7,FALSE)</f>
        <v>29389</v>
      </c>
      <c r="G88" s="32" t="str">
        <f>VLOOKUP($E88,Atletas!$1:$1048576,9,FALSE)</f>
        <v>Sénior</v>
      </c>
      <c r="H88" s="137" t="str">
        <f>VLOOKUP($E88,Atletas!$1:$1048576,5,FALSE)</f>
        <v>GDE</v>
      </c>
      <c r="I88" s="35"/>
      <c r="J88" s="34"/>
      <c r="K88" s="35"/>
      <c r="L88" s="35" t="s">
        <v>1018</v>
      </c>
      <c r="M88" s="38"/>
      <c r="N88" s="38"/>
    </row>
    <row r="89" spans="1:14" s="31" customFormat="1">
      <c r="A89" s="27"/>
      <c r="B89" s="28"/>
      <c r="C89" s="61"/>
      <c r="D89" s="37"/>
      <c r="E89" s="31" t="s">
        <v>790</v>
      </c>
      <c r="F89" s="32" t="e">
        <f>VLOOKUP($E89,Atletas!$1:$1048576,7,FALSE)</f>
        <v>#N/A</v>
      </c>
      <c r="G89" s="32" t="e">
        <f>VLOOKUP($E89,Atletas!$1:$1048576,9,FALSE)</f>
        <v>#N/A</v>
      </c>
      <c r="H89" s="137" t="e">
        <f>VLOOKUP($E89,Atletas!$1:$1048576,5,FALSE)</f>
        <v>#N/A</v>
      </c>
      <c r="I89" s="35"/>
      <c r="J89" s="34"/>
      <c r="K89" s="35"/>
      <c r="L89" s="35" t="s">
        <v>854</v>
      </c>
      <c r="M89" s="38"/>
      <c r="N89" s="38"/>
    </row>
    <row r="90" spans="1:14" s="31" customFormat="1">
      <c r="A90" s="27"/>
      <c r="B90" s="28"/>
      <c r="C90" s="61"/>
      <c r="D90" s="37"/>
      <c r="E90" s="31" t="s">
        <v>751</v>
      </c>
      <c r="F90" s="32" t="e">
        <f>VLOOKUP($E90,Atletas!$1:$1048576,7,FALSE)</f>
        <v>#N/A</v>
      </c>
      <c r="G90" s="32" t="e">
        <f>VLOOKUP($E90,Atletas!$1:$1048576,9,FALSE)</f>
        <v>#N/A</v>
      </c>
      <c r="H90" s="137" t="e">
        <f>VLOOKUP($E90,Atletas!$1:$1048576,5,FALSE)</f>
        <v>#N/A</v>
      </c>
      <c r="I90" s="35"/>
      <c r="J90" s="34"/>
      <c r="K90" s="35"/>
      <c r="L90" s="35" t="s">
        <v>548</v>
      </c>
      <c r="M90" s="38"/>
      <c r="N90" s="38"/>
    </row>
    <row r="91" spans="1:14" s="31" customFormat="1">
      <c r="A91" s="27"/>
      <c r="B91" s="28"/>
      <c r="C91" s="61"/>
      <c r="D91" s="37"/>
      <c r="E91" s="31" t="s">
        <v>1048</v>
      </c>
      <c r="F91" s="32">
        <f>VLOOKUP($E91,Atletas!$1:$1048576,7,FALSE)</f>
        <v>33714</v>
      </c>
      <c r="G91" s="32" t="str">
        <f>VLOOKUP($E91,Atletas!$1:$1048576,9,FALSE)</f>
        <v>Sénior /s23</v>
      </c>
      <c r="H91" s="137" t="str">
        <f>VLOOKUP($E91,Atletas!$1:$1048576,5,FALSE)</f>
        <v>ADRAP</v>
      </c>
      <c r="I91" s="35"/>
      <c r="J91" s="34"/>
      <c r="K91" s="35"/>
      <c r="L91" s="35" t="s">
        <v>706</v>
      </c>
      <c r="M91" s="38"/>
      <c r="N91" s="38"/>
    </row>
    <row r="92" spans="1:14" s="31" customFormat="1">
      <c r="A92" s="27"/>
      <c r="B92" s="28"/>
      <c r="C92" s="61"/>
      <c r="D92" s="37"/>
      <c r="F92" s="32">
        <f>VLOOKUP($E92,Atletas!$1:$1048576,7,FALSE)</f>
        <v>0</v>
      </c>
      <c r="G92" s="32" t="str">
        <f>VLOOKUP($E92,Atletas!$1:$1048576,9,FALSE)</f>
        <v>Sénior /vet</v>
      </c>
      <c r="H92" s="137">
        <f>VLOOKUP($E92,Atletas!$1:$1048576,5,FALSE)</f>
        <v>0</v>
      </c>
      <c r="I92" s="35"/>
      <c r="J92" s="34"/>
      <c r="K92" s="35"/>
      <c r="L92" s="35" t="s">
        <v>855</v>
      </c>
      <c r="M92" s="38"/>
      <c r="N92" s="38"/>
    </row>
    <row r="93" spans="1:14" s="31" customFormat="1">
      <c r="A93" s="27"/>
      <c r="B93" s="28"/>
      <c r="C93" s="61"/>
      <c r="D93" s="37"/>
      <c r="F93" s="32">
        <f>VLOOKUP($E93,Atletas!$1:$1048576,7,FALSE)</f>
        <v>0</v>
      </c>
      <c r="G93" s="32" t="str">
        <f>VLOOKUP($E93,Atletas!$1:$1048576,9,FALSE)</f>
        <v>Sénior /vet</v>
      </c>
      <c r="H93" s="137">
        <f>VLOOKUP($E93,Atletas!$1:$1048576,5,FALSE)</f>
        <v>0</v>
      </c>
      <c r="I93" s="35"/>
      <c r="J93" s="34"/>
      <c r="K93" s="35"/>
      <c r="L93" s="35" t="s">
        <v>855</v>
      </c>
      <c r="M93" s="38"/>
      <c r="N93" s="38"/>
    </row>
    <row r="94" spans="1:14" s="31" customFormat="1">
      <c r="A94" s="27"/>
      <c r="B94" s="28"/>
      <c r="C94" s="61"/>
      <c r="D94" s="37"/>
      <c r="F94" s="32">
        <f>VLOOKUP($E94,Atletas!$1:$1048576,7,FALSE)</f>
        <v>0</v>
      </c>
      <c r="G94" s="32" t="str">
        <f>VLOOKUP($E94,Atletas!$1:$1048576,9,FALSE)</f>
        <v>Sénior /vet</v>
      </c>
      <c r="H94" s="137">
        <f>VLOOKUP($E94,Atletas!$1:$1048576,5,FALSE)</f>
        <v>0</v>
      </c>
      <c r="I94" s="35"/>
      <c r="J94" s="34"/>
      <c r="K94" s="35"/>
      <c r="L94" s="35" t="s">
        <v>855</v>
      </c>
      <c r="M94" s="38"/>
      <c r="N94" s="38"/>
    </row>
    <row r="95" spans="1:14" s="31" customFormat="1" hidden="1">
      <c r="A95" s="27"/>
      <c r="B95" s="28"/>
      <c r="C95" s="61"/>
      <c r="D95" s="37"/>
      <c r="F95" s="32"/>
      <c r="G95" s="32"/>
      <c r="H95" s="137"/>
      <c r="I95" s="35"/>
      <c r="J95" s="34"/>
      <c r="K95" s="35"/>
      <c r="L95" s="35"/>
      <c r="M95" s="38"/>
    </row>
    <row r="96" spans="1:14" s="31" customFormat="1" hidden="1">
      <c r="A96" s="27"/>
      <c r="B96" s="28"/>
      <c r="C96" s="29"/>
      <c r="D96" s="30"/>
      <c r="F96" s="32"/>
      <c r="G96" s="35"/>
      <c r="H96" s="137"/>
      <c r="I96" s="35"/>
      <c r="J96" s="34"/>
      <c r="K96" s="35"/>
      <c r="L96" s="35"/>
      <c r="M96" s="38"/>
    </row>
    <row r="97" spans="1:14" s="31" customFormat="1" hidden="1">
      <c r="A97" s="175" t="s">
        <v>831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38"/>
    </row>
    <row r="98" spans="1:14" s="31" customFormat="1" hidden="1">
      <c r="A98" s="27"/>
      <c r="B98" s="28"/>
      <c r="C98" s="61"/>
      <c r="D98" s="37"/>
      <c r="F98" s="32">
        <f>VLOOKUP($E98,Atletas!$1:$1048576,7,FALSE)</f>
        <v>0</v>
      </c>
      <c r="G98" s="32" t="str">
        <f>VLOOKUP($E98,Atletas!$1:$1048576,9,FALSE)</f>
        <v>Sénior /vet</v>
      </c>
      <c r="H98" s="137">
        <f>VLOOKUP($E98,Atletas!$1:$1048576,5,FALSE)</f>
        <v>0</v>
      </c>
      <c r="I98" s="35"/>
      <c r="J98" s="34"/>
      <c r="K98" s="35"/>
      <c r="L98" s="35"/>
      <c r="M98" s="38"/>
      <c r="N98" s="38"/>
    </row>
    <row r="99" spans="1:14" s="31" customFormat="1" hidden="1">
      <c r="A99" s="27"/>
      <c r="B99" s="28"/>
      <c r="C99" s="61"/>
      <c r="D99" s="37"/>
      <c r="F99" s="32">
        <f>VLOOKUP($E99,Atletas!$1:$1048576,7,FALSE)</f>
        <v>0</v>
      </c>
      <c r="G99" s="32" t="str">
        <f>VLOOKUP($E99,Atletas!$1:$1048576,9,FALSE)</f>
        <v>Sénior /vet</v>
      </c>
      <c r="H99" s="137">
        <f>VLOOKUP($E99,Atletas!$1:$1048576,5,FALSE)</f>
        <v>0</v>
      </c>
      <c r="I99" s="35"/>
      <c r="J99" s="34"/>
      <c r="K99" s="35"/>
      <c r="L99" s="35"/>
      <c r="M99" s="38"/>
      <c r="N99" s="38"/>
    </row>
    <row r="100" spans="1:14" s="31" customFormat="1" hidden="1">
      <c r="A100" s="27"/>
      <c r="B100" s="28"/>
      <c r="C100" s="61"/>
      <c r="D100" s="37"/>
      <c r="F100" s="32">
        <f>VLOOKUP($E100,Atletas!$1:$1048576,7,FALSE)</f>
        <v>0</v>
      </c>
      <c r="G100" s="32" t="str">
        <f>VLOOKUP($E100,Atletas!$1:$1048576,9,FALSE)</f>
        <v>Sénior /vet</v>
      </c>
      <c r="H100" s="137">
        <f>VLOOKUP($E100,Atletas!$1:$1048576,5,FALSE)</f>
        <v>0</v>
      </c>
      <c r="I100" s="35"/>
      <c r="J100" s="34"/>
      <c r="K100" s="35"/>
      <c r="L100" s="35"/>
      <c r="M100" s="38"/>
      <c r="N100" s="38"/>
    </row>
    <row r="101" spans="1:14" s="31" customFormat="1">
      <c r="A101" s="79"/>
      <c r="B101" s="72"/>
      <c r="C101" s="72"/>
      <c r="D101" s="72"/>
      <c r="E101" s="72"/>
      <c r="F101" s="72"/>
      <c r="G101" s="98"/>
      <c r="H101" s="142"/>
      <c r="I101" s="72"/>
      <c r="J101" s="72"/>
      <c r="K101" s="72"/>
      <c r="L101" s="72"/>
      <c r="M101" s="38"/>
    </row>
    <row r="102" spans="1:14" s="31" customFormat="1">
      <c r="A102" s="27"/>
      <c r="B102" s="28"/>
      <c r="C102" s="29"/>
      <c r="D102" s="30"/>
      <c r="F102" s="32"/>
      <c r="G102" s="32"/>
      <c r="H102" s="137"/>
      <c r="I102" s="35"/>
      <c r="J102" s="34"/>
      <c r="K102" s="35"/>
      <c r="L102" s="35"/>
      <c r="M102" s="38"/>
    </row>
    <row r="103" spans="1:14" s="31" customFormat="1">
      <c r="A103" s="175" t="s">
        <v>816</v>
      </c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38"/>
    </row>
    <row r="104" spans="1:14" s="31" customFormat="1">
      <c r="A104" s="27"/>
      <c r="B104" s="28">
        <v>12.52</v>
      </c>
      <c r="C104" s="61">
        <v>2.8</v>
      </c>
      <c r="D104" s="37">
        <v>4</v>
      </c>
      <c r="E104" s="31" t="s">
        <v>1041</v>
      </c>
      <c r="F104" s="32">
        <f>VLOOKUP($E104,Atletas!$1:$1048576,7,FALSE)</f>
        <v>31047</v>
      </c>
      <c r="G104" s="32" t="str">
        <f>VLOOKUP($E104,Atletas!$1:$1048576,9,FALSE)</f>
        <v>Sénior</v>
      </c>
      <c r="H104" s="137" t="str">
        <f>VLOOKUP($E104,Atletas!$1:$1048576,5,FALSE)</f>
        <v>CSM</v>
      </c>
      <c r="I104" s="35" t="s">
        <v>0</v>
      </c>
      <c r="J104" s="34">
        <v>41069</v>
      </c>
      <c r="K104" s="35"/>
      <c r="L104" s="35"/>
      <c r="M104" s="38"/>
    </row>
    <row r="105" spans="1:14" s="31" customFormat="1">
      <c r="A105" s="27"/>
      <c r="B105" s="28">
        <v>12.54</v>
      </c>
      <c r="C105" s="61">
        <v>4.0999999999999996</v>
      </c>
      <c r="D105" s="37">
        <v>1</v>
      </c>
      <c r="E105" s="31" t="s">
        <v>1034</v>
      </c>
      <c r="F105" s="32">
        <f>VLOOKUP($E105,Atletas!$1:$1048576,7,FALSE)</f>
        <v>35599</v>
      </c>
      <c r="G105" s="32" t="str">
        <f>VLOOKUP($E105,Atletas!$1:$1048576,9,FALSE)</f>
        <v>Iniciado</v>
      </c>
      <c r="H105" s="137" t="str">
        <f>VLOOKUP($E105,Atletas!$1:$1048576,5,FALSE)</f>
        <v>GDE</v>
      </c>
      <c r="I105" s="35" t="s">
        <v>1115</v>
      </c>
      <c r="J105" s="34">
        <v>41048</v>
      </c>
      <c r="K105" s="35"/>
      <c r="L105" s="35"/>
      <c r="M105" s="38"/>
    </row>
    <row r="106" spans="1:14" s="31" customFormat="1">
      <c r="A106" s="27"/>
      <c r="B106" s="28">
        <v>12.87</v>
      </c>
      <c r="C106" s="61">
        <v>2.9</v>
      </c>
      <c r="D106" s="37" t="s">
        <v>1644</v>
      </c>
      <c r="E106" s="31" t="s">
        <v>1039</v>
      </c>
      <c r="F106" s="32">
        <f>VLOOKUP($E106,Atletas!$1:$1048576,7,FALSE)</f>
        <v>34553</v>
      </c>
      <c r="G106" s="32" t="str">
        <f>VLOOKUP($E106,Atletas!$1:$1048576,9,FALSE)</f>
        <v>Júnior</v>
      </c>
      <c r="H106" s="137" t="str">
        <f>VLOOKUP($E106,Atletas!$1:$1048576,5,FALSE)</f>
        <v>GDE</v>
      </c>
      <c r="I106" s="35" t="s">
        <v>1115</v>
      </c>
      <c r="J106" s="34">
        <v>41076</v>
      </c>
      <c r="K106" s="35"/>
      <c r="L106" s="35"/>
      <c r="M106" s="38"/>
    </row>
    <row r="107" spans="1:14" s="31" customFormat="1">
      <c r="A107" s="27"/>
      <c r="B107" s="28">
        <v>12.88</v>
      </c>
      <c r="C107" s="61">
        <v>4.7</v>
      </c>
      <c r="D107" s="37" t="s">
        <v>2015</v>
      </c>
      <c r="E107" s="31" t="s">
        <v>615</v>
      </c>
      <c r="F107" s="32">
        <f>VLOOKUP($E107,Atletas!$1:$1048576,7,FALSE)</f>
        <v>35542</v>
      </c>
      <c r="G107" s="32" t="str">
        <f>VLOOKUP($E107,Atletas!$1:$1048576,9,FALSE)</f>
        <v>Iniciado</v>
      </c>
      <c r="H107" s="137" t="str">
        <f>VLOOKUP($E107,Atletas!$1:$1048576,5,FALSE)</f>
        <v>ACDSJ</v>
      </c>
      <c r="I107" s="35" t="s">
        <v>1115</v>
      </c>
      <c r="J107" s="34">
        <v>41090</v>
      </c>
      <c r="K107" s="35"/>
      <c r="L107" s="35"/>
      <c r="M107" s="38"/>
    </row>
    <row r="108" spans="1:14" s="31" customFormat="1">
      <c r="A108" s="27"/>
      <c r="B108" s="28">
        <v>12.92</v>
      </c>
      <c r="C108" s="61">
        <v>2.9</v>
      </c>
      <c r="D108" s="37" t="s">
        <v>2014</v>
      </c>
      <c r="E108" s="31" t="s">
        <v>753</v>
      </c>
      <c r="F108" s="32">
        <f>VLOOKUP($E108,Atletas!$1:$1048576,7,FALSE)</f>
        <v>33371</v>
      </c>
      <c r="G108" s="32" t="str">
        <f>VLOOKUP($E108,Atletas!$1:$1048576,9,FALSE)</f>
        <v>Sénior /s23</v>
      </c>
      <c r="H108" s="137" t="str">
        <f>VLOOKUP($E108,Atletas!$1:$1048576,5,FALSE)</f>
        <v>GDE</v>
      </c>
      <c r="I108" s="35" t="s">
        <v>1115</v>
      </c>
      <c r="J108" s="34">
        <v>41076</v>
      </c>
      <c r="K108" s="35"/>
      <c r="L108" s="35"/>
      <c r="M108" s="38"/>
    </row>
    <row r="109" spans="1:14" s="31" customFormat="1">
      <c r="A109" s="27"/>
      <c r="B109" s="28">
        <v>13.03</v>
      </c>
      <c r="C109" s="61">
        <v>2.9</v>
      </c>
      <c r="D109" s="37">
        <v>2</v>
      </c>
      <c r="E109" s="31" t="s">
        <v>1025</v>
      </c>
      <c r="F109" s="32">
        <f>VLOOKUP($E109,Atletas!$1:$1048576,7,FALSE)</f>
        <v>34644</v>
      </c>
      <c r="G109" s="32" t="str">
        <f>VLOOKUP($E109,Atletas!$1:$1048576,9,FALSE)</f>
        <v>Júnior</v>
      </c>
      <c r="H109" s="137" t="str">
        <f>VLOOKUP($E109,Atletas!$1:$1048576,5,FALSE)</f>
        <v>GDE</v>
      </c>
      <c r="I109" s="35" t="s">
        <v>1115</v>
      </c>
      <c r="J109" s="34">
        <v>41028</v>
      </c>
      <c r="K109" s="35"/>
      <c r="L109" s="35"/>
      <c r="M109" s="38"/>
      <c r="N109" s="38"/>
    </row>
    <row r="110" spans="1:14" s="31" customFormat="1">
      <c r="A110" s="27"/>
      <c r="B110" s="28">
        <v>13.05</v>
      </c>
      <c r="C110" s="61">
        <v>3.9</v>
      </c>
      <c r="D110" s="37">
        <v>1</v>
      </c>
      <c r="E110" s="31" t="s">
        <v>1083</v>
      </c>
      <c r="F110" s="32">
        <f>VLOOKUP($E110,Atletas!$1:$1048576,7,FALSE)</f>
        <v>33560</v>
      </c>
      <c r="G110" s="32" t="str">
        <f>VLOOKUP($E110,Atletas!$1:$1048576,9,FALSE)</f>
        <v>Sénior /s23</v>
      </c>
      <c r="H110" s="137" t="str">
        <f>VLOOKUP($E110,Atletas!$1:$1048576,5,FALSE)</f>
        <v>AJS</v>
      </c>
      <c r="I110" s="35" t="s">
        <v>1115</v>
      </c>
      <c r="J110" s="34">
        <v>41034</v>
      </c>
      <c r="K110" s="35"/>
      <c r="L110" s="35"/>
      <c r="M110" s="38"/>
    </row>
    <row r="111" spans="1:14" s="31" customFormat="1">
      <c r="A111" s="27"/>
      <c r="B111" s="28">
        <v>13.06</v>
      </c>
      <c r="C111" s="61">
        <v>2.2000000000000002</v>
      </c>
      <c r="D111" s="37" t="s">
        <v>1644</v>
      </c>
      <c r="E111" s="31" t="s">
        <v>792</v>
      </c>
      <c r="F111" s="32">
        <f>VLOOKUP($E111,Atletas!$1:$1048576,7,FALSE)</f>
        <v>31612</v>
      </c>
      <c r="G111" s="32" t="str">
        <f>VLOOKUP($E111,Atletas!$1:$1048576,9,FALSE)</f>
        <v>Sénior</v>
      </c>
      <c r="H111" s="137" t="str">
        <f>VLOOKUP($E111,Atletas!$1:$1048576,5,FALSE)</f>
        <v>GDE</v>
      </c>
      <c r="I111" s="35" t="s">
        <v>1115</v>
      </c>
      <c r="J111" s="34">
        <v>41076</v>
      </c>
      <c r="K111" s="35"/>
      <c r="L111" s="35"/>
      <c r="M111" s="38"/>
    </row>
    <row r="112" spans="1:14" s="31" customFormat="1">
      <c r="A112" s="27"/>
      <c r="B112" s="28">
        <v>13.1</v>
      </c>
      <c r="C112" s="61">
        <v>3</v>
      </c>
      <c r="D112" s="37">
        <v>1</v>
      </c>
      <c r="E112" s="31" t="s">
        <v>1077</v>
      </c>
      <c r="F112" s="32">
        <f>VLOOKUP($E112,Atletas!$1:$1048576,7,FALSE)</f>
        <v>34487</v>
      </c>
      <c r="G112" s="32" t="str">
        <f>VLOOKUP($E112,Atletas!$1:$1048576,9,FALSE)</f>
        <v>Júnior</v>
      </c>
      <c r="H112" s="137" t="str">
        <f>VLOOKUP($E112,Atletas!$1:$1048576,5,FALSE)</f>
        <v>ADRAP</v>
      </c>
      <c r="I112" s="35" t="s">
        <v>1115</v>
      </c>
      <c r="J112" s="34">
        <v>41063</v>
      </c>
      <c r="K112" s="35"/>
      <c r="L112" s="35"/>
      <c r="M112" s="38"/>
    </row>
    <row r="113" spans="1:13" s="31" customFormat="1">
      <c r="A113" s="27"/>
      <c r="B113" s="28">
        <v>13.38</v>
      </c>
      <c r="C113" s="61">
        <v>2.9</v>
      </c>
      <c r="D113" s="37">
        <v>3</v>
      </c>
      <c r="E113" s="31" t="s">
        <v>923</v>
      </c>
      <c r="F113" s="32">
        <f>VLOOKUP($E113,Atletas!$1:$1048576,7,FALSE)</f>
        <v>32114</v>
      </c>
      <c r="G113" s="32" t="str">
        <f>VLOOKUP($E113,Atletas!$1:$1048576,9,FALSE)</f>
        <v>Sénior</v>
      </c>
      <c r="H113" s="137" t="str">
        <f>VLOOKUP($E113,Atletas!$1:$1048576,5,FALSE)</f>
        <v>CSM</v>
      </c>
      <c r="I113" s="35" t="s">
        <v>1115</v>
      </c>
      <c r="J113" s="34">
        <v>41028</v>
      </c>
      <c r="K113" s="35"/>
      <c r="L113" s="35"/>
      <c r="M113" s="38"/>
    </row>
    <row r="114" spans="1:13" s="31" customFormat="1">
      <c r="A114" s="27"/>
      <c r="B114" s="28">
        <v>13.38</v>
      </c>
      <c r="C114" s="61">
        <v>2.9</v>
      </c>
      <c r="D114" s="37">
        <v>4</v>
      </c>
      <c r="E114" s="31" t="s">
        <v>368</v>
      </c>
      <c r="F114" s="32">
        <f>VLOOKUP($E114,Atletas!$1:$1048576,7,FALSE)</f>
        <v>34197</v>
      </c>
      <c r="G114" s="32" t="str">
        <f>VLOOKUP($E114,Atletas!$1:$1048576,9,FALSE)</f>
        <v>Júnior</v>
      </c>
      <c r="H114" s="137" t="str">
        <f>VLOOKUP($E114,Atletas!$1:$1048576,5,FALSE)</f>
        <v>ADRAP</v>
      </c>
      <c r="I114" s="35" t="s">
        <v>1115</v>
      </c>
      <c r="J114" s="34">
        <v>41028</v>
      </c>
      <c r="K114" s="35"/>
      <c r="L114" s="35"/>
      <c r="M114" s="38"/>
    </row>
    <row r="115" spans="1:13" s="31" customFormat="1">
      <c r="A115" s="27"/>
      <c r="B115" s="28">
        <v>13.45</v>
      </c>
      <c r="C115" s="61">
        <v>4.7</v>
      </c>
      <c r="D115" s="37">
        <v>1</v>
      </c>
      <c r="E115" s="31" t="s">
        <v>423</v>
      </c>
      <c r="F115" s="32">
        <f>VLOOKUP($E115,Atletas!$1:$1048576,7,FALSE)</f>
        <v>34798</v>
      </c>
      <c r="G115" s="32" t="str">
        <f>VLOOKUP($E115,Atletas!$1:$1048576,9,FALSE)</f>
        <v>Juvenil</v>
      </c>
      <c r="H115" s="137" t="str">
        <f>VLOOKUP($E115,Atletas!$1:$1048576,5,FALSE)</f>
        <v>AJS</v>
      </c>
      <c r="I115" s="35" t="s">
        <v>1115</v>
      </c>
      <c r="J115" s="34">
        <v>41028</v>
      </c>
      <c r="K115" s="35"/>
      <c r="L115" s="35"/>
      <c r="M115" s="38"/>
    </row>
    <row r="116" spans="1:13" s="31" customFormat="1">
      <c r="A116" s="27"/>
      <c r="B116" s="28">
        <v>13.48</v>
      </c>
      <c r="C116" s="61">
        <v>2.6</v>
      </c>
      <c r="D116" s="37">
        <v>3</v>
      </c>
      <c r="E116" s="31" t="s">
        <v>737</v>
      </c>
      <c r="F116" s="32">
        <f>VLOOKUP($E116,Atletas!$1:$1048576,7,FALSE)</f>
        <v>34195</v>
      </c>
      <c r="G116" s="32" t="str">
        <f>VLOOKUP($E116,Atletas!$1:$1048576,9,FALSE)</f>
        <v>Júnior</v>
      </c>
      <c r="H116" s="137" t="str">
        <f>VLOOKUP($E116,Atletas!$1:$1048576,5,FALSE)</f>
        <v>CSM</v>
      </c>
      <c r="I116" s="35" t="s">
        <v>1115</v>
      </c>
      <c r="J116" s="34">
        <v>41062</v>
      </c>
      <c r="K116" s="35"/>
      <c r="L116" s="35"/>
      <c r="M116" s="38"/>
    </row>
    <row r="117" spans="1:13" s="31" customFormat="1">
      <c r="A117" s="27"/>
      <c r="B117" s="28">
        <v>14.02</v>
      </c>
      <c r="C117" s="61">
        <v>3.9</v>
      </c>
      <c r="D117" s="37">
        <v>4</v>
      </c>
      <c r="E117" s="31" t="s">
        <v>396</v>
      </c>
      <c r="F117" s="32">
        <f>VLOOKUP($E117,Atletas!$1:$1048576,7,FALSE)</f>
        <v>34861</v>
      </c>
      <c r="G117" s="32" t="str">
        <f>VLOOKUP($E117,Atletas!$1:$1048576,9,FALSE)</f>
        <v>Juvenil</v>
      </c>
      <c r="H117" s="137" t="str">
        <f>VLOOKUP($E117,Atletas!$1:$1048576,5,FALSE)</f>
        <v>AJS</v>
      </c>
      <c r="I117" s="35" t="s">
        <v>1115</v>
      </c>
      <c r="J117" s="34">
        <v>41034</v>
      </c>
      <c r="K117" s="35"/>
      <c r="L117" s="35"/>
      <c r="M117" s="38"/>
    </row>
    <row r="118" spans="1:13" s="31" customFormat="1">
      <c r="A118" s="27"/>
      <c r="B118" s="28">
        <v>14.07</v>
      </c>
      <c r="C118" s="61">
        <v>2.2000000000000002</v>
      </c>
      <c r="D118" s="37" t="s">
        <v>1645</v>
      </c>
      <c r="E118" s="31" t="s">
        <v>739</v>
      </c>
      <c r="F118" s="32">
        <f>VLOOKUP($E118,Atletas!$1:$1048576,7,FALSE)</f>
        <v>34929</v>
      </c>
      <c r="G118" s="32" t="str">
        <f>VLOOKUP($E118,Atletas!$1:$1048576,9,FALSE)</f>
        <v>Juvenil</v>
      </c>
      <c r="H118" s="137" t="str">
        <f>VLOOKUP($E118,Atletas!$1:$1048576,5,FALSE)</f>
        <v>CSM</v>
      </c>
      <c r="I118" s="35" t="s">
        <v>1115</v>
      </c>
      <c r="J118" s="34">
        <v>41076</v>
      </c>
      <c r="K118" s="35"/>
      <c r="L118" s="35"/>
      <c r="M118" s="38"/>
    </row>
    <row r="119" spans="1:13" s="31" customFormat="1">
      <c r="A119" s="27"/>
      <c r="B119" s="28">
        <v>14.36</v>
      </c>
      <c r="C119" s="61">
        <v>4.7</v>
      </c>
      <c r="D119" s="37">
        <v>4</v>
      </c>
      <c r="E119" s="31" t="s">
        <v>1045</v>
      </c>
      <c r="F119" s="32">
        <f>VLOOKUP($E119,Atletas!$1:$1048576,7,FALSE)</f>
        <v>34758</v>
      </c>
      <c r="G119" s="32" t="str">
        <f>VLOOKUP($E119,Atletas!$1:$1048576,9,FALSE)</f>
        <v>Juvenil</v>
      </c>
      <c r="H119" s="137" t="str">
        <f>VLOOKUP($E119,Atletas!$1:$1048576,5,FALSE)</f>
        <v>GDE</v>
      </c>
      <c r="I119" s="35" t="s">
        <v>1115</v>
      </c>
      <c r="J119" s="34">
        <v>41028</v>
      </c>
      <c r="K119" s="35"/>
      <c r="L119" s="35"/>
      <c r="M119" s="38"/>
    </row>
    <row r="120" spans="1:13" s="31" customFormat="1">
      <c r="A120" s="27"/>
      <c r="B120" s="28">
        <v>14.6</v>
      </c>
      <c r="C120" s="61">
        <v>3.9</v>
      </c>
      <c r="D120" s="37">
        <v>5</v>
      </c>
      <c r="E120" s="31" t="s">
        <v>621</v>
      </c>
      <c r="F120" s="32">
        <f>VLOOKUP($E120,Atletas!$1:$1048576,7,FALSE)</f>
        <v>34542</v>
      </c>
      <c r="G120" s="32" t="str">
        <f>VLOOKUP($E120,Atletas!$1:$1048576,9,FALSE)</f>
        <v>Júnior</v>
      </c>
      <c r="H120" s="137" t="str">
        <f>VLOOKUP($E120,Atletas!$1:$1048576,5,FALSE)</f>
        <v>AJS</v>
      </c>
      <c r="I120" s="35" t="s">
        <v>1115</v>
      </c>
      <c r="J120" s="34">
        <v>41034</v>
      </c>
      <c r="K120" s="35"/>
      <c r="L120" s="35"/>
      <c r="M120" s="38"/>
    </row>
    <row r="121" spans="1:13" s="31" customFormat="1">
      <c r="A121" s="27"/>
      <c r="B121" s="28">
        <v>14.9</v>
      </c>
      <c r="C121" s="61">
        <v>2.9</v>
      </c>
      <c r="D121" s="37">
        <v>6</v>
      </c>
      <c r="E121" s="31" t="s">
        <v>17</v>
      </c>
      <c r="F121" s="32">
        <f>VLOOKUP($E121,Atletas!$1:$1048576,7,FALSE)</f>
        <v>34398</v>
      </c>
      <c r="G121" s="32" t="str">
        <f>VLOOKUP($E121,Atletas!$1:$1048576,9,FALSE)</f>
        <v>Júnior</v>
      </c>
      <c r="H121" s="137" t="str">
        <f>VLOOKUP($E121,Atletas!$1:$1048576,5,FALSE)</f>
        <v>CSM</v>
      </c>
      <c r="I121" s="35" t="s">
        <v>1115</v>
      </c>
      <c r="J121" s="34">
        <v>41028</v>
      </c>
      <c r="K121" s="35"/>
      <c r="L121" s="35"/>
      <c r="M121" s="38"/>
    </row>
    <row r="122" spans="1:13" s="31" customFormat="1">
      <c r="A122" s="27"/>
      <c r="B122" s="28">
        <v>15.02</v>
      </c>
      <c r="C122" s="61">
        <v>2.2000000000000002</v>
      </c>
      <c r="D122" s="37" t="s">
        <v>2015</v>
      </c>
      <c r="E122" s="31" t="s">
        <v>1143</v>
      </c>
      <c r="F122" s="32">
        <f>VLOOKUP($E122,Atletas!$1:$1048576,7,FALSE)</f>
        <v>35000</v>
      </c>
      <c r="G122" s="32" t="str">
        <f>VLOOKUP($E122,Atletas!$1:$1048576,9,FALSE)</f>
        <v>Juvenil</v>
      </c>
      <c r="H122" s="137" t="str">
        <f>VLOOKUP($E122,Atletas!$1:$1048576,5,FALSE)</f>
        <v>CAFH</v>
      </c>
      <c r="I122" s="35" t="s">
        <v>1115</v>
      </c>
      <c r="J122" s="34">
        <v>41076</v>
      </c>
      <c r="K122" s="35"/>
      <c r="L122" s="35"/>
      <c r="M122" s="38"/>
    </row>
    <row r="123" spans="1:13" s="31" customFormat="1">
      <c r="A123" s="27"/>
      <c r="B123" s="28">
        <v>15.05</v>
      </c>
      <c r="C123" s="61">
        <v>4.7</v>
      </c>
      <c r="D123" s="37">
        <v>6</v>
      </c>
      <c r="E123" s="31" t="s">
        <v>588</v>
      </c>
      <c r="F123" s="32">
        <f>VLOOKUP($E123,Atletas!$1:$1048576,7,FALSE)</f>
        <v>35428</v>
      </c>
      <c r="G123" s="32" t="str">
        <f>VLOOKUP($E123,Atletas!$1:$1048576,9,FALSE)</f>
        <v>Juvenil</v>
      </c>
      <c r="H123" s="137" t="str">
        <f>VLOOKUP($E123,Atletas!$1:$1048576,5,FALSE)</f>
        <v>AJS</v>
      </c>
      <c r="I123" s="35" t="s">
        <v>1115</v>
      </c>
      <c r="J123" s="34">
        <v>41028</v>
      </c>
      <c r="K123" s="35"/>
      <c r="L123" s="35"/>
      <c r="M123" s="38"/>
    </row>
    <row r="124" spans="1:13" s="31" customFormat="1">
      <c r="A124" s="27"/>
      <c r="B124" s="28">
        <v>15.89</v>
      </c>
      <c r="C124" s="61">
        <v>2.2000000000000002</v>
      </c>
      <c r="D124" s="37">
        <v>4</v>
      </c>
      <c r="E124" s="31" t="s">
        <v>1651</v>
      </c>
      <c r="F124" s="32">
        <f>VLOOKUP($E124,Atletas!$1:$1048576,7,FALSE)</f>
        <v>34972</v>
      </c>
      <c r="G124" s="32" t="str">
        <f>VLOOKUP($E124,Atletas!$1:$1048576,9,FALSE)</f>
        <v>Juvenil</v>
      </c>
      <c r="H124" s="137" t="str">
        <f>VLOOKUP($E124,Atletas!$1:$1048576,5,FALSE)</f>
        <v>CSM</v>
      </c>
      <c r="I124" s="35" t="s">
        <v>1115</v>
      </c>
      <c r="J124" s="34">
        <v>41084</v>
      </c>
      <c r="K124" s="35"/>
      <c r="L124" s="35"/>
      <c r="M124" s="38"/>
    </row>
    <row r="125" spans="1:13" s="31" customFormat="1">
      <c r="A125" s="27"/>
      <c r="B125" s="28">
        <v>15.98</v>
      </c>
      <c r="C125" s="61">
        <v>4.0999999999999996</v>
      </c>
      <c r="D125" s="37">
        <v>4</v>
      </c>
      <c r="E125" s="31" t="s">
        <v>1931</v>
      </c>
      <c r="F125" s="32">
        <f>VLOOKUP($E125,Atletas!$1:$1048576,7,FALSE)</f>
        <v>35692</v>
      </c>
      <c r="G125" s="32" t="str">
        <f>VLOOKUP($E125,Atletas!$1:$1048576,9,FALSE)</f>
        <v>Iniciado</v>
      </c>
      <c r="H125" s="137" t="str">
        <f>VLOOKUP($E125,Atletas!$1:$1048576,5,FALSE)</f>
        <v>ACDSJ</v>
      </c>
      <c r="I125" s="35" t="s">
        <v>1115</v>
      </c>
      <c r="J125" s="34">
        <v>41048</v>
      </c>
      <c r="K125" s="35"/>
      <c r="L125" s="35"/>
      <c r="M125" s="38"/>
    </row>
    <row r="126" spans="1:13" s="31" customFormat="1">
      <c r="A126" s="27"/>
      <c r="B126" s="28">
        <v>16.55</v>
      </c>
      <c r="C126" s="61">
        <v>2.2000000000000002</v>
      </c>
      <c r="D126" s="37">
        <v>5</v>
      </c>
      <c r="E126" s="31" t="s">
        <v>2136</v>
      </c>
      <c r="F126" s="32">
        <f>VLOOKUP($E126,Atletas!$1:$1048576,7,FALSE)</f>
        <v>35370</v>
      </c>
      <c r="G126" s="32" t="str">
        <f>VLOOKUP($E126,Atletas!$1:$1048576,9,FALSE)</f>
        <v>Juvenil</v>
      </c>
      <c r="H126" s="137" t="str">
        <f>VLOOKUP($E126,Atletas!$1:$1048576,5,FALSE)</f>
        <v>CSM</v>
      </c>
      <c r="I126" s="35" t="s">
        <v>1115</v>
      </c>
      <c r="J126" s="34">
        <v>41084</v>
      </c>
      <c r="K126" s="35"/>
      <c r="L126" s="35"/>
      <c r="M126" s="38"/>
    </row>
    <row r="127" spans="1:13">
      <c r="M127" s="38"/>
    </row>
    <row r="128" spans="1:13">
      <c r="M128" s="38"/>
    </row>
    <row r="129" spans="13:13">
      <c r="M129" s="38"/>
    </row>
    <row r="130" spans="13:13">
      <c r="M130" s="38"/>
    </row>
    <row r="131" spans="13:13">
      <c r="M131" s="38"/>
    </row>
    <row r="132" spans="13:13">
      <c r="M132" s="38"/>
    </row>
    <row r="133" spans="13:13">
      <c r="M133" s="38"/>
    </row>
    <row r="134" spans="13:13">
      <c r="M134" s="38"/>
    </row>
    <row r="135" spans="13:13">
      <c r="M135" s="38"/>
    </row>
    <row r="136" spans="13:13">
      <c r="M136" s="38"/>
    </row>
    <row r="137" spans="13:13">
      <c r="M137" s="38"/>
    </row>
    <row r="138" spans="13:13">
      <c r="M138" s="38"/>
    </row>
    <row r="139" spans="13:13">
      <c r="M139" s="38"/>
    </row>
    <row r="140" spans="13:13">
      <c r="M140" s="38"/>
    </row>
    <row r="141" spans="13:13">
      <c r="M141" s="38"/>
    </row>
    <row r="142" spans="13:13">
      <c r="M142" s="38"/>
    </row>
    <row r="143" spans="13:13">
      <c r="M143" s="38"/>
    </row>
    <row r="144" spans="13:13">
      <c r="M144" s="38"/>
    </row>
    <row r="145" spans="13:13">
      <c r="M145" s="38"/>
    </row>
    <row r="146" spans="13:13">
      <c r="M146" s="38"/>
    </row>
    <row r="147" spans="13:13">
      <c r="M147" s="38"/>
    </row>
    <row r="148" spans="13:13">
      <c r="M148" s="38"/>
    </row>
    <row r="149" spans="13:13">
      <c r="M149" s="38"/>
    </row>
    <row r="150" spans="13:13">
      <c r="M150" s="38"/>
    </row>
    <row r="151" spans="13:13">
      <c r="M151" s="38"/>
    </row>
    <row r="152" spans="13:13">
      <c r="M152" s="38"/>
    </row>
    <row r="153" spans="13:13">
      <c r="M153" s="38"/>
    </row>
    <row r="154" spans="13:13">
      <c r="M154" s="38"/>
    </row>
    <row r="155" spans="13:13">
      <c r="M155" s="38"/>
    </row>
    <row r="156" spans="13:13">
      <c r="M156" s="38"/>
    </row>
    <row r="157" spans="13:13">
      <c r="M157" s="38"/>
    </row>
    <row r="158" spans="13:13">
      <c r="M158" s="38"/>
    </row>
    <row r="159" spans="13:13">
      <c r="M159" s="38"/>
    </row>
    <row r="160" spans="13:13">
      <c r="M160" s="38"/>
    </row>
    <row r="161" spans="13:13">
      <c r="M161" s="38"/>
    </row>
    <row r="162" spans="13:13">
      <c r="M162" s="38"/>
    </row>
    <row r="163" spans="13:13">
      <c r="M163" s="38"/>
    </row>
    <row r="164" spans="13:13">
      <c r="M164" s="38"/>
    </row>
    <row r="165" spans="13:13">
      <c r="M165" s="38"/>
    </row>
    <row r="166" spans="13:13">
      <c r="M166" s="38"/>
    </row>
    <row r="167" spans="13:13">
      <c r="M167" s="38"/>
    </row>
    <row r="168" spans="13:13">
      <c r="M168" s="38"/>
    </row>
    <row r="169" spans="13:13">
      <c r="M169" s="38"/>
    </row>
    <row r="170" spans="13:13">
      <c r="M170" s="38"/>
    </row>
    <row r="171" spans="13:13">
      <c r="M171" s="38"/>
    </row>
    <row r="172" spans="13:13">
      <c r="M172" s="38"/>
    </row>
    <row r="173" spans="13:13">
      <c r="M173" s="38"/>
    </row>
    <row r="174" spans="13:13">
      <c r="M174" s="38"/>
    </row>
    <row r="175" spans="13:13">
      <c r="M175" s="38"/>
    </row>
    <row r="176" spans="13:13">
      <c r="M176" s="38"/>
    </row>
    <row r="177" spans="13:13">
      <c r="M177" s="38"/>
    </row>
    <row r="178" spans="13:13">
      <c r="M178" s="38"/>
    </row>
    <row r="179" spans="13:13">
      <c r="M179" s="38"/>
    </row>
    <row r="180" spans="13:13">
      <c r="M180" s="38"/>
    </row>
    <row r="181" spans="13:13">
      <c r="M181" s="38"/>
    </row>
    <row r="182" spans="13:13">
      <c r="M182" s="38"/>
    </row>
    <row r="183" spans="13:13">
      <c r="M183" s="38"/>
    </row>
    <row r="184" spans="13:13">
      <c r="M184" s="38"/>
    </row>
    <row r="185" spans="13:13">
      <c r="M185" s="38"/>
    </row>
    <row r="186" spans="13:13">
      <c r="M186" s="38"/>
    </row>
    <row r="187" spans="13:13">
      <c r="M187" s="38"/>
    </row>
    <row r="188" spans="13:13">
      <c r="M188" s="38"/>
    </row>
    <row r="189" spans="13:13">
      <c r="M189" s="38"/>
    </row>
    <row r="190" spans="13:13">
      <c r="M190" s="38"/>
    </row>
    <row r="191" spans="13:13">
      <c r="M191" s="38"/>
    </row>
    <row r="192" spans="13:13">
      <c r="M192" s="38"/>
    </row>
    <row r="193" spans="13:13">
      <c r="M193" s="38"/>
    </row>
    <row r="194" spans="13:13">
      <c r="M194" s="38"/>
    </row>
    <row r="195" spans="13:13">
      <c r="M195" s="38"/>
    </row>
    <row r="196" spans="13:13">
      <c r="M196" s="38"/>
    </row>
    <row r="197" spans="13:13">
      <c r="M197" s="38"/>
    </row>
    <row r="198" spans="13:13">
      <c r="M198" s="38"/>
    </row>
    <row r="199" spans="13:13">
      <c r="M199" s="38"/>
    </row>
    <row r="200" spans="13:13">
      <c r="M200" s="38"/>
    </row>
    <row r="201" spans="13:13">
      <c r="M201" s="38"/>
    </row>
    <row r="202" spans="13:13">
      <c r="M202" s="38"/>
    </row>
    <row r="203" spans="13:13">
      <c r="M203" s="38"/>
    </row>
    <row r="204" spans="13:13">
      <c r="M204" s="38"/>
    </row>
    <row r="205" spans="13:13">
      <c r="M205" s="38"/>
    </row>
    <row r="206" spans="13:13">
      <c r="M206" s="38"/>
    </row>
    <row r="207" spans="13:13">
      <c r="M207" s="38"/>
    </row>
    <row r="208" spans="13:13">
      <c r="M208" s="38"/>
    </row>
    <row r="209" spans="13:13">
      <c r="M209" s="38"/>
    </row>
    <row r="210" spans="13:13">
      <c r="M210" s="38"/>
    </row>
    <row r="211" spans="13:13">
      <c r="M211" s="38"/>
    </row>
    <row r="212" spans="13:13">
      <c r="M212" s="38"/>
    </row>
    <row r="213" spans="13:13">
      <c r="M213" s="38"/>
    </row>
    <row r="214" spans="13:13">
      <c r="M214" s="38"/>
    </row>
    <row r="215" spans="13:13">
      <c r="M215" s="38"/>
    </row>
    <row r="216" spans="13:13">
      <c r="M216" s="38"/>
    </row>
    <row r="217" spans="13:13">
      <c r="M217" s="38"/>
    </row>
    <row r="218" spans="13:13">
      <c r="M218" s="38"/>
    </row>
    <row r="219" spans="13:13">
      <c r="M219" s="38"/>
    </row>
    <row r="220" spans="13:13">
      <c r="M220" s="38"/>
    </row>
    <row r="221" spans="13:13">
      <c r="M221" s="38"/>
    </row>
    <row r="222" spans="13:13">
      <c r="M222" s="38"/>
    </row>
    <row r="223" spans="13:13">
      <c r="M223" s="38"/>
    </row>
    <row r="224" spans="13:13">
      <c r="M224" s="38"/>
    </row>
    <row r="225" spans="13:13">
      <c r="M225" s="38"/>
    </row>
    <row r="226" spans="13:13">
      <c r="M226" s="38"/>
    </row>
    <row r="227" spans="13:13">
      <c r="M227" s="38"/>
    </row>
    <row r="228" spans="13:13">
      <c r="M228" s="38"/>
    </row>
    <row r="229" spans="13:13">
      <c r="M229" s="38"/>
    </row>
    <row r="230" spans="13:13">
      <c r="M230" s="38"/>
    </row>
    <row r="231" spans="13:13">
      <c r="M231" s="38"/>
    </row>
    <row r="232" spans="13:13">
      <c r="M232" s="38"/>
    </row>
    <row r="233" spans="13:13">
      <c r="M233" s="38"/>
    </row>
    <row r="234" spans="13:13">
      <c r="M234" s="38"/>
    </row>
    <row r="235" spans="13:13">
      <c r="M235" s="38"/>
    </row>
    <row r="236" spans="13:13">
      <c r="M236" s="38"/>
    </row>
    <row r="237" spans="13:13">
      <c r="M237" s="38"/>
    </row>
    <row r="238" spans="13:13">
      <c r="M238" s="38"/>
    </row>
    <row r="239" spans="13:13">
      <c r="M239" s="38"/>
    </row>
    <row r="240" spans="13:13">
      <c r="M240" s="38"/>
    </row>
    <row r="241" spans="13:13">
      <c r="M241" s="38"/>
    </row>
    <row r="242" spans="13:13">
      <c r="M242" s="38"/>
    </row>
    <row r="243" spans="13:13">
      <c r="M243" s="38"/>
    </row>
    <row r="244" spans="13:13">
      <c r="M244" s="38"/>
    </row>
    <row r="245" spans="13:13">
      <c r="M245" s="38"/>
    </row>
    <row r="246" spans="13:13">
      <c r="M246" s="38"/>
    </row>
    <row r="247" spans="13:13">
      <c r="M247" s="38"/>
    </row>
    <row r="248" spans="13:13">
      <c r="M248" s="38"/>
    </row>
    <row r="249" spans="13:13">
      <c r="M249" s="38"/>
    </row>
    <row r="250" spans="13:13">
      <c r="M250" s="38"/>
    </row>
    <row r="251" spans="13:13">
      <c r="M251" s="38"/>
    </row>
    <row r="252" spans="13:13">
      <c r="M252" s="38"/>
    </row>
    <row r="253" spans="13:13">
      <c r="M253" s="38"/>
    </row>
    <row r="254" spans="13:13">
      <c r="M254" s="38"/>
    </row>
    <row r="255" spans="13:13">
      <c r="M255" s="38"/>
    </row>
    <row r="256" spans="13:13">
      <c r="M256" s="38"/>
    </row>
    <row r="257" spans="13:13">
      <c r="M257" s="38"/>
    </row>
    <row r="258" spans="13:13">
      <c r="M258" s="38"/>
    </row>
    <row r="259" spans="13:13">
      <c r="M259" s="38"/>
    </row>
    <row r="260" spans="13:13">
      <c r="M260" s="38"/>
    </row>
    <row r="261" spans="13:13">
      <c r="M261" s="38"/>
    </row>
    <row r="262" spans="13:13">
      <c r="M262" s="38"/>
    </row>
    <row r="263" spans="13:13">
      <c r="M263" s="38"/>
    </row>
    <row r="264" spans="13:13">
      <c r="M264" s="38"/>
    </row>
    <row r="265" spans="13:13">
      <c r="M265" s="38"/>
    </row>
    <row r="266" spans="13:13">
      <c r="M266" s="38"/>
    </row>
    <row r="267" spans="13:13">
      <c r="M267" s="38"/>
    </row>
    <row r="268" spans="13:13">
      <c r="M268" s="38"/>
    </row>
    <row r="269" spans="13:13">
      <c r="M269" s="38"/>
    </row>
    <row r="270" spans="13:13">
      <c r="M270" s="38"/>
    </row>
    <row r="271" spans="13:13">
      <c r="M271" s="38"/>
    </row>
    <row r="272" spans="13:13">
      <c r="M272" s="38"/>
    </row>
    <row r="273" spans="13:13">
      <c r="M273" s="38"/>
    </row>
    <row r="274" spans="13:13">
      <c r="M274" s="38"/>
    </row>
    <row r="275" spans="13:13">
      <c r="M275" s="38"/>
    </row>
    <row r="276" spans="13:13">
      <c r="M276" s="38"/>
    </row>
    <row r="277" spans="13:13">
      <c r="M277" s="38"/>
    </row>
    <row r="278" spans="13:13">
      <c r="M278" s="38"/>
    </row>
    <row r="279" spans="13:13">
      <c r="M279" s="38"/>
    </row>
    <row r="280" spans="13:13">
      <c r="M280" s="38"/>
    </row>
    <row r="281" spans="13:13">
      <c r="M281" s="38"/>
    </row>
    <row r="282" spans="13:13">
      <c r="M282" s="38"/>
    </row>
    <row r="283" spans="13:13">
      <c r="M283" s="38"/>
    </row>
    <row r="284" spans="13:13">
      <c r="M284" s="38"/>
    </row>
    <row r="285" spans="13:13">
      <c r="M285" s="38"/>
    </row>
    <row r="286" spans="13:13">
      <c r="M286" s="38"/>
    </row>
    <row r="287" spans="13:13">
      <c r="M287" s="38"/>
    </row>
    <row r="288" spans="13:13">
      <c r="M288" s="38"/>
    </row>
    <row r="289" spans="13:13">
      <c r="M289" s="68"/>
    </row>
    <row r="290" spans="13:13">
      <c r="M290" s="68"/>
    </row>
    <row r="291" spans="13:13">
      <c r="M291" s="68"/>
    </row>
  </sheetData>
  <autoFilter ref="G5:H94"/>
  <mergeCells count="6">
    <mergeCell ref="A103:L103"/>
    <mergeCell ref="A2:L2"/>
    <mergeCell ref="A1:L1"/>
    <mergeCell ref="A3:L3"/>
    <mergeCell ref="A4:K4"/>
    <mergeCell ref="A97:L97"/>
  </mergeCells>
  <phoneticPr fontId="5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0" enableFormatConditionsCalculation="0"/>
  <dimension ref="A1:N75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7" customWidth="1"/>
    <col min="10" max="10" width="10.1640625" style="19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1012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967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 t="s">
        <v>842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>
      <c r="A6" s="27">
        <v>1</v>
      </c>
      <c r="B6" s="28">
        <v>9.7799999999999994</v>
      </c>
      <c r="C6" s="61"/>
      <c r="D6" s="30">
        <v>1</v>
      </c>
      <c r="E6" s="31" t="s">
        <v>1027</v>
      </c>
      <c r="F6" s="32">
        <f>VLOOKUP($E6,Atletas!$1:$1048576,7,FALSE)</f>
        <v>35443</v>
      </c>
      <c r="G6" s="32" t="str">
        <f>VLOOKUP($E6,Atletas!$1:$1048576,9,FALSE)</f>
        <v>Iniciado</v>
      </c>
      <c r="H6" s="137" t="str">
        <f>VLOOKUP($E6,Atletas!$1:$1048576,5,FALSE)</f>
        <v>AJS</v>
      </c>
      <c r="I6" s="35" t="s">
        <v>27</v>
      </c>
      <c r="J6" s="34">
        <v>41083</v>
      </c>
      <c r="K6" s="35"/>
      <c r="L6" s="35" t="s">
        <v>855</v>
      </c>
      <c r="M6" s="38"/>
      <c r="N6" s="38"/>
    </row>
    <row r="7" spans="1:14" s="31" customFormat="1">
      <c r="A7" s="27">
        <v>2</v>
      </c>
      <c r="B7" s="28">
        <v>8.9</v>
      </c>
      <c r="C7" s="61"/>
      <c r="D7" s="30">
        <v>2</v>
      </c>
      <c r="E7" s="31" t="s">
        <v>615</v>
      </c>
      <c r="F7" s="32">
        <f>VLOOKUP($E7,Atletas!$1:$1048576,7,FALSE)</f>
        <v>35542</v>
      </c>
      <c r="G7" s="32" t="str">
        <f>VLOOKUP($E7,Atletas!$1:$1048576,9,FALSE)</f>
        <v>Iniciado</v>
      </c>
      <c r="H7" s="137" t="str">
        <f>VLOOKUP($E7,Atletas!$1:$1048576,5,FALSE)</f>
        <v>ACDSJ</v>
      </c>
      <c r="I7" s="35" t="s">
        <v>27</v>
      </c>
      <c r="J7" s="34">
        <v>41013</v>
      </c>
      <c r="K7" s="35"/>
      <c r="L7" s="35" t="s">
        <v>855</v>
      </c>
      <c r="N7" s="38"/>
    </row>
    <row r="8" spans="1:14" s="31" customFormat="1">
      <c r="A8" s="27">
        <v>3</v>
      </c>
      <c r="B8" s="28">
        <v>8.6999999999999993</v>
      </c>
      <c r="C8" s="61"/>
      <c r="D8" s="30">
        <v>1</v>
      </c>
      <c r="E8" s="31" t="s">
        <v>736</v>
      </c>
      <c r="F8" s="32">
        <f>VLOOKUP($E8,Atletas!$1:$1048576,7,FALSE)</f>
        <v>34858</v>
      </c>
      <c r="G8" s="32" t="str">
        <f>VLOOKUP($E8,Atletas!$1:$1048576,9,FALSE)</f>
        <v>Juvenil</v>
      </c>
      <c r="H8" s="137" t="str">
        <f>VLOOKUP($E8,Atletas!$1:$1048576,5,FALSE)</f>
        <v>ACDSJ</v>
      </c>
      <c r="I8" s="35" t="s">
        <v>27</v>
      </c>
      <c r="J8" s="34">
        <v>41013</v>
      </c>
      <c r="K8" s="35"/>
      <c r="L8" s="35" t="s">
        <v>855</v>
      </c>
      <c r="M8" s="38"/>
      <c r="N8" s="38"/>
    </row>
    <row r="9" spans="1:14" s="31" customFormat="1">
      <c r="A9" s="27">
        <v>4</v>
      </c>
      <c r="B9" s="28">
        <v>8.65</v>
      </c>
      <c r="C9" s="61"/>
      <c r="D9" s="30">
        <v>3</v>
      </c>
      <c r="E9" s="31" t="s">
        <v>1070</v>
      </c>
      <c r="F9" s="32">
        <f>VLOOKUP($E9,Atletas!$1:$1048576,7,FALSE)</f>
        <v>35516</v>
      </c>
      <c r="G9" s="32" t="str">
        <f>VLOOKUP($E9,Atletas!$1:$1048576,9,FALSE)</f>
        <v>Iniciado</v>
      </c>
      <c r="H9" s="137" t="str">
        <f>VLOOKUP($E9,Atletas!$1:$1048576,5,FALSE)</f>
        <v>AJS</v>
      </c>
      <c r="I9" s="35" t="s">
        <v>27</v>
      </c>
      <c r="J9" s="34">
        <v>41013</v>
      </c>
      <c r="K9" s="35"/>
      <c r="L9" s="35" t="s">
        <v>855</v>
      </c>
      <c r="N9" s="38"/>
    </row>
    <row r="10" spans="1:14" s="31" customFormat="1">
      <c r="A10" s="27">
        <v>5</v>
      </c>
      <c r="B10" s="28">
        <v>8.35</v>
      </c>
      <c r="C10" s="61"/>
      <c r="D10" s="30">
        <v>1</v>
      </c>
      <c r="E10" s="31" t="s">
        <v>589</v>
      </c>
      <c r="F10" s="32">
        <f>VLOOKUP($E10,Atletas!$1:$1048576,7,FALSE)</f>
        <v>34750</v>
      </c>
      <c r="G10" s="32" t="str">
        <f>VLOOKUP($E10,Atletas!$1:$1048576,9,FALSE)</f>
        <v>Juvenil</v>
      </c>
      <c r="H10" s="137" t="str">
        <f>VLOOKUP($E10,Atletas!$1:$1048576,5,FALSE)</f>
        <v>CSM</v>
      </c>
      <c r="I10" s="35" t="s">
        <v>27</v>
      </c>
      <c r="J10" s="34">
        <v>41027</v>
      </c>
      <c r="K10" s="35"/>
      <c r="L10" s="35" t="s">
        <v>855</v>
      </c>
      <c r="N10" s="38"/>
    </row>
    <row r="11" spans="1:14" s="31" customFormat="1">
      <c r="A11" s="27">
        <v>6</v>
      </c>
      <c r="B11" s="28">
        <v>8.2799999999999994</v>
      </c>
      <c r="C11" s="61"/>
      <c r="D11" s="30">
        <v>2</v>
      </c>
      <c r="E11" s="31" t="s">
        <v>1652</v>
      </c>
      <c r="F11" s="32">
        <f>VLOOKUP($E11,Atletas!$1:$1048576,7,FALSE)</f>
        <v>36312</v>
      </c>
      <c r="G11" s="32" t="str">
        <f>VLOOKUP($E11,Atletas!$1:$1048576,9,FALSE)</f>
        <v>Infantil</v>
      </c>
      <c r="H11" s="137" t="str">
        <f>VLOOKUP($E11,Atletas!$1:$1048576,5,FALSE)</f>
        <v>ACDSJ</v>
      </c>
      <c r="I11" s="35" t="s">
        <v>27</v>
      </c>
      <c r="J11" s="34">
        <v>41083</v>
      </c>
      <c r="K11" s="35"/>
      <c r="L11" s="35" t="s">
        <v>855</v>
      </c>
      <c r="N11" s="38"/>
    </row>
    <row r="12" spans="1:14" s="31" customFormat="1">
      <c r="A12" s="27">
        <v>7</v>
      </c>
      <c r="B12" s="28">
        <v>8.1300000000000008</v>
      </c>
      <c r="C12" s="61"/>
      <c r="D12" s="30">
        <v>3</v>
      </c>
      <c r="E12" s="31" t="s">
        <v>683</v>
      </c>
      <c r="F12" s="32">
        <f>VLOOKUP($E12,Atletas!$1:$1048576,7,FALSE)</f>
        <v>35548</v>
      </c>
      <c r="G12" s="32" t="str">
        <f>VLOOKUP($E12,Atletas!$1:$1048576,9,FALSE)</f>
        <v>Iniciado</v>
      </c>
      <c r="H12" s="137" t="str">
        <f>VLOOKUP($E12,Atletas!$1:$1048576,5,FALSE)</f>
        <v>ACDSJ</v>
      </c>
      <c r="I12" s="35" t="s">
        <v>849</v>
      </c>
      <c r="J12" s="34">
        <v>40929</v>
      </c>
      <c r="K12" s="35"/>
      <c r="L12" s="35" t="s">
        <v>1484</v>
      </c>
      <c r="M12" s="38"/>
      <c r="N12" s="38"/>
    </row>
    <row r="13" spans="1:14" s="31" customFormat="1">
      <c r="A13" s="27">
        <v>8</v>
      </c>
      <c r="B13" s="28">
        <v>8.06</v>
      </c>
      <c r="C13" s="61"/>
      <c r="D13" s="30">
        <v>4</v>
      </c>
      <c r="E13" s="31" t="s">
        <v>405</v>
      </c>
      <c r="F13" s="32">
        <f>VLOOKUP($E13,Atletas!$1:$1048576,7,FALSE)</f>
        <v>35172</v>
      </c>
      <c r="G13" s="32" t="str">
        <f>VLOOKUP($E13,Atletas!$1:$1048576,9,FALSE)</f>
        <v>Juvenil</v>
      </c>
      <c r="H13" s="137" t="str">
        <f>VLOOKUP($E13,Atletas!$1:$1048576,5,FALSE)</f>
        <v>AJS</v>
      </c>
      <c r="I13" s="35" t="s">
        <v>27</v>
      </c>
      <c r="J13" s="34">
        <v>41055</v>
      </c>
      <c r="K13" s="35"/>
      <c r="L13" s="35" t="s">
        <v>855</v>
      </c>
      <c r="N13" s="38"/>
    </row>
    <row r="14" spans="1:14" s="31" customFormat="1">
      <c r="A14" s="27">
        <v>9</v>
      </c>
      <c r="B14" s="28">
        <v>7.81</v>
      </c>
      <c r="C14" s="61"/>
      <c r="D14" s="30">
        <v>4</v>
      </c>
      <c r="E14" s="31" t="s">
        <v>15</v>
      </c>
      <c r="F14" s="32">
        <f>VLOOKUP($E14,Atletas!$1:$1048576,7,FALSE)</f>
        <v>35568</v>
      </c>
      <c r="G14" s="32" t="str">
        <f>VLOOKUP($E14,Atletas!$1:$1048576,9,FALSE)</f>
        <v>Iniciado</v>
      </c>
      <c r="H14" s="137" t="str">
        <f>VLOOKUP($E14,Atletas!$1:$1048576,5,FALSE)</f>
        <v>CSM</v>
      </c>
      <c r="I14" s="35" t="s">
        <v>27</v>
      </c>
      <c r="J14" s="34">
        <v>41013</v>
      </c>
      <c r="K14" s="35"/>
      <c r="L14" s="35" t="s">
        <v>855</v>
      </c>
      <c r="N14" s="38"/>
    </row>
    <row r="15" spans="1:14" s="31" customFormat="1">
      <c r="A15" s="27">
        <v>10</v>
      </c>
      <c r="B15" s="28">
        <v>7.8</v>
      </c>
      <c r="C15" s="61"/>
      <c r="D15" s="30">
        <v>5</v>
      </c>
      <c r="E15" s="31" t="s">
        <v>574</v>
      </c>
      <c r="F15" s="32">
        <f>VLOOKUP($E15,Atletas!$1:$1048576,7,FALSE)</f>
        <v>35979</v>
      </c>
      <c r="G15" s="32" t="str">
        <f>VLOOKUP($E15,Atletas!$1:$1048576,9,FALSE)</f>
        <v>Iniciado</v>
      </c>
      <c r="H15" s="137" t="str">
        <f>VLOOKUP($E15,Atletas!$1:$1048576,5,FALSE)</f>
        <v>CSM</v>
      </c>
      <c r="I15" s="35" t="s">
        <v>27</v>
      </c>
      <c r="J15" s="34">
        <v>41013</v>
      </c>
      <c r="K15" s="35"/>
      <c r="L15" s="35" t="s">
        <v>855</v>
      </c>
      <c r="M15" s="38"/>
      <c r="N15" s="38"/>
    </row>
    <row r="16" spans="1:14" s="31" customFormat="1">
      <c r="A16" s="27">
        <v>11</v>
      </c>
      <c r="B16" s="28">
        <v>7.79</v>
      </c>
      <c r="C16" s="61"/>
      <c r="D16" s="30">
        <v>3</v>
      </c>
      <c r="E16" s="31" t="s">
        <v>1888</v>
      </c>
      <c r="F16" s="32">
        <f>VLOOKUP($E16,Atletas!$1:$1048576,7,FALSE)</f>
        <v>35059</v>
      </c>
      <c r="G16" s="32" t="str">
        <f>VLOOKUP($E16,Atletas!$1:$1048576,9,FALSE)</f>
        <v>Juvenil</v>
      </c>
      <c r="H16" s="137" t="str">
        <f>VLOOKUP($E16,Atletas!$1:$1048576,5,FALSE)</f>
        <v>GDE</v>
      </c>
      <c r="I16" s="35" t="s">
        <v>27</v>
      </c>
      <c r="J16" s="34">
        <v>41027</v>
      </c>
      <c r="K16" s="35"/>
      <c r="L16" s="35" t="s">
        <v>855</v>
      </c>
    </row>
    <row r="17" spans="1:14" s="31" customFormat="1">
      <c r="A17" s="27">
        <v>12</v>
      </c>
      <c r="B17" s="28">
        <v>7.77</v>
      </c>
      <c r="C17" s="61"/>
      <c r="D17" s="30">
        <v>1</v>
      </c>
      <c r="E17" s="31" t="s">
        <v>581</v>
      </c>
      <c r="F17" s="32">
        <f>VLOOKUP($E17,Atletas!$1:$1048576,7,FALSE)</f>
        <v>35001</v>
      </c>
      <c r="G17" s="32" t="str">
        <f>VLOOKUP($E17,Atletas!$1:$1048576,9,FALSE)</f>
        <v>Juvenil</v>
      </c>
      <c r="H17" s="137" t="str">
        <f>VLOOKUP($E17,Atletas!$1:$1048576,5,FALSE)</f>
        <v>AJS</v>
      </c>
      <c r="I17" s="35" t="s">
        <v>27</v>
      </c>
      <c r="J17" s="34">
        <v>41034</v>
      </c>
      <c r="K17" s="35"/>
      <c r="L17" s="35" t="s">
        <v>855</v>
      </c>
      <c r="N17" s="38"/>
    </row>
    <row r="18" spans="1:14" s="31" customFormat="1">
      <c r="A18" s="27">
        <v>13</v>
      </c>
      <c r="B18" s="28">
        <v>7.77</v>
      </c>
      <c r="C18" s="61"/>
      <c r="D18" s="30">
        <v>2</v>
      </c>
      <c r="E18" s="31" t="s">
        <v>599</v>
      </c>
      <c r="F18" s="32">
        <f>VLOOKUP($E18,Atletas!$1:$1048576,7,FALSE)</f>
        <v>35368</v>
      </c>
      <c r="G18" s="32" t="str">
        <f>VLOOKUP($E18,Atletas!$1:$1048576,9,FALSE)</f>
        <v>Juvenil</v>
      </c>
      <c r="H18" s="137" t="str">
        <f>VLOOKUP($E18,Atletas!$1:$1048576,5,FALSE)</f>
        <v>CSM</v>
      </c>
      <c r="I18" s="35" t="s">
        <v>27</v>
      </c>
      <c r="J18" s="34">
        <v>41034</v>
      </c>
      <c r="K18" s="35"/>
      <c r="L18" s="35" t="s">
        <v>855</v>
      </c>
      <c r="M18" s="38"/>
      <c r="N18" s="38"/>
    </row>
    <row r="19" spans="1:14" s="31" customFormat="1">
      <c r="A19" s="27">
        <v>14</v>
      </c>
      <c r="B19" s="28">
        <v>7.63</v>
      </c>
      <c r="C19" s="61"/>
      <c r="D19" s="30">
        <v>4</v>
      </c>
      <c r="E19" s="31" t="s">
        <v>29</v>
      </c>
      <c r="F19" s="32">
        <f>VLOOKUP($E19,Atletas!$1:$1048576,7,FALSE)</f>
        <v>35023</v>
      </c>
      <c r="G19" s="32" t="str">
        <f>VLOOKUP($E19,Atletas!$1:$1048576,9,FALSE)</f>
        <v>Juvenil</v>
      </c>
      <c r="H19" s="137" t="str">
        <f>VLOOKUP($E19,Atletas!$1:$1048576,5,FALSE)</f>
        <v>ADRAP</v>
      </c>
      <c r="I19" s="35" t="s">
        <v>27</v>
      </c>
      <c r="J19" s="34">
        <v>41034</v>
      </c>
      <c r="K19" s="35"/>
      <c r="L19" s="35" t="s">
        <v>855</v>
      </c>
      <c r="N19" s="38"/>
    </row>
    <row r="20" spans="1:14" s="31" customFormat="1">
      <c r="A20" s="27">
        <v>15</v>
      </c>
      <c r="B20" s="28">
        <v>7.44</v>
      </c>
      <c r="C20" s="61"/>
      <c r="D20" s="30">
        <v>4</v>
      </c>
      <c r="E20" s="31" t="s">
        <v>40</v>
      </c>
      <c r="F20" s="32">
        <f>VLOOKUP($E20,Atletas!$1:$1048576,7,FALSE)</f>
        <v>35638</v>
      </c>
      <c r="G20" s="32" t="str">
        <f>VLOOKUP($E20,Atletas!$1:$1048576,9,FALSE)</f>
        <v>Iniciado</v>
      </c>
      <c r="H20" s="137" t="str">
        <f>VLOOKUP($E20,Atletas!$1:$1048576,5,FALSE)</f>
        <v>AJS</v>
      </c>
      <c r="I20" s="35" t="s">
        <v>27</v>
      </c>
      <c r="J20" s="34">
        <v>41027</v>
      </c>
      <c r="K20" s="35"/>
      <c r="L20" s="35" t="s">
        <v>855</v>
      </c>
      <c r="N20" s="38"/>
    </row>
    <row r="21" spans="1:14" s="31" customFormat="1">
      <c r="A21" s="27">
        <v>16</v>
      </c>
      <c r="B21" s="28">
        <v>7.44</v>
      </c>
      <c r="C21" s="61"/>
      <c r="D21" s="30">
        <v>5</v>
      </c>
      <c r="E21" s="31" t="s">
        <v>1811</v>
      </c>
      <c r="F21" s="32">
        <f>VLOOKUP($E21,Atletas!$1:$1048576,7,FALSE)</f>
        <v>35012</v>
      </c>
      <c r="G21" s="32" t="str">
        <f>VLOOKUP($E21,Atletas!$1:$1048576,9,FALSE)</f>
        <v>Juvenil</v>
      </c>
      <c r="H21" s="137" t="str">
        <f>VLOOKUP($E21,Atletas!$1:$1048576,5,FALSE)</f>
        <v>CSM</v>
      </c>
      <c r="I21" s="35" t="s">
        <v>27</v>
      </c>
      <c r="J21" s="34">
        <v>41034</v>
      </c>
      <c r="K21" s="35"/>
      <c r="L21" s="35" t="s">
        <v>855</v>
      </c>
    </row>
    <row r="22" spans="1:14" s="31" customFormat="1">
      <c r="A22" s="27">
        <v>17</v>
      </c>
      <c r="B22" s="28">
        <v>7.37</v>
      </c>
      <c r="C22" s="61"/>
      <c r="D22" s="30">
        <v>2</v>
      </c>
      <c r="E22" s="31" t="s">
        <v>1045</v>
      </c>
      <c r="F22" s="32">
        <f>VLOOKUP($E22,Atletas!$1:$1048576,7,FALSE)</f>
        <v>34758</v>
      </c>
      <c r="G22" s="32" t="str">
        <f>VLOOKUP($E22,Atletas!$1:$1048576,9,FALSE)</f>
        <v>Juvenil</v>
      </c>
      <c r="H22" s="137" t="str">
        <f>VLOOKUP($E22,Atletas!$1:$1048576,5,FALSE)</f>
        <v>GDE</v>
      </c>
      <c r="I22" s="35" t="s">
        <v>849</v>
      </c>
      <c r="J22" s="34">
        <v>40929</v>
      </c>
      <c r="K22" s="35"/>
      <c r="L22" s="35" t="s">
        <v>63</v>
      </c>
      <c r="M22" s="38"/>
      <c r="N22" s="38"/>
    </row>
    <row r="23" spans="1:14" s="31" customFormat="1">
      <c r="A23" s="27">
        <v>18</v>
      </c>
      <c r="B23" s="28">
        <v>7.18</v>
      </c>
      <c r="C23" s="61"/>
      <c r="D23" s="30">
        <v>3</v>
      </c>
      <c r="E23" s="31" t="s">
        <v>591</v>
      </c>
      <c r="F23" s="32">
        <f>VLOOKUP($E23,Atletas!$1:$1048576,7,FALSE)</f>
        <v>35439</v>
      </c>
      <c r="G23" s="32" t="str">
        <f>VLOOKUP($E23,Atletas!$1:$1048576,9,FALSE)</f>
        <v>Iniciado</v>
      </c>
      <c r="H23" s="137" t="str">
        <f>VLOOKUP($E23,Atletas!$1:$1048576,5,FALSE)</f>
        <v>CSM</v>
      </c>
      <c r="I23" s="35" t="s">
        <v>27</v>
      </c>
      <c r="J23" s="34">
        <v>41083</v>
      </c>
      <c r="K23" s="35"/>
      <c r="L23" s="35" t="s">
        <v>855</v>
      </c>
      <c r="N23" s="38"/>
    </row>
    <row r="24" spans="1:14" s="31" customFormat="1">
      <c r="A24" s="27">
        <v>19</v>
      </c>
      <c r="B24" s="28">
        <v>6.98</v>
      </c>
      <c r="C24" s="61"/>
      <c r="D24" s="30">
        <v>5</v>
      </c>
      <c r="E24" s="31" t="s">
        <v>1028</v>
      </c>
      <c r="F24" s="32">
        <f>VLOOKUP($E24,Atletas!$1:$1048576,7,FALSE)</f>
        <v>35983</v>
      </c>
      <c r="G24" s="32" t="str">
        <f>VLOOKUP($E24,Atletas!$1:$1048576,9,FALSE)</f>
        <v>Iniciado</v>
      </c>
      <c r="H24" s="137" t="str">
        <f>VLOOKUP($E24,Atletas!$1:$1048576,5,FALSE)</f>
        <v>GDE</v>
      </c>
      <c r="I24" s="35" t="s">
        <v>849</v>
      </c>
      <c r="J24" s="34">
        <v>40929</v>
      </c>
      <c r="K24" s="35"/>
      <c r="L24" s="35" t="s">
        <v>855</v>
      </c>
      <c r="N24" s="38"/>
    </row>
    <row r="25" spans="1:14" s="31" customFormat="1">
      <c r="A25" s="27">
        <v>20</v>
      </c>
      <c r="B25" s="28">
        <v>6.86</v>
      </c>
      <c r="C25" s="61"/>
      <c r="D25" s="30">
        <v>8</v>
      </c>
      <c r="E25" s="31" t="s">
        <v>1148</v>
      </c>
      <c r="F25" s="32">
        <f>VLOOKUP($E25,Atletas!$1:$1048576,7,FALSE)</f>
        <v>35494</v>
      </c>
      <c r="G25" s="32" t="str">
        <f>VLOOKUP($E25,Atletas!$1:$1048576,9,FALSE)</f>
        <v>Iniciado</v>
      </c>
      <c r="H25" s="137" t="str">
        <f>VLOOKUP($E25,Atletas!$1:$1048576,5,FALSE)</f>
        <v>CSM</v>
      </c>
      <c r="I25" s="35" t="s">
        <v>27</v>
      </c>
      <c r="J25" s="34">
        <v>41013</v>
      </c>
      <c r="K25" s="35"/>
      <c r="L25" s="35" t="s">
        <v>855</v>
      </c>
      <c r="M25" s="38"/>
      <c r="N25" s="38"/>
    </row>
    <row r="26" spans="1:14" s="31" customFormat="1">
      <c r="A26" s="27">
        <v>21</v>
      </c>
      <c r="B26" s="28">
        <v>6.76</v>
      </c>
      <c r="C26" s="61"/>
      <c r="D26" s="30">
        <v>4</v>
      </c>
      <c r="E26" s="31" t="s">
        <v>613</v>
      </c>
      <c r="F26" s="32">
        <f>VLOOKUP($E26,Atletas!$1:$1048576,7,FALSE)</f>
        <v>36856</v>
      </c>
      <c r="G26" s="32" t="str">
        <f>VLOOKUP($E26,Atletas!$1:$1048576,9,FALSE)</f>
        <v>Infantil</v>
      </c>
      <c r="H26" s="137" t="str">
        <f>VLOOKUP($E26,Atletas!$1:$1048576,5,FALSE)</f>
        <v>CSM</v>
      </c>
      <c r="I26" s="35" t="s">
        <v>27</v>
      </c>
      <c r="J26" s="34">
        <v>41083</v>
      </c>
      <c r="K26" s="35"/>
      <c r="L26" s="35" t="s">
        <v>855</v>
      </c>
    </row>
    <row r="27" spans="1:14" s="31" customFormat="1">
      <c r="A27" s="27">
        <v>22</v>
      </c>
      <c r="B27" s="28">
        <v>6.7</v>
      </c>
      <c r="C27" s="61"/>
      <c r="D27" s="30">
        <v>5</v>
      </c>
      <c r="E27" s="31" t="s">
        <v>575</v>
      </c>
      <c r="F27" s="32">
        <f>VLOOKUP($E27,Atletas!$1:$1048576,7,FALSE)</f>
        <v>36309</v>
      </c>
      <c r="G27" s="32" t="str">
        <f>VLOOKUP($E27,Atletas!$1:$1048576,9,FALSE)</f>
        <v>Infantil</v>
      </c>
      <c r="H27" s="137" t="str">
        <f>VLOOKUP($E27,Atletas!$1:$1048576,5,FALSE)</f>
        <v>ACDSJ</v>
      </c>
      <c r="I27" s="35" t="s">
        <v>27</v>
      </c>
      <c r="J27" s="34">
        <v>41083</v>
      </c>
      <c r="K27" s="35"/>
      <c r="L27" s="35" t="s">
        <v>855</v>
      </c>
      <c r="N27" s="38"/>
    </row>
    <row r="28" spans="1:14" s="31" customFormat="1">
      <c r="A28" s="27">
        <v>23</v>
      </c>
      <c r="B28" s="28">
        <v>6.66</v>
      </c>
      <c r="C28" s="61"/>
      <c r="D28" s="30">
        <v>9</v>
      </c>
      <c r="E28" s="31" t="s">
        <v>399</v>
      </c>
      <c r="F28" s="32">
        <f>VLOOKUP($E28,Atletas!$1:$1048576,7,FALSE)</f>
        <v>36124</v>
      </c>
      <c r="G28" s="32" t="str">
        <f>VLOOKUP($E28,Atletas!$1:$1048576,9,FALSE)</f>
        <v>Iniciado</v>
      </c>
      <c r="H28" s="137" t="str">
        <f>VLOOKUP($E28,Atletas!$1:$1048576,5,FALSE)</f>
        <v>AJS</v>
      </c>
      <c r="I28" s="35" t="s">
        <v>27</v>
      </c>
      <c r="J28" s="34">
        <v>41013</v>
      </c>
      <c r="K28" s="35"/>
      <c r="L28" s="35" t="s">
        <v>855</v>
      </c>
      <c r="M28" s="38"/>
    </row>
    <row r="29" spans="1:14" s="31" customFormat="1">
      <c r="A29" s="27">
        <v>24</v>
      </c>
      <c r="B29" s="28">
        <v>6.66</v>
      </c>
      <c r="C29" s="61"/>
      <c r="D29" s="30">
        <v>2</v>
      </c>
      <c r="E29" s="31" t="s">
        <v>1810</v>
      </c>
      <c r="F29" s="32">
        <f>VLOOKUP($E29,Atletas!$1:$1048576,7,FALSE)</f>
        <v>34935</v>
      </c>
      <c r="G29" s="32" t="str">
        <f>VLOOKUP($E29,Atletas!$1:$1048576,9,FALSE)</f>
        <v>Juvenil</v>
      </c>
      <c r="H29" s="137" t="str">
        <f>VLOOKUP($E29,Atletas!$1:$1048576,5,FALSE)</f>
        <v>GDE</v>
      </c>
      <c r="I29" s="35" t="s">
        <v>27</v>
      </c>
      <c r="J29" s="34">
        <v>41013</v>
      </c>
      <c r="K29" s="35"/>
      <c r="L29" s="35" t="s">
        <v>855</v>
      </c>
    </row>
    <row r="30" spans="1:14" s="31" customFormat="1">
      <c r="A30" s="27">
        <v>25</v>
      </c>
      <c r="B30" s="28">
        <v>6.65</v>
      </c>
      <c r="C30" s="61"/>
      <c r="D30" s="30">
        <v>7</v>
      </c>
      <c r="E30" s="31" t="s">
        <v>805</v>
      </c>
      <c r="F30" s="32">
        <f>VLOOKUP($E30,Atletas!$1:$1048576,7,FALSE)</f>
        <v>35185</v>
      </c>
      <c r="G30" s="32" t="str">
        <f>VLOOKUP($E30,Atletas!$1:$1048576,9,FALSE)</f>
        <v>Juvenil</v>
      </c>
      <c r="H30" s="137" t="str">
        <f>VLOOKUP($E30,Atletas!$1:$1048576,5,FALSE)</f>
        <v>AJS</v>
      </c>
      <c r="I30" s="35" t="s">
        <v>27</v>
      </c>
      <c r="J30" s="34">
        <v>41034</v>
      </c>
      <c r="K30" s="35"/>
      <c r="L30" s="35" t="s">
        <v>1486</v>
      </c>
      <c r="N30" s="38"/>
    </row>
    <row r="31" spans="1:14" s="31" customFormat="1">
      <c r="A31" s="27">
        <v>26</v>
      </c>
      <c r="B31" s="28">
        <v>6.58</v>
      </c>
      <c r="C31" s="61"/>
      <c r="D31" s="30">
        <v>6</v>
      </c>
      <c r="E31" s="31" t="s">
        <v>1659</v>
      </c>
      <c r="F31" s="32">
        <f>VLOOKUP($E31,Atletas!$1:$1048576,7,FALSE)</f>
        <v>35889</v>
      </c>
      <c r="G31" s="32" t="str">
        <f>VLOOKUP($E31,Atletas!$1:$1048576,9,FALSE)</f>
        <v>Iniciado</v>
      </c>
      <c r="H31" s="137" t="str">
        <f>VLOOKUP($E31,Atletas!$1:$1048576,5,FALSE)</f>
        <v>CSM</v>
      </c>
      <c r="I31" s="35" t="s">
        <v>27</v>
      </c>
      <c r="J31" s="34">
        <v>41055</v>
      </c>
      <c r="K31" s="35"/>
      <c r="L31" s="35" t="s">
        <v>855</v>
      </c>
      <c r="N31" s="38"/>
    </row>
    <row r="32" spans="1:14" s="31" customFormat="1">
      <c r="A32" s="27">
        <v>27</v>
      </c>
      <c r="B32" s="28">
        <v>6.3</v>
      </c>
      <c r="C32" s="61"/>
      <c r="D32" s="30">
        <v>7</v>
      </c>
      <c r="E32" s="31" t="s">
        <v>1651</v>
      </c>
      <c r="F32" s="32">
        <f>VLOOKUP($E32,Atletas!$1:$1048576,7,FALSE)</f>
        <v>34972</v>
      </c>
      <c r="G32" s="32" t="str">
        <f>VLOOKUP($E32,Atletas!$1:$1048576,9,FALSE)</f>
        <v>Juvenil</v>
      </c>
      <c r="H32" s="137" t="str">
        <f>VLOOKUP($E32,Atletas!$1:$1048576,5,FALSE)</f>
        <v>CSM</v>
      </c>
      <c r="I32" s="35" t="s">
        <v>27</v>
      </c>
      <c r="J32" s="34">
        <v>41055</v>
      </c>
      <c r="K32" s="35"/>
      <c r="L32" s="35" t="s">
        <v>855</v>
      </c>
      <c r="N32" s="38"/>
    </row>
    <row r="33" spans="1:14" s="31" customFormat="1">
      <c r="A33" s="27">
        <v>28</v>
      </c>
      <c r="B33" s="28">
        <v>6.26</v>
      </c>
      <c r="C33" s="61"/>
      <c r="D33" s="30">
        <v>6</v>
      </c>
      <c r="E33" s="31" t="s">
        <v>1133</v>
      </c>
      <c r="F33" s="32">
        <f>VLOOKUP($E33,Atletas!$1:$1048576,7,FALSE)</f>
        <v>36651</v>
      </c>
      <c r="G33" s="32" t="str">
        <f>VLOOKUP($E33,Atletas!$1:$1048576,9,FALSE)</f>
        <v>Infantil</v>
      </c>
      <c r="H33" s="137" t="str">
        <f>VLOOKUP($E33,Atletas!$1:$1048576,5,FALSE)</f>
        <v>CSM</v>
      </c>
      <c r="I33" s="35" t="s">
        <v>27</v>
      </c>
      <c r="J33" s="34">
        <v>41083</v>
      </c>
      <c r="K33" s="35"/>
      <c r="L33" s="35" t="s">
        <v>855</v>
      </c>
    </row>
    <row r="34" spans="1:14" s="31" customFormat="1">
      <c r="A34" s="27">
        <v>29</v>
      </c>
      <c r="B34" s="28">
        <v>6.17</v>
      </c>
      <c r="C34" s="61"/>
      <c r="D34" s="30">
        <v>8</v>
      </c>
      <c r="E34" s="31" t="s">
        <v>1908</v>
      </c>
      <c r="F34" s="32">
        <f>VLOOKUP($E34,Atletas!$1:$1048576,7,FALSE)</f>
        <v>35157</v>
      </c>
      <c r="G34" s="32" t="str">
        <f>VLOOKUP($E34,Atletas!$1:$1048576,9,FALSE)</f>
        <v>Juvenil</v>
      </c>
      <c r="H34" s="137" t="str">
        <f>VLOOKUP($E34,Atletas!$1:$1048576,5,FALSE)</f>
        <v>ACDSJ</v>
      </c>
      <c r="I34" s="35" t="s">
        <v>27</v>
      </c>
      <c r="J34" s="34">
        <v>41034</v>
      </c>
      <c r="K34" s="35"/>
      <c r="L34" s="35" t="s">
        <v>855</v>
      </c>
    </row>
    <row r="35" spans="1:14" s="31" customFormat="1">
      <c r="A35" s="27">
        <v>30</v>
      </c>
      <c r="B35" s="28">
        <v>6.14</v>
      </c>
      <c r="C35" s="61"/>
      <c r="D35" s="30">
        <v>8</v>
      </c>
      <c r="E35" s="31" t="s">
        <v>36</v>
      </c>
      <c r="F35" s="32">
        <f>VLOOKUP($E35,Atletas!$1:$1048576,7,FALSE)</f>
        <v>35958</v>
      </c>
      <c r="G35" s="32" t="str">
        <f>VLOOKUP($E35,Atletas!$1:$1048576,9,FALSE)</f>
        <v>Iniciado</v>
      </c>
      <c r="H35" s="137" t="str">
        <f>VLOOKUP($E35,Atletas!$1:$1048576,5,FALSE)</f>
        <v>ADRAP</v>
      </c>
      <c r="I35" s="35" t="s">
        <v>27</v>
      </c>
      <c r="J35" s="34">
        <v>41055</v>
      </c>
      <c r="K35" s="35"/>
      <c r="L35" s="35" t="s">
        <v>855</v>
      </c>
    </row>
    <row r="36" spans="1:14" s="31" customFormat="1">
      <c r="A36" s="27">
        <v>31</v>
      </c>
      <c r="B36" s="28">
        <v>6.12</v>
      </c>
      <c r="C36" s="61"/>
      <c r="D36" s="30">
        <v>10</v>
      </c>
      <c r="E36" s="31" t="s">
        <v>1034</v>
      </c>
      <c r="F36" s="32">
        <f>VLOOKUP($E36,Atletas!$1:$1048576,7,FALSE)</f>
        <v>35599</v>
      </c>
      <c r="G36" s="32" t="str">
        <f>VLOOKUP($E36,Atletas!$1:$1048576,9,FALSE)</f>
        <v>Iniciado</v>
      </c>
      <c r="H36" s="137" t="str">
        <f>VLOOKUP($E36,Atletas!$1:$1048576,5,FALSE)</f>
        <v>GDE</v>
      </c>
      <c r="I36" s="35" t="s">
        <v>27</v>
      </c>
      <c r="J36" s="34">
        <v>41013</v>
      </c>
      <c r="K36" s="35"/>
      <c r="L36" s="35" t="s">
        <v>1485</v>
      </c>
      <c r="N36" s="38"/>
    </row>
    <row r="37" spans="1:14" s="31" customFormat="1">
      <c r="A37" s="27">
        <v>32</v>
      </c>
      <c r="B37" s="28">
        <v>6.1</v>
      </c>
      <c r="C37" s="61"/>
      <c r="D37" s="30">
        <v>7</v>
      </c>
      <c r="E37" s="31" t="s">
        <v>14</v>
      </c>
      <c r="F37" s="32">
        <f>VLOOKUP($E37,Atletas!$1:$1048576,7,FALSE)</f>
        <v>36219</v>
      </c>
      <c r="G37" s="32" t="str">
        <f>VLOOKUP($E37,Atletas!$1:$1048576,9,FALSE)</f>
        <v>Infantil</v>
      </c>
      <c r="H37" s="137" t="str">
        <f>VLOOKUP($E37,Atletas!$1:$1048576,5,FALSE)</f>
        <v>ADRAP</v>
      </c>
      <c r="I37" s="35" t="s">
        <v>27</v>
      </c>
      <c r="J37" s="34">
        <v>41083</v>
      </c>
      <c r="K37" s="35"/>
      <c r="L37" s="35" t="s">
        <v>855</v>
      </c>
    </row>
    <row r="38" spans="1:14" s="31" customFormat="1">
      <c r="A38" s="27">
        <v>33</v>
      </c>
      <c r="B38" s="28">
        <v>6.02</v>
      </c>
      <c r="C38" s="61"/>
      <c r="D38" s="30">
        <v>9</v>
      </c>
      <c r="E38" s="31" t="s">
        <v>588</v>
      </c>
      <c r="F38" s="32">
        <f>VLOOKUP($E38,Atletas!$1:$1048576,7,FALSE)</f>
        <v>35428</v>
      </c>
      <c r="G38" s="32" t="str">
        <f>VLOOKUP($E38,Atletas!$1:$1048576,9,FALSE)</f>
        <v>Juvenil</v>
      </c>
      <c r="H38" s="137" t="str">
        <f>VLOOKUP($E38,Atletas!$1:$1048576,5,FALSE)</f>
        <v>AJS</v>
      </c>
      <c r="I38" s="35" t="s">
        <v>27</v>
      </c>
      <c r="J38" s="34">
        <v>41034</v>
      </c>
      <c r="K38" s="35"/>
      <c r="L38" s="35" t="s">
        <v>1493</v>
      </c>
      <c r="M38" s="38"/>
      <c r="N38" s="38"/>
    </row>
    <row r="39" spans="1:14" s="31" customFormat="1">
      <c r="A39" s="27">
        <v>34</v>
      </c>
      <c r="B39" s="28">
        <v>6</v>
      </c>
      <c r="C39" s="61"/>
      <c r="D39" s="30">
        <v>10</v>
      </c>
      <c r="E39" s="31" t="s">
        <v>317</v>
      </c>
      <c r="F39" s="32">
        <f>VLOOKUP($E39,Atletas!$1:$1048576,7,FALSE)</f>
        <v>35456</v>
      </c>
      <c r="G39" s="32" t="str">
        <f>VLOOKUP($E39,Atletas!$1:$1048576,9,FALSE)</f>
        <v>Iniciado</v>
      </c>
      <c r="H39" s="137" t="str">
        <f>VLOOKUP($E39,Atletas!$1:$1048576,5,FALSE)</f>
        <v>AJS</v>
      </c>
      <c r="I39" s="35" t="s">
        <v>849</v>
      </c>
      <c r="J39" s="34">
        <v>40929</v>
      </c>
      <c r="K39" s="35"/>
      <c r="L39" s="35" t="s">
        <v>855</v>
      </c>
      <c r="N39" s="38"/>
    </row>
    <row r="40" spans="1:14" s="31" customFormat="1">
      <c r="A40" s="27">
        <v>35</v>
      </c>
      <c r="B40" s="28">
        <v>5.75</v>
      </c>
      <c r="C40" s="61"/>
      <c r="D40" s="30">
        <v>13</v>
      </c>
      <c r="E40" s="31" t="s">
        <v>319</v>
      </c>
      <c r="F40" s="32">
        <f>VLOOKUP($E40,Atletas!$1:$1048576,7,FALSE)</f>
        <v>35482</v>
      </c>
      <c r="G40" s="32" t="str">
        <f>VLOOKUP($E40,Atletas!$1:$1048576,9,FALSE)</f>
        <v>Iniciado</v>
      </c>
      <c r="H40" s="137" t="str">
        <f>VLOOKUP($E40,Atletas!$1:$1048576,5,FALSE)</f>
        <v>AJS</v>
      </c>
      <c r="I40" s="35" t="s">
        <v>27</v>
      </c>
      <c r="J40" s="34">
        <v>41013</v>
      </c>
      <c r="K40" s="35"/>
      <c r="L40" s="35" t="s">
        <v>1494</v>
      </c>
      <c r="N40" s="38"/>
    </row>
    <row r="41" spans="1:14" s="31" customFormat="1">
      <c r="A41" s="27">
        <v>36</v>
      </c>
      <c r="B41" s="28">
        <v>5.47</v>
      </c>
      <c r="C41" s="61"/>
      <c r="D41" s="30">
        <v>7</v>
      </c>
      <c r="E41" s="31" t="s">
        <v>1876</v>
      </c>
      <c r="F41" s="32">
        <f>VLOOKUP($E41,Atletas!$1:$1048576,7,FALSE)</f>
        <v>35819</v>
      </c>
      <c r="G41" s="32" t="str">
        <f>VLOOKUP($E41,Atletas!$1:$1048576,9,FALSE)</f>
        <v>Iniciado</v>
      </c>
      <c r="H41" s="137" t="str">
        <f>VLOOKUP($E41,Atletas!$1:$1048576,5,FALSE)</f>
        <v>ADRAP</v>
      </c>
      <c r="I41" s="35" t="s">
        <v>27</v>
      </c>
      <c r="J41" s="34">
        <v>41027</v>
      </c>
      <c r="K41" s="35"/>
      <c r="L41" s="35" t="s">
        <v>855</v>
      </c>
    </row>
    <row r="42" spans="1:14" s="31" customFormat="1">
      <c r="A42" s="27">
        <v>37</v>
      </c>
      <c r="B42" s="28">
        <v>5.29</v>
      </c>
      <c r="C42" s="61"/>
      <c r="D42" s="30">
        <v>8</v>
      </c>
      <c r="E42" s="31" t="s">
        <v>414</v>
      </c>
      <c r="F42" s="32">
        <f>VLOOKUP($E42,Atletas!$1:$1048576,7,FALSE)</f>
        <v>34753</v>
      </c>
      <c r="G42" s="32" t="str">
        <f>VLOOKUP($E42,Atletas!$1:$1048576,9,FALSE)</f>
        <v>Juvenil</v>
      </c>
      <c r="H42" s="137" t="str">
        <f>VLOOKUP($E42,Atletas!$1:$1048576,5,FALSE)</f>
        <v>AJS</v>
      </c>
      <c r="I42" s="35" t="s">
        <v>849</v>
      </c>
      <c r="J42" s="34">
        <v>40929</v>
      </c>
      <c r="K42" s="35"/>
      <c r="L42" s="35" t="s">
        <v>1498</v>
      </c>
      <c r="M42" s="38"/>
      <c r="N42" s="38"/>
    </row>
    <row r="43" spans="1:14" s="31" customFormat="1">
      <c r="A43" s="27">
        <v>38</v>
      </c>
      <c r="B43" s="28">
        <v>5.29</v>
      </c>
      <c r="C43" s="61"/>
      <c r="D43" s="30">
        <v>9</v>
      </c>
      <c r="E43" s="31" t="s">
        <v>1931</v>
      </c>
      <c r="F43" s="32">
        <f>VLOOKUP($E43,Atletas!$1:$1048576,7,FALSE)</f>
        <v>35692</v>
      </c>
      <c r="G43" s="32" t="str">
        <f>VLOOKUP($E43,Atletas!$1:$1048576,9,FALSE)</f>
        <v>Iniciado</v>
      </c>
      <c r="H43" s="137" t="str">
        <f>VLOOKUP($E43,Atletas!$1:$1048576,5,FALSE)</f>
        <v>ACDSJ</v>
      </c>
      <c r="I43" s="35" t="s">
        <v>27</v>
      </c>
      <c r="J43" s="34">
        <v>41083</v>
      </c>
      <c r="K43" s="35"/>
      <c r="L43" s="35" t="s">
        <v>855</v>
      </c>
    </row>
    <row r="44" spans="1:14" s="31" customFormat="1">
      <c r="A44" s="27">
        <v>39</v>
      </c>
      <c r="B44" s="28">
        <v>5.04</v>
      </c>
      <c r="C44" s="61"/>
      <c r="D44" s="30">
        <v>10</v>
      </c>
      <c r="E44" s="31" t="s">
        <v>1135</v>
      </c>
      <c r="F44" s="32">
        <f>VLOOKUP($E44,Atletas!$1:$1048576,7,FALSE)</f>
        <v>36176</v>
      </c>
      <c r="G44" s="32" t="str">
        <f>VLOOKUP($E44,Atletas!$1:$1048576,9,FALSE)</f>
        <v>Infantil</v>
      </c>
      <c r="H44" s="137" t="str">
        <f>VLOOKUP($E44,Atletas!$1:$1048576,5,FALSE)</f>
        <v>AJS</v>
      </c>
      <c r="I44" s="35" t="s">
        <v>27</v>
      </c>
      <c r="J44" s="34">
        <v>41083</v>
      </c>
      <c r="K44" s="35"/>
      <c r="L44" s="35" t="s">
        <v>855</v>
      </c>
    </row>
    <row r="45" spans="1:14" s="31" customFormat="1">
      <c r="A45" s="27"/>
      <c r="B45" s="28"/>
      <c r="C45" s="61"/>
      <c r="D45" s="30"/>
      <c r="E45" s="31" t="s">
        <v>421</v>
      </c>
      <c r="F45" s="32" t="e">
        <f>VLOOKUP($E45,Atletas!$1:$1048576,7,FALSE)</f>
        <v>#N/A</v>
      </c>
      <c r="G45" s="32" t="e">
        <f>VLOOKUP($E45,Atletas!$1:$1048576,9,FALSE)</f>
        <v>#N/A</v>
      </c>
      <c r="H45" s="137" t="e">
        <f>VLOOKUP($E45,Atletas!$1:$1048576,5,FALSE)</f>
        <v>#N/A</v>
      </c>
      <c r="I45" s="35"/>
      <c r="J45" s="34"/>
      <c r="K45" s="35"/>
      <c r="L45" s="35" t="s">
        <v>59</v>
      </c>
      <c r="N45" s="38"/>
    </row>
    <row r="46" spans="1:14" s="31" customFormat="1">
      <c r="A46" s="27"/>
      <c r="B46" s="28"/>
      <c r="C46" s="61"/>
      <c r="D46" s="30"/>
      <c r="E46" s="31" t="s">
        <v>620</v>
      </c>
      <c r="F46" s="32">
        <f>VLOOKUP($E46,Atletas!$1:$1048576,7,FALSE)</f>
        <v>35571</v>
      </c>
      <c r="G46" s="32" t="str">
        <f>VLOOKUP($E46,Atletas!$1:$1048576,9,FALSE)</f>
        <v>Iniciado</v>
      </c>
      <c r="H46" s="137" t="str">
        <f>VLOOKUP($E46,Atletas!$1:$1048576,5,FALSE)</f>
        <v>ADRAP</v>
      </c>
      <c r="I46" s="35"/>
      <c r="J46" s="34"/>
      <c r="K46" s="35"/>
      <c r="L46" s="35" t="s">
        <v>1505</v>
      </c>
      <c r="M46" s="38"/>
      <c r="N46" s="38"/>
    </row>
    <row r="47" spans="1:14" s="31" customFormat="1">
      <c r="A47" s="27"/>
      <c r="B47" s="28"/>
      <c r="C47" s="61"/>
      <c r="D47" s="30"/>
      <c r="E47" s="31" t="s">
        <v>725</v>
      </c>
      <c r="F47" s="32" t="e">
        <f>VLOOKUP($E47,Atletas!$1:$1048576,7,FALSE)</f>
        <v>#N/A</v>
      </c>
      <c r="G47" s="32" t="e">
        <f>VLOOKUP($E47,Atletas!$1:$1048576,9,FALSE)</f>
        <v>#N/A</v>
      </c>
      <c r="H47" s="137" t="e">
        <f>VLOOKUP($E47,Atletas!$1:$1048576,5,FALSE)</f>
        <v>#N/A</v>
      </c>
      <c r="I47" s="35"/>
      <c r="J47" s="34"/>
      <c r="K47" s="35"/>
      <c r="L47" s="35" t="s">
        <v>1487</v>
      </c>
      <c r="N47" s="38"/>
    </row>
    <row r="48" spans="1:14" s="31" customFormat="1">
      <c r="A48" s="27"/>
      <c r="B48" s="28"/>
      <c r="C48" s="61"/>
      <c r="D48" s="30"/>
      <c r="E48" s="31" t="s">
        <v>398</v>
      </c>
      <c r="F48" s="32" t="e">
        <f>VLOOKUP($E48,Atletas!$1:$1048576,7,FALSE)</f>
        <v>#N/A</v>
      </c>
      <c r="G48" s="32" t="e">
        <f>VLOOKUP($E48,Atletas!$1:$1048576,9,FALSE)</f>
        <v>#N/A</v>
      </c>
      <c r="H48" s="137" t="e">
        <f>VLOOKUP($E48,Atletas!$1:$1048576,5,FALSE)</f>
        <v>#N/A</v>
      </c>
      <c r="I48" s="35"/>
      <c r="J48" s="34"/>
      <c r="K48" s="35"/>
      <c r="L48" s="35" t="s">
        <v>1488</v>
      </c>
      <c r="M48" s="38"/>
      <c r="N48" s="38"/>
    </row>
    <row r="49" spans="1:14" s="31" customFormat="1">
      <c r="A49" s="27"/>
      <c r="B49" s="28"/>
      <c r="C49" s="61"/>
      <c r="D49" s="30"/>
      <c r="E49" s="31" t="s">
        <v>582</v>
      </c>
      <c r="F49" s="32">
        <f>VLOOKUP($E49,Atletas!$1:$1048576,7,FALSE)</f>
        <v>35347</v>
      </c>
      <c r="G49" s="32" t="str">
        <f>VLOOKUP($E49,Atletas!$1:$1048576,9,FALSE)</f>
        <v>Juvenil</v>
      </c>
      <c r="H49" s="137" t="str">
        <f>VLOOKUP($E49,Atletas!$1:$1048576,5,FALSE)</f>
        <v>AJS</v>
      </c>
      <c r="I49" s="35"/>
      <c r="J49" s="34"/>
      <c r="K49" s="35"/>
      <c r="L49" s="35" t="s">
        <v>1506</v>
      </c>
      <c r="M49" s="38"/>
      <c r="N49" s="38"/>
    </row>
    <row r="50" spans="1:14" s="31" customFormat="1">
      <c r="A50" s="27"/>
      <c r="B50" s="28"/>
      <c r="C50" s="61"/>
      <c r="D50" s="30"/>
      <c r="E50" s="31" t="s">
        <v>598</v>
      </c>
      <c r="F50" s="32" t="e">
        <f>VLOOKUP($E50,Atletas!$1:$1048576,7,FALSE)</f>
        <v>#N/A</v>
      </c>
      <c r="G50" s="32" t="e">
        <f>VLOOKUP($E50,Atletas!$1:$1048576,9,FALSE)</f>
        <v>#N/A</v>
      </c>
      <c r="H50" s="137" t="e">
        <f>VLOOKUP($E50,Atletas!$1:$1048576,5,FALSE)</f>
        <v>#N/A</v>
      </c>
      <c r="I50" s="35"/>
      <c r="J50" s="34"/>
      <c r="K50" s="35"/>
      <c r="L50" s="35" t="s">
        <v>1478</v>
      </c>
      <c r="N50" s="38"/>
    </row>
    <row r="51" spans="1:14" s="31" customFormat="1">
      <c r="A51" s="27"/>
      <c r="B51" s="28"/>
      <c r="C51" s="61"/>
      <c r="D51" s="30"/>
      <c r="E51" s="31" t="s">
        <v>316</v>
      </c>
      <c r="F51" s="32" t="e">
        <f>VLOOKUP($E51,Atletas!$1:$1048576,7,FALSE)</f>
        <v>#N/A</v>
      </c>
      <c r="G51" s="32" t="e">
        <f>VLOOKUP($E51,Atletas!$1:$1048576,9,FALSE)</f>
        <v>#N/A</v>
      </c>
      <c r="H51" s="137" t="e">
        <f>VLOOKUP($E51,Atletas!$1:$1048576,5,FALSE)</f>
        <v>#N/A</v>
      </c>
      <c r="I51" s="35"/>
      <c r="J51" s="34"/>
      <c r="K51" s="35"/>
      <c r="L51" s="35" t="s">
        <v>1489</v>
      </c>
      <c r="N51" s="38"/>
    </row>
    <row r="52" spans="1:14" s="31" customFormat="1">
      <c r="A52" s="27"/>
      <c r="B52" s="28"/>
      <c r="C52" s="61"/>
      <c r="D52" s="30"/>
      <c r="E52" s="31" t="s">
        <v>384</v>
      </c>
      <c r="F52" s="32" t="e">
        <f>VLOOKUP($E52,Atletas!$1:$1048576,7,FALSE)</f>
        <v>#N/A</v>
      </c>
      <c r="G52" s="32" t="e">
        <f>VLOOKUP($E52,Atletas!$1:$1048576,9,FALSE)</f>
        <v>#N/A</v>
      </c>
      <c r="H52" s="137" t="e">
        <f>VLOOKUP($E52,Atletas!$1:$1048576,5,FALSE)</f>
        <v>#N/A</v>
      </c>
      <c r="I52" s="35"/>
      <c r="J52" s="34"/>
      <c r="K52" s="35"/>
      <c r="L52" s="35" t="s">
        <v>1490</v>
      </c>
      <c r="N52" s="38"/>
    </row>
    <row r="53" spans="1:14" s="31" customFormat="1">
      <c r="A53" s="27"/>
      <c r="B53" s="28"/>
      <c r="C53" s="61"/>
      <c r="D53" s="30"/>
      <c r="E53" s="31" t="s">
        <v>592</v>
      </c>
      <c r="F53" s="32">
        <f>VLOOKUP($E53,Atletas!$1:$1048576,7,FALSE)</f>
        <v>35251</v>
      </c>
      <c r="G53" s="32" t="str">
        <f>VLOOKUP($E53,Atletas!$1:$1048576,9,FALSE)</f>
        <v>Juvenil</v>
      </c>
      <c r="H53" s="137" t="s">
        <v>1051</v>
      </c>
      <c r="I53" s="35"/>
      <c r="J53" s="34"/>
      <c r="K53" s="35"/>
      <c r="L53" s="35" t="s">
        <v>1491</v>
      </c>
      <c r="N53" s="38"/>
    </row>
    <row r="54" spans="1:14" s="31" customFormat="1">
      <c r="A54" s="27"/>
      <c r="B54" s="28"/>
      <c r="C54" s="61"/>
      <c r="D54" s="30"/>
      <c r="E54" s="31" t="s">
        <v>739</v>
      </c>
      <c r="F54" s="32">
        <f>VLOOKUP($E54,Atletas!$1:$1048576,7,FALSE)</f>
        <v>34929</v>
      </c>
      <c r="G54" s="32" t="str">
        <f>VLOOKUP($E54,Atletas!$1:$1048576,9,FALSE)</f>
        <v>Juvenil</v>
      </c>
      <c r="H54" s="137" t="str">
        <f>VLOOKUP($E54,Atletas!$1:$1048576,5,FALSE)</f>
        <v>CSM</v>
      </c>
      <c r="I54" s="35"/>
      <c r="J54" s="34"/>
      <c r="K54" s="35"/>
      <c r="L54" s="35" t="s">
        <v>1492</v>
      </c>
      <c r="M54" s="38"/>
      <c r="N54" s="38"/>
    </row>
    <row r="55" spans="1:14" s="31" customFormat="1">
      <c r="A55" s="27"/>
      <c r="B55" s="28"/>
      <c r="C55" s="61"/>
      <c r="D55" s="30"/>
      <c r="E55" s="31" t="s">
        <v>423</v>
      </c>
      <c r="F55" s="32">
        <f>VLOOKUP($E55,Atletas!$1:$1048576,7,FALSE)</f>
        <v>34798</v>
      </c>
      <c r="G55" s="32" t="str">
        <f>VLOOKUP($E55,Atletas!$1:$1048576,9,FALSE)</f>
        <v>Juvenil</v>
      </c>
      <c r="H55" s="137" t="str">
        <f>VLOOKUP($E55,Atletas!$1:$1048576,5,FALSE)</f>
        <v>AJS</v>
      </c>
      <c r="I55" s="35"/>
      <c r="J55" s="34"/>
      <c r="K55" s="35"/>
      <c r="L55" s="35" t="s">
        <v>62</v>
      </c>
      <c r="N55" s="38"/>
    </row>
    <row r="56" spans="1:14" s="31" customFormat="1">
      <c r="A56" s="27"/>
      <c r="B56" s="28"/>
      <c r="C56" s="61"/>
      <c r="D56" s="30"/>
      <c r="E56" s="31" t="s">
        <v>323</v>
      </c>
      <c r="F56" s="32">
        <v>35360</v>
      </c>
      <c r="G56" s="32" t="s">
        <v>321</v>
      </c>
      <c r="H56" s="137" t="str">
        <f>VLOOKUP($E56,Atletas!$1:$1048576,5,FALSE)</f>
        <v>AJS</v>
      </c>
      <c r="I56" s="35"/>
      <c r="J56" s="34"/>
      <c r="K56" s="35"/>
      <c r="L56" s="35" t="s">
        <v>184</v>
      </c>
      <c r="N56" s="38"/>
    </row>
    <row r="57" spans="1:14" s="31" customFormat="1">
      <c r="A57" s="27"/>
      <c r="B57" s="28"/>
      <c r="C57" s="61"/>
      <c r="D57" s="30"/>
      <c r="E57" s="31" t="s">
        <v>679</v>
      </c>
      <c r="F57" s="32" t="e">
        <f>VLOOKUP($E57,Atletas!$1:$1048576,7,FALSE)</f>
        <v>#N/A</v>
      </c>
      <c r="G57" s="32" t="e">
        <f>VLOOKUP($E57,Atletas!$1:$1048576,9,FALSE)</f>
        <v>#N/A</v>
      </c>
      <c r="H57" s="137" t="e">
        <f>VLOOKUP($E57,Atletas!$1:$1048576,5,FALSE)</f>
        <v>#N/A</v>
      </c>
      <c r="I57" s="35"/>
      <c r="J57" s="34"/>
      <c r="K57" s="35"/>
      <c r="L57" s="35" t="s">
        <v>1496</v>
      </c>
      <c r="N57" s="38"/>
    </row>
    <row r="58" spans="1:14" s="31" customFormat="1">
      <c r="A58" s="27"/>
      <c r="B58" s="28"/>
      <c r="C58" s="61"/>
      <c r="D58" s="30"/>
      <c r="E58" s="31" t="s">
        <v>322</v>
      </c>
      <c r="F58" s="32" t="e">
        <f>VLOOKUP($E58,Atletas!$1:$1048576,7,FALSE)</f>
        <v>#N/A</v>
      </c>
      <c r="G58" s="32" t="e">
        <f>VLOOKUP($E58,Atletas!$1:$1048576,9,FALSE)</f>
        <v>#N/A</v>
      </c>
      <c r="H58" s="137" t="e">
        <f>VLOOKUP($E58,Atletas!$1:$1048576,5,FALSE)</f>
        <v>#N/A</v>
      </c>
      <c r="I58" s="35"/>
      <c r="J58" s="34"/>
      <c r="K58" s="35"/>
      <c r="L58" s="35" t="s">
        <v>1497</v>
      </c>
      <c r="N58" s="38"/>
    </row>
    <row r="59" spans="1:14" s="31" customFormat="1">
      <c r="A59" s="27"/>
      <c r="B59" s="28"/>
      <c r="C59" s="61"/>
      <c r="D59" s="30"/>
      <c r="E59" s="31" t="s">
        <v>406</v>
      </c>
      <c r="F59" s="32">
        <f>VLOOKUP($E59,Atletas!$1:$1048576,7,FALSE)</f>
        <v>35417</v>
      </c>
      <c r="G59" s="32" t="str">
        <f>VLOOKUP($E59,Atletas!$1:$1048576,9,FALSE)</f>
        <v>Juvenil</v>
      </c>
      <c r="H59" s="137" t="str">
        <f>VLOOKUP($E59,Atletas!$1:$1048576,5,FALSE)</f>
        <v>CEGZ</v>
      </c>
      <c r="I59" s="35"/>
      <c r="J59" s="34"/>
      <c r="K59" s="35"/>
      <c r="L59" s="35" t="s">
        <v>185</v>
      </c>
      <c r="N59" s="38"/>
    </row>
    <row r="60" spans="1:14" s="31" customFormat="1">
      <c r="A60" s="27"/>
      <c r="B60" s="28"/>
      <c r="C60" s="61"/>
      <c r="D60" s="30"/>
      <c r="E60" s="31" t="s">
        <v>326</v>
      </c>
      <c r="F60" s="32">
        <f>VLOOKUP($E60,Atletas!$1:$1048576,7,FALSE)</f>
        <v>34913</v>
      </c>
      <c r="G60" s="32" t="str">
        <f>VLOOKUP($E60,Atletas!$1:$1048576,9,FALSE)</f>
        <v>Juvenil</v>
      </c>
      <c r="H60" s="137" t="str">
        <f>VLOOKUP($E60,Atletas!$1:$1048576,5,FALSE)</f>
        <v>AJS</v>
      </c>
      <c r="I60" s="35"/>
      <c r="J60" s="34"/>
      <c r="K60" s="35"/>
      <c r="L60" s="35" t="s">
        <v>1499</v>
      </c>
      <c r="N60" s="38"/>
    </row>
    <row r="61" spans="1:14" s="31" customFormat="1">
      <c r="A61" s="27"/>
      <c r="B61" s="28"/>
      <c r="C61" s="61"/>
      <c r="D61" s="30"/>
      <c r="E61" s="31" t="s">
        <v>375</v>
      </c>
      <c r="F61" s="32">
        <f>VLOOKUP($E61,Atletas!$1:$1048576,7,FALSE)</f>
        <v>34919</v>
      </c>
      <c r="G61" s="32" t="str">
        <f>VLOOKUP($E61,Atletas!$1:$1048576,9,FALSE)</f>
        <v>Juvenil</v>
      </c>
      <c r="H61" s="137" t="str">
        <f>VLOOKUP($E61,Atletas!$1:$1048576,5,FALSE)</f>
        <v>AJS</v>
      </c>
      <c r="I61" s="35"/>
      <c r="J61" s="34"/>
      <c r="K61" s="35"/>
      <c r="L61" s="35" t="s">
        <v>1500</v>
      </c>
      <c r="N61" s="38"/>
    </row>
    <row r="62" spans="1:14" s="31" customFormat="1">
      <c r="A62" s="27"/>
      <c r="B62" s="28"/>
      <c r="C62" s="61"/>
      <c r="D62" s="30"/>
      <c r="E62" s="31" t="s">
        <v>383</v>
      </c>
      <c r="F62" s="32" t="e">
        <f>VLOOKUP($E62,Atletas!$1:$1048576,7,FALSE)</f>
        <v>#N/A</v>
      </c>
      <c r="G62" s="32" t="e">
        <f>VLOOKUP($E62,Atletas!$1:$1048576,9,FALSE)</f>
        <v>#N/A</v>
      </c>
      <c r="H62" s="137" t="e">
        <f>VLOOKUP($E62,Atletas!$1:$1048576,5,FALSE)</f>
        <v>#N/A</v>
      </c>
      <c r="I62" s="35"/>
      <c r="J62" s="34"/>
      <c r="K62" s="35"/>
      <c r="L62" s="35" t="s">
        <v>1501</v>
      </c>
      <c r="N62" s="38"/>
    </row>
    <row r="63" spans="1:14" s="31" customFormat="1">
      <c r="A63" s="27"/>
      <c r="B63" s="28"/>
      <c r="C63" s="61"/>
      <c r="D63" s="30"/>
      <c r="E63" s="31" t="s">
        <v>1660</v>
      </c>
      <c r="F63" s="32">
        <f>VLOOKUP($E63,Atletas!$1:$1048576,7,FALSE)</f>
        <v>35647</v>
      </c>
      <c r="G63" s="32" t="str">
        <f>VLOOKUP($E63,Atletas!$1:$1048576,9,FALSE)</f>
        <v>Iniciado</v>
      </c>
      <c r="H63" s="137" t="str">
        <f>VLOOKUP($E63,Atletas!$1:$1048576,5,FALSE)</f>
        <v>ADRAP</v>
      </c>
      <c r="I63" s="35"/>
      <c r="J63" s="34"/>
      <c r="K63" s="35"/>
      <c r="L63" s="35" t="s">
        <v>1502</v>
      </c>
      <c r="N63" s="38"/>
    </row>
    <row r="64" spans="1:14" s="31" customFormat="1">
      <c r="A64" s="27"/>
      <c r="B64" s="28"/>
      <c r="C64" s="61"/>
      <c r="D64" s="30"/>
      <c r="E64" s="31" t="s">
        <v>361</v>
      </c>
      <c r="F64" s="32" t="s">
        <v>741</v>
      </c>
      <c r="G64" s="32" t="e">
        <f>VLOOKUP($E64,Atletas!$1:$1048576,9,FALSE)</f>
        <v>#N/A</v>
      </c>
      <c r="H64" s="137" t="s">
        <v>962</v>
      </c>
      <c r="I64" s="35"/>
      <c r="J64" s="34"/>
      <c r="K64" s="35"/>
      <c r="L64" s="35" t="s">
        <v>1503</v>
      </c>
      <c r="N64" s="38"/>
    </row>
    <row r="65" spans="1:14" s="31" customFormat="1">
      <c r="A65" s="27"/>
      <c r="B65" s="28"/>
      <c r="C65" s="61"/>
      <c r="D65" s="30"/>
      <c r="E65" s="31" t="s">
        <v>12</v>
      </c>
      <c r="F65" s="32">
        <f>VLOOKUP($E65,Atletas!$1:$1048576,7,FALSE)</f>
        <v>35825</v>
      </c>
      <c r="G65" s="32" t="str">
        <f>VLOOKUP($E65,Atletas!$1:$1048576,9,FALSE)</f>
        <v>Iniciado</v>
      </c>
      <c r="H65" s="137" t="str">
        <f>VLOOKUP($E65,Atletas!$1:$1048576,5,FALSE)</f>
        <v>ACDSJ</v>
      </c>
      <c r="I65" s="35"/>
      <c r="J65" s="34"/>
      <c r="K65" s="35"/>
      <c r="L65" s="35" t="s">
        <v>1504</v>
      </c>
      <c r="N65" s="38"/>
    </row>
    <row r="66" spans="1:14" s="31" customFormat="1">
      <c r="A66" s="27"/>
      <c r="B66" s="28"/>
      <c r="C66" s="61"/>
      <c r="D66" s="30"/>
      <c r="E66" s="31" t="s">
        <v>329</v>
      </c>
      <c r="F66" s="32">
        <f>VLOOKUP($E66,Atletas!$1:$1048576,7,FALSE)</f>
        <v>35334</v>
      </c>
      <c r="G66" s="32" t="str">
        <f>VLOOKUP($E66,Atletas!$1:$1048576,9,FALSE)</f>
        <v>Juvenil</v>
      </c>
      <c r="H66" s="137" t="str">
        <f>VLOOKUP($E66,Atletas!$1:$1048576,5,FALSE)</f>
        <v>AJS</v>
      </c>
      <c r="I66" s="35"/>
      <c r="J66" s="34"/>
      <c r="K66" s="35"/>
      <c r="L66" s="35" t="s">
        <v>1481</v>
      </c>
      <c r="N66" s="38"/>
    </row>
    <row r="67" spans="1:14" s="31" customFormat="1">
      <c r="A67" s="27"/>
      <c r="B67" s="28"/>
      <c r="C67" s="61"/>
      <c r="D67" s="30"/>
      <c r="F67" s="32">
        <f>VLOOKUP($E67,Atletas!$1:$1048576,7,FALSE)</f>
        <v>0</v>
      </c>
      <c r="G67" s="32" t="str">
        <f>VLOOKUP($E67,Atletas!$1:$1048576,9,FALSE)</f>
        <v>Sénior /vet</v>
      </c>
      <c r="H67" s="137">
        <f>VLOOKUP($E67,Atletas!$1:$1048576,5,FALSE)</f>
        <v>0</v>
      </c>
      <c r="I67" s="35"/>
      <c r="J67" s="34"/>
      <c r="K67" s="35"/>
      <c r="L67" s="35" t="s">
        <v>855</v>
      </c>
    </row>
    <row r="68" spans="1:14" s="31" customFormat="1" hidden="1">
      <c r="A68" s="27"/>
      <c r="B68" s="28"/>
      <c r="C68" s="61"/>
      <c r="D68" s="30"/>
      <c r="F68" s="32"/>
      <c r="G68" s="32"/>
      <c r="H68" s="137"/>
      <c r="I68" s="35"/>
      <c r="J68" s="34"/>
      <c r="K68" s="35"/>
      <c r="L68" s="35"/>
    </row>
    <row r="69" spans="1:14" s="31" customFormat="1" hidden="1">
      <c r="A69" s="27"/>
      <c r="B69" s="28"/>
      <c r="C69" s="61"/>
      <c r="D69" s="30"/>
      <c r="F69" s="32"/>
      <c r="G69" s="35"/>
      <c r="H69" s="137"/>
      <c r="I69" s="35"/>
      <c r="J69" s="34"/>
      <c r="K69" s="35"/>
      <c r="L69" s="35"/>
    </row>
    <row r="70" spans="1:14" s="31" customFormat="1" hidden="1">
      <c r="A70" s="175" t="s">
        <v>815</v>
      </c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39"/>
    </row>
    <row r="71" spans="1:14" s="31" customFormat="1" hidden="1">
      <c r="A71" s="27"/>
      <c r="B71" s="28"/>
      <c r="C71" s="61"/>
      <c r="D71" s="30"/>
      <c r="F71" s="32">
        <f>VLOOKUP($E71,Atletas!$1:$1048576,7,FALSE)</f>
        <v>0</v>
      </c>
      <c r="G71" s="32" t="str">
        <f>VLOOKUP($E71,Atletas!$1:$1048576,9,FALSE)</f>
        <v>Sénior /vet</v>
      </c>
      <c r="H71" s="137">
        <f>VLOOKUP($E71,Atletas!$1:$1048576,5,FALSE)</f>
        <v>0</v>
      </c>
      <c r="I71" s="35"/>
      <c r="J71" s="34"/>
      <c r="K71" s="35"/>
      <c r="L71" s="35"/>
    </row>
    <row r="72" spans="1:14" s="31" customFormat="1" hidden="1">
      <c r="A72" s="27"/>
      <c r="B72" s="28"/>
      <c r="C72" s="61"/>
      <c r="D72" s="30"/>
      <c r="F72" s="32">
        <f>VLOOKUP($E72,Atletas!$1:$1048576,7,FALSE)</f>
        <v>0</v>
      </c>
      <c r="G72" s="32" t="str">
        <f>VLOOKUP($E72,Atletas!$1:$1048576,9,FALSE)</f>
        <v>Sénior /vet</v>
      </c>
      <c r="H72" s="137">
        <f>VLOOKUP($E72,Atletas!$1:$1048576,5,FALSE)</f>
        <v>0</v>
      </c>
      <c r="I72" s="35"/>
      <c r="J72" s="34"/>
      <c r="K72" s="35"/>
      <c r="L72" s="35"/>
    </row>
    <row r="73" spans="1:14" s="31" customFormat="1" hidden="1">
      <c r="A73" s="27"/>
      <c r="B73" s="28"/>
      <c r="C73" s="61"/>
      <c r="D73" s="30"/>
      <c r="F73" s="32">
        <f>VLOOKUP($E73,Atletas!$1:$1048576,7,FALSE)</f>
        <v>0</v>
      </c>
      <c r="G73" s="32" t="str">
        <f>VLOOKUP($E73,Atletas!$1:$1048576,9,FALSE)</f>
        <v>Sénior /vet</v>
      </c>
      <c r="H73" s="137">
        <f>VLOOKUP($E73,Atletas!$1:$1048576,5,FALSE)</f>
        <v>0</v>
      </c>
      <c r="I73" s="35"/>
      <c r="J73" s="34"/>
      <c r="K73" s="35"/>
      <c r="L73" s="35"/>
    </row>
    <row r="74" spans="1:14" s="31" customFormat="1" hidden="1">
      <c r="A74" s="27"/>
      <c r="B74" s="28"/>
      <c r="C74" s="61"/>
      <c r="D74" s="30"/>
      <c r="F74" s="32">
        <f>VLOOKUP($E74,Atletas!$1:$1048576,7,FALSE)</f>
        <v>0</v>
      </c>
      <c r="G74" s="32" t="str">
        <f>VLOOKUP($E74,Atletas!$1:$1048576,9,FALSE)</f>
        <v>Sénior /vet</v>
      </c>
      <c r="H74" s="137">
        <f>VLOOKUP($E74,Atletas!$1:$1048576,5,FALSE)</f>
        <v>0</v>
      </c>
      <c r="I74" s="35"/>
      <c r="J74" s="34"/>
      <c r="K74" s="35"/>
      <c r="L74" s="35"/>
    </row>
    <row r="75" spans="1:14" s="31" customFormat="1">
      <c r="A75" s="27"/>
      <c r="B75" s="28"/>
      <c r="C75" s="61"/>
      <c r="D75" s="30"/>
      <c r="F75" s="32"/>
      <c r="G75" s="32"/>
      <c r="H75" s="137"/>
      <c r="I75" s="35"/>
      <c r="J75" s="34"/>
      <c r="K75" s="35"/>
      <c r="L75" s="35"/>
    </row>
  </sheetData>
  <autoFilter ref="G5:H67"/>
  <sortState ref="A6:N50">
    <sortCondition descending="1" ref="L6:L50"/>
  </sortState>
  <mergeCells count="5">
    <mergeCell ref="A70:L70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1" enableFormatConditionsCalculation="0"/>
  <dimension ref="A1:N78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1012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968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 t="s">
        <v>1097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>
      <c r="A6" s="27">
        <v>1</v>
      </c>
      <c r="B6" s="28">
        <v>11.47</v>
      </c>
      <c r="C6" s="29"/>
      <c r="D6" s="30">
        <v>4</v>
      </c>
      <c r="E6" s="31" t="s">
        <v>901</v>
      </c>
      <c r="F6" s="32">
        <f>VLOOKUP($E6,Atletas!$1:$1048576,7,FALSE)</f>
        <v>27486</v>
      </c>
      <c r="G6" s="32" t="str">
        <f>VLOOKUP($E6,Atletas!$1:$1048576,9,FALSE)</f>
        <v>Sénior</v>
      </c>
      <c r="H6" s="137" t="str">
        <f>VLOOKUP($E6,Atletas!$1:$1048576,5,FALSE)</f>
        <v>CSM</v>
      </c>
      <c r="I6" s="35" t="s">
        <v>0</v>
      </c>
      <c r="J6" s="34">
        <v>41070</v>
      </c>
      <c r="K6" s="35"/>
      <c r="L6" s="35" t="s">
        <v>67</v>
      </c>
      <c r="M6" s="38"/>
      <c r="N6" s="38"/>
    </row>
    <row r="7" spans="1:14" s="31" customFormat="1">
      <c r="A7" s="27">
        <v>2</v>
      </c>
      <c r="B7" s="28">
        <v>10.95</v>
      </c>
      <c r="C7" s="29"/>
      <c r="D7" s="30">
        <v>1</v>
      </c>
      <c r="E7" s="31" t="s">
        <v>676</v>
      </c>
      <c r="F7" s="32">
        <f>VLOOKUP($E7,Atletas!$1:$1048576,7,FALSE)</f>
        <v>33386</v>
      </c>
      <c r="G7" s="32" t="str">
        <f>VLOOKUP($E7,Atletas!$1:$1048576,9,FALSE)</f>
        <v>Sénior /s23</v>
      </c>
      <c r="H7" s="137" t="str">
        <f>VLOOKUP($E7,Atletas!$1:$1048576,5,FALSE)</f>
        <v>CSM</v>
      </c>
      <c r="I7" s="35" t="s">
        <v>27</v>
      </c>
      <c r="J7" s="34">
        <v>40915</v>
      </c>
      <c r="K7" s="35"/>
      <c r="L7" s="35" t="s">
        <v>1507</v>
      </c>
      <c r="M7" s="38"/>
      <c r="N7" s="38"/>
    </row>
    <row r="8" spans="1:14" s="31" customFormat="1">
      <c r="A8" s="27">
        <v>3</v>
      </c>
      <c r="B8" s="28">
        <v>10.79</v>
      </c>
      <c r="C8" s="29"/>
      <c r="D8" s="30">
        <v>1</v>
      </c>
      <c r="E8" s="31" t="s">
        <v>420</v>
      </c>
      <c r="F8" s="32">
        <f>VLOOKUP($E8,Atletas!$1:$1048576,7,FALSE)</f>
        <v>29181</v>
      </c>
      <c r="G8" s="32" t="str">
        <f>VLOOKUP($E8,Atletas!$1:$1048576,9,FALSE)</f>
        <v>Sénior</v>
      </c>
      <c r="H8" s="137" t="str">
        <f>VLOOKUP($E8,Atletas!$1:$1048576,5,FALSE)</f>
        <v>AJS</v>
      </c>
      <c r="I8" s="35" t="s">
        <v>0</v>
      </c>
      <c r="J8" s="34">
        <v>41070</v>
      </c>
      <c r="K8" s="35"/>
      <c r="L8" s="35" t="s">
        <v>855</v>
      </c>
      <c r="M8" s="28"/>
      <c r="N8" s="38"/>
    </row>
    <row r="9" spans="1:14" s="31" customFormat="1">
      <c r="A9" s="27">
        <v>4</v>
      </c>
      <c r="B9" s="28">
        <v>10.33</v>
      </c>
      <c r="C9" s="29"/>
      <c r="D9" s="30">
        <v>1</v>
      </c>
      <c r="E9" s="31" t="s">
        <v>415</v>
      </c>
      <c r="F9" s="32">
        <f>VLOOKUP($E9,Atletas!$1:$1048576,7,FALSE)</f>
        <v>33416</v>
      </c>
      <c r="G9" s="32" t="str">
        <f>VLOOKUP($E9,Atletas!$1:$1048576,9,FALSE)</f>
        <v>Sénior /s23</v>
      </c>
      <c r="H9" s="137" t="str">
        <f>VLOOKUP($E9,Atletas!$1:$1048576,5,FALSE)</f>
        <v>AJS</v>
      </c>
      <c r="I9" s="35" t="s">
        <v>27</v>
      </c>
      <c r="J9" s="34">
        <v>41034</v>
      </c>
      <c r="K9" s="35"/>
      <c r="L9" s="35" t="s">
        <v>855</v>
      </c>
      <c r="M9" s="28"/>
      <c r="N9" s="38"/>
    </row>
    <row r="10" spans="1:14" s="31" customFormat="1">
      <c r="A10" s="27">
        <v>5</v>
      </c>
      <c r="B10" s="28">
        <v>9.94</v>
      </c>
      <c r="C10" s="29"/>
      <c r="D10" s="30">
        <v>3</v>
      </c>
      <c r="E10" s="31" t="s">
        <v>961</v>
      </c>
      <c r="F10" s="32">
        <f>VLOOKUP($E10,Atletas!$1:$1048576,7,FALSE)</f>
        <v>33278</v>
      </c>
      <c r="G10" s="32" t="str">
        <f>VLOOKUP($E10,Atletas!$1:$1048576,9,FALSE)</f>
        <v>Sénior /s23</v>
      </c>
      <c r="H10" s="137" t="str">
        <f>VLOOKUP($E10,Atletas!$1:$1048576,5,FALSE)</f>
        <v>ADRAP</v>
      </c>
      <c r="I10" s="35" t="s">
        <v>27</v>
      </c>
      <c r="J10" s="34">
        <v>40922</v>
      </c>
      <c r="K10" s="35"/>
      <c r="L10" s="35" t="s">
        <v>855</v>
      </c>
      <c r="M10" s="38"/>
      <c r="N10" s="38"/>
    </row>
    <row r="11" spans="1:14" s="31" customFormat="1">
      <c r="A11" s="27">
        <v>6</v>
      </c>
      <c r="B11" s="28">
        <v>9.5399999999999991</v>
      </c>
      <c r="C11" s="29"/>
      <c r="D11" s="30">
        <v>4</v>
      </c>
      <c r="E11" s="31" t="s">
        <v>608</v>
      </c>
      <c r="F11" s="32">
        <f>VLOOKUP($E11,Atletas!$1:$1048576,7,FALSE)</f>
        <v>34569</v>
      </c>
      <c r="G11" s="32" t="str">
        <f>VLOOKUP($E11,Atletas!$1:$1048576,9,FALSE)</f>
        <v>Júnior</v>
      </c>
      <c r="H11" s="137" t="str">
        <f>VLOOKUP($E11,Atletas!$1:$1048576,5,FALSE)</f>
        <v>GDE</v>
      </c>
      <c r="I11" s="35" t="s">
        <v>27</v>
      </c>
      <c r="J11" s="34">
        <v>40922</v>
      </c>
      <c r="K11" s="35"/>
      <c r="L11" s="35" t="s">
        <v>1518</v>
      </c>
      <c r="M11" s="28"/>
      <c r="N11" s="38"/>
    </row>
    <row r="12" spans="1:14" s="31" customFormat="1">
      <c r="A12" s="27">
        <v>7</v>
      </c>
      <c r="B12" s="28">
        <v>8.85</v>
      </c>
      <c r="C12" s="29"/>
      <c r="D12" s="30">
        <v>5</v>
      </c>
      <c r="E12" s="31" t="s">
        <v>925</v>
      </c>
      <c r="F12" s="32">
        <f>VLOOKUP($E12,Atletas!$1:$1048576,7,FALSE)</f>
        <v>34100</v>
      </c>
      <c r="G12" s="32" t="str">
        <f>VLOOKUP($E12,Atletas!$1:$1048576,9,FALSE)</f>
        <v>Júnior</v>
      </c>
      <c r="H12" s="137" t="str">
        <f>VLOOKUP($E12,Atletas!$1:$1048576,5,FALSE)</f>
        <v>CDRSJ</v>
      </c>
      <c r="I12" s="35" t="s">
        <v>27</v>
      </c>
      <c r="J12" s="34">
        <v>40922</v>
      </c>
      <c r="K12" s="35"/>
      <c r="L12" s="35" t="s">
        <v>1508</v>
      </c>
      <c r="M12" s="28"/>
      <c r="N12" s="38"/>
    </row>
    <row r="13" spans="1:14" s="31" customFormat="1">
      <c r="A13" s="27">
        <v>8</v>
      </c>
      <c r="B13" s="28">
        <v>8.2899999999999991</v>
      </c>
      <c r="C13" s="29"/>
      <c r="D13" s="30" t="s">
        <v>1909</v>
      </c>
      <c r="E13" s="31" t="s">
        <v>809</v>
      </c>
      <c r="F13" s="32">
        <f>VLOOKUP($E13,Atletas!$1:$1048576,7,FALSE)</f>
        <v>33246</v>
      </c>
      <c r="G13" s="32" t="str">
        <f>VLOOKUP($E13,Atletas!$1:$1048576,9,FALSE)</f>
        <v>Sénior /s23</v>
      </c>
      <c r="H13" s="137" t="str">
        <f>VLOOKUP($E13,Atletas!$1:$1048576,5,FALSE)</f>
        <v>AJS</v>
      </c>
      <c r="I13" s="35" t="s">
        <v>27</v>
      </c>
      <c r="J13" s="34">
        <v>41034</v>
      </c>
      <c r="K13" s="35"/>
      <c r="L13" s="35" t="s">
        <v>855</v>
      </c>
      <c r="M13" s="38"/>
      <c r="N13" s="38"/>
    </row>
    <row r="14" spans="1:14" s="31" customFormat="1">
      <c r="A14" s="27">
        <v>9</v>
      </c>
      <c r="B14" s="28">
        <v>7.85</v>
      </c>
      <c r="C14" s="29"/>
      <c r="D14" s="30" t="s">
        <v>1909</v>
      </c>
      <c r="E14" s="31" t="s">
        <v>1039</v>
      </c>
      <c r="F14" s="32">
        <f>VLOOKUP($E14,Atletas!$1:$1048576,7,FALSE)</f>
        <v>34553</v>
      </c>
      <c r="G14" s="32" t="str">
        <f>VLOOKUP($E14,Atletas!$1:$1048576,9,FALSE)</f>
        <v>Júnior</v>
      </c>
      <c r="H14" s="137" t="str">
        <f>VLOOKUP($E14,Atletas!$1:$1048576,5,FALSE)</f>
        <v>GDE</v>
      </c>
      <c r="I14" s="35" t="s">
        <v>27</v>
      </c>
      <c r="J14" s="34">
        <v>41034</v>
      </c>
      <c r="K14" s="35"/>
      <c r="L14" s="35" t="s">
        <v>855</v>
      </c>
      <c r="M14" s="38"/>
    </row>
    <row r="15" spans="1:14" s="31" customFormat="1">
      <c r="A15" s="27">
        <v>10</v>
      </c>
      <c r="B15" s="28">
        <v>7.72</v>
      </c>
      <c r="C15" s="29"/>
      <c r="D15" s="30">
        <v>4</v>
      </c>
      <c r="E15" s="31" t="s">
        <v>587</v>
      </c>
      <c r="F15" s="32">
        <f>VLOOKUP($E15,Atletas!$1:$1048576,7,FALSE)</f>
        <v>33841</v>
      </c>
      <c r="G15" s="32" t="str">
        <f>VLOOKUP($E15,Atletas!$1:$1048576,9,FALSE)</f>
        <v>Sénior /s23</v>
      </c>
      <c r="H15" s="137" t="str">
        <f>VLOOKUP($E15,Atletas!$1:$1048576,5,FALSE)</f>
        <v>AJS</v>
      </c>
      <c r="I15" s="35" t="s">
        <v>27</v>
      </c>
      <c r="J15" s="34">
        <v>40915</v>
      </c>
      <c r="K15" s="35"/>
      <c r="L15" s="35" t="s">
        <v>855</v>
      </c>
      <c r="M15" s="28"/>
      <c r="N15" s="38"/>
    </row>
    <row r="16" spans="1:14" s="31" customFormat="1">
      <c r="A16" s="27">
        <v>11</v>
      </c>
      <c r="B16" s="28">
        <v>7.59</v>
      </c>
      <c r="C16" s="29"/>
      <c r="D16" s="30" t="s">
        <v>1909</v>
      </c>
      <c r="E16" s="31" t="s">
        <v>737</v>
      </c>
      <c r="F16" s="32">
        <f>VLOOKUP($E16,Atletas!$1:$1048576,7,FALSE)</f>
        <v>34195</v>
      </c>
      <c r="G16" s="32" t="str">
        <f>VLOOKUP($E16,Atletas!$1:$1048576,9,FALSE)</f>
        <v>Júnior</v>
      </c>
      <c r="H16" s="137" t="str">
        <f>VLOOKUP($E16,Atletas!$1:$1048576,5,FALSE)</f>
        <v>CSM</v>
      </c>
      <c r="I16" s="35" t="s">
        <v>27</v>
      </c>
      <c r="J16" s="34">
        <v>41034</v>
      </c>
      <c r="K16" s="35"/>
      <c r="L16" s="35" t="s">
        <v>1510</v>
      </c>
      <c r="M16" s="28"/>
      <c r="N16" s="38"/>
    </row>
    <row r="17" spans="1:14" s="31" customFormat="1">
      <c r="A17" s="27">
        <v>12</v>
      </c>
      <c r="B17" s="28">
        <v>7.3</v>
      </c>
      <c r="C17" s="29"/>
      <c r="D17" s="30">
        <v>5</v>
      </c>
      <c r="E17" s="31" t="s">
        <v>736</v>
      </c>
      <c r="F17" s="32">
        <f>VLOOKUP($E17,Atletas!$1:$1048576,7,FALSE)</f>
        <v>34858</v>
      </c>
      <c r="G17" s="32" t="str">
        <f>VLOOKUP($E17,Atletas!$1:$1048576,9,FALSE)</f>
        <v>Juvenil</v>
      </c>
      <c r="H17" s="137" t="str">
        <f>VLOOKUP($E17,Atletas!$1:$1048576,5,FALSE)</f>
        <v>ACDSJ</v>
      </c>
      <c r="I17" s="35" t="s">
        <v>27</v>
      </c>
      <c r="J17" s="34">
        <v>41076</v>
      </c>
      <c r="K17" s="35"/>
      <c r="L17" s="35" t="s">
        <v>855</v>
      </c>
      <c r="M17" s="38"/>
    </row>
    <row r="18" spans="1:14" s="31" customFormat="1">
      <c r="A18" s="27">
        <v>13</v>
      </c>
      <c r="B18" s="28">
        <v>7.15</v>
      </c>
      <c r="C18" s="29"/>
      <c r="D18" s="30" t="s">
        <v>1909</v>
      </c>
      <c r="E18" s="31" t="s">
        <v>1080</v>
      </c>
      <c r="F18" s="32">
        <f>VLOOKUP($E18,Atletas!$1:$1048576,7,FALSE)</f>
        <v>34220</v>
      </c>
      <c r="G18" s="32" t="str">
        <f>VLOOKUP($E18,Atletas!$1:$1048576,9,FALSE)</f>
        <v>Júnior</v>
      </c>
      <c r="H18" s="137" t="str">
        <f>VLOOKUP($E18,Atletas!$1:$1048576,5,FALSE)</f>
        <v>AJS</v>
      </c>
      <c r="I18" s="35" t="s">
        <v>27</v>
      </c>
      <c r="J18" s="34">
        <v>41034</v>
      </c>
      <c r="K18" s="35"/>
      <c r="L18" s="35" t="s">
        <v>855</v>
      </c>
      <c r="M18" s="28"/>
      <c r="N18" s="38"/>
    </row>
    <row r="19" spans="1:14" s="31" customFormat="1">
      <c r="A19" s="27">
        <v>14</v>
      </c>
      <c r="B19" s="28">
        <v>7.06</v>
      </c>
      <c r="C19" s="29"/>
      <c r="D19" s="30">
        <v>6</v>
      </c>
      <c r="E19" s="31" t="s">
        <v>798</v>
      </c>
      <c r="F19" s="32">
        <f>VLOOKUP($E19,Atletas!$1:$1048576,7,FALSE)</f>
        <v>33532</v>
      </c>
      <c r="G19" s="32" t="str">
        <f>VLOOKUP($E19,Atletas!$1:$1048576,9,FALSE)</f>
        <v>Sénior /s23</v>
      </c>
      <c r="H19" s="137" t="str">
        <f>VLOOKUP($E19,Atletas!$1:$1048576,5,FALSE)</f>
        <v>CSM</v>
      </c>
      <c r="I19" s="35" t="s">
        <v>27</v>
      </c>
      <c r="J19" s="34">
        <v>41076</v>
      </c>
      <c r="K19" s="35"/>
      <c r="L19" s="35" t="s">
        <v>474</v>
      </c>
      <c r="M19" s="38"/>
      <c r="N19" s="38"/>
    </row>
    <row r="20" spans="1:14" s="31" customFormat="1">
      <c r="A20" s="27">
        <v>15</v>
      </c>
      <c r="B20" s="28">
        <v>7.05</v>
      </c>
      <c r="C20" s="29"/>
      <c r="D20" s="30">
        <v>7</v>
      </c>
      <c r="E20" s="31" t="s">
        <v>589</v>
      </c>
      <c r="F20" s="32">
        <f>VLOOKUP($E20,Atletas!$1:$1048576,7,FALSE)</f>
        <v>34750</v>
      </c>
      <c r="G20" s="32" t="str">
        <f>VLOOKUP($E20,Atletas!$1:$1048576,9,FALSE)</f>
        <v>Juvenil</v>
      </c>
      <c r="H20" s="137" t="str">
        <f>VLOOKUP($E20,Atletas!$1:$1048576,5,FALSE)</f>
        <v>CSM</v>
      </c>
      <c r="I20" s="35" t="s">
        <v>27</v>
      </c>
      <c r="J20" s="34">
        <v>41076</v>
      </c>
      <c r="K20" s="35"/>
      <c r="L20" s="35" t="s">
        <v>855</v>
      </c>
      <c r="M20" s="28"/>
      <c r="N20" s="38"/>
    </row>
    <row r="21" spans="1:14" s="31" customFormat="1">
      <c r="A21" s="27">
        <v>16</v>
      </c>
      <c r="B21" s="28">
        <v>6.97</v>
      </c>
      <c r="C21" s="29"/>
      <c r="D21" s="30">
        <v>2</v>
      </c>
      <c r="E21" s="31" t="s">
        <v>405</v>
      </c>
      <c r="F21" s="32">
        <f>VLOOKUP($E21,Atletas!$1:$1048576,7,FALSE)</f>
        <v>35172</v>
      </c>
      <c r="G21" s="32" t="str">
        <f>VLOOKUP($E21,Atletas!$1:$1048576,9,FALSE)</f>
        <v>Juvenil</v>
      </c>
      <c r="H21" s="137" t="str">
        <f>VLOOKUP($E21,Atletas!$1:$1048576,5,FALSE)</f>
        <v>AJS</v>
      </c>
      <c r="I21" s="35" t="s">
        <v>27</v>
      </c>
      <c r="J21" s="34">
        <v>41041</v>
      </c>
      <c r="K21" s="35"/>
      <c r="L21" s="35" t="s">
        <v>855</v>
      </c>
      <c r="M21" s="28"/>
    </row>
    <row r="22" spans="1:14" s="31" customFormat="1">
      <c r="A22" s="27">
        <v>17</v>
      </c>
      <c r="B22" s="28">
        <v>6.76</v>
      </c>
      <c r="C22" s="29"/>
      <c r="D22" s="30" t="s">
        <v>1909</v>
      </c>
      <c r="E22" s="31" t="s">
        <v>1025</v>
      </c>
      <c r="F22" s="32">
        <f>VLOOKUP($E22,Atletas!$1:$1048576,7,FALSE)</f>
        <v>34644</v>
      </c>
      <c r="G22" s="32" t="str">
        <f>VLOOKUP($E22,Atletas!$1:$1048576,9,FALSE)</f>
        <v>Júnior</v>
      </c>
      <c r="H22" s="137" t="str">
        <f>VLOOKUP($E22,Atletas!$1:$1048576,5,FALSE)</f>
        <v>GDE</v>
      </c>
      <c r="I22" s="35" t="s">
        <v>27</v>
      </c>
      <c r="J22" s="34">
        <v>41034</v>
      </c>
      <c r="K22" s="35"/>
      <c r="L22" s="35" t="s">
        <v>855</v>
      </c>
      <c r="M22" s="28"/>
    </row>
    <row r="23" spans="1:14" s="31" customFormat="1">
      <c r="A23" s="27">
        <v>18</v>
      </c>
      <c r="B23" s="28">
        <v>6.73</v>
      </c>
      <c r="C23" s="29"/>
      <c r="D23" s="30">
        <v>5</v>
      </c>
      <c r="E23" s="31" t="s">
        <v>1926</v>
      </c>
      <c r="F23" s="32">
        <f>VLOOKUP($E23,Atletas!$1:$1048576,7,FALSE)</f>
        <v>34362</v>
      </c>
      <c r="G23" s="32" t="str">
        <f>VLOOKUP($E23,Atletas!$1:$1048576,9,FALSE)</f>
        <v>Júnior</v>
      </c>
      <c r="H23" s="137" t="str">
        <f>VLOOKUP($E23,Atletas!$1:$1048576,5,FALSE)</f>
        <v>ADRAP</v>
      </c>
      <c r="I23" s="35" t="s">
        <v>27</v>
      </c>
      <c r="J23" s="34">
        <v>41041</v>
      </c>
      <c r="K23" s="35"/>
      <c r="L23" s="35" t="s">
        <v>855</v>
      </c>
      <c r="M23" s="28"/>
    </row>
    <row r="24" spans="1:14" s="31" customFormat="1">
      <c r="A24" s="27">
        <v>19</v>
      </c>
      <c r="B24" s="28">
        <v>6.37</v>
      </c>
      <c r="C24" s="29"/>
      <c r="D24" s="30" t="s">
        <v>1909</v>
      </c>
      <c r="E24" s="31" t="s">
        <v>368</v>
      </c>
      <c r="F24" s="32">
        <f>VLOOKUP($E24,Atletas!$1:$1048576,7,FALSE)</f>
        <v>34197</v>
      </c>
      <c r="G24" s="32" t="str">
        <f>VLOOKUP($E24,Atletas!$1:$1048576,9,FALSE)</f>
        <v>Júnior</v>
      </c>
      <c r="H24" s="137" t="str">
        <f>VLOOKUP($E24,Atletas!$1:$1048576,5,FALSE)</f>
        <v>ADRAP</v>
      </c>
      <c r="I24" s="35" t="s">
        <v>27</v>
      </c>
      <c r="J24" s="34">
        <v>41034</v>
      </c>
      <c r="K24" s="35"/>
      <c r="L24" s="35" t="s">
        <v>1513</v>
      </c>
      <c r="M24" s="28"/>
      <c r="N24" s="38"/>
    </row>
    <row r="25" spans="1:14" s="31" customFormat="1">
      <c r="A25" s="27">
        <v>20</v>
      </c>
      <c r="B25" s="28">
        <v>6.28</v>
      </c>
      <c r="C25" s="29"/>
      <c r="D25" s="30">
        <v>6</v>
      </c>
      <c r="E25" s="31" t="s">
        <v>1117</v>
      </c>
      <c r="F25" s="32">
        <f>VLOOKUP($E25,Atletas!$1:$1048576,7,FALSE)</f>
        <v>33433</v>
      </c>
      <c r="G25" s="32" t="str">
        <f>VLOOKUP($E25,Atletas!$1:$1048576,9,FALSE)</f>
        <v>Sénior /s23</v>
      </c>
      <c r="H25" s="137" t="str">
        <f>VLOOKUP($E25,Atletas!$1:$1048576,5,FALSE)</f>
        <v>GDE</v>
      </c>
      <c r="I25" s="35" t="s">
        <v>27</v>
      </c>
      <c r="J25" s="34">
        <v>40922</v>
      </c>
      <c r="K25" s="35"/>
      <c r="L25" s="35" t="s">
        <v>477</v>
      </c>
      <c r="M25" s="38"/>
      <c r="N25" s="38"/>
    </row>
    <row r="26" spans="1:14" s="31" customFormat="1">
      <c r="A26" s="27">
        <v>21</v>
      </c>
      <c r="B26" s="28">
        <v>6.13</v>
      </c>
      <c r="C26" s="29"/>
      <c r="D26" s="30">
        <v>6</v>
      </c>
      <c r="E26" s="31" t="s">
        <v>29</v>
      </c>
      <c r="F26" s="32">
        <f>VLOOKUP($E26,Atletas!$1:$1048576,7,FALSE)</f>
        <v>35023</v>
      </c>
      <c r="G26" s="32" t="str">
        <f>VLOOKUP($E26,Atletas!$1:$1048576,9,FALSE)</f>
        <v>Juvenil</v>
      </c>
      <c r="H26" s="137" t="str">
        <f>VLOOKUP($E26,Atletas!$1:$1048576,5,FALSE)</f>
        <v>ADRAP</v>
      </c>
      <c r="I26" s="35" t="s">
        <v>27</v>
      </c>
      <c r="J26" s="34">
        <v>41041</v>
      </c>
      <c r="K26" s="35"/>
      <c r="L26" s="35" t="s">
        <v>855</v>
      </c>
      <c r="M26" s="38"/>
    </row>
    <row r="27" spans="1:14" s="31" customFormat="1">
      <c r="A27" s="27">
        <v>22</v>
      </c>
      <c r="B27" s="28">
        <v>5.89</v>
      </c>
      <c r="C27" s="29"/>
      <c r="D27" s="30">
        <v>7</v>
      </c>
      <c r="E27" s="31" t="s">
        <v>1141</v>
      </c>
      <c r="F27" s="32">
        <f>VLOOKUP($E27,Atletas!$1:$1048576,7,FALSE)</f>
        <v>33096</v>
      </c>
      <c r="G27" s="32" t="str">
        <f>VLOOKUP($E27,Atletas!$1:$1048576,9,FALSE)</f>
        <v>Sénior /s23</v>
      </c>
      <c r="H27" s="137" t="str">
        <f>VLOOKUP($E27,Atletas!$1:$1048576,5,FALSE)</f>
        <v>AJS</v>
      </c>
      <c r="I27" s="35" t="s">
        <v>27</v>
      </c>
      <c r="J27" s="34">
        <v>40922</v>
      </c>
      <c r="K27" s="35"/>
      <c r="L27" s="35" t="s">
        <v>1483</v>
      </c>
      <c r="M27" s="28"/>
      <c r="N27" s="38"/>
    </row>
    <row r="28" spans="1:14" s="31" customFormat="1">
      <c r="A28" s="27">
        <v>23</v>
      </c>
      <c r="B28" s="28">
        <v>5.72</v>
      </c>
      <c r="C28" s="29"/>
      <c r="D28" s="30" t="s">
        <v>1909</v>
      </c>
      <c r="E28" s="31" t="s">
        <v>1024</v>
      </c>
      <c r="F28" s="32">
        <f>VLOOKUP($E28,Atletas!$1:$1048576,7,FALSE)</f>
        <v>34457</v>
      </c>
      <c r="G28" s="32" t="str">
        <f>VLOOKUP($E28,Atletas!$1:$1048576,9,FALSE)</f>
        <v>Júnior</v>
      </c>
      <c r="H28" s="137" t="str">
        <f>VLOOKUP($E28,Atletas!$1:$1048576,5,FALSE)</f>
        <v>AJS</v>
      </c>
      <c r="I28" s="35" t="s">
        <v>27</v>
      </c>
      <c r="J28" s="34">
        <v>41034</v>
      </c>
      <c r="K28" s="35"/>
      <c r="L28" s="35" t="s">
        <v>855</v>
      </c>
      <c r="M28" s="38"/>
    </row>
    <row r="29" spans="1:14" s="31" customFormat="1">
      <c r="A29" s="27">
        <v>24</v>
      </c>
      <c r="B29" s="28">
        <v>5.56</v>
      </c>
      <c r="C29" s="29"/>
      <c r="D29" s="30">
        <v>7</v>
      </c>
      <c r="E29" s="31" t="s">
        <v>1828</v>
      </c>
      <c r="F29" s="32">
        <f>VLOOKUP($E29,Atletas!$1:$1048576,7,FALSE)</f>
        <v>35264</v>
      </c>
      <c r="G29" s="32" t="str">
        <f>VLOOKUP($E29,Atletas!$1:$1048576,9,FALSE)</f>
        <v>Juvenil</v>
      </c>
      <c r="H29" s="137" t="str">
        <f>VLOOKUP($E29,Atletas!$1:$1048576,5,FALSE)</f>
        <v>AJS</v>
      </c>
      <c r="I29" s="35" t="s">
        <v>27</v>
      </c>
      <c r="J29" s="34">
        <v>41041</v>
      </c>
      <c r="K29" s="35"/>
      <c r="L29" s="35" t="s">
        <v>855</v>
      </c>
      <c r="M29" s="28"/>
    </row>
    <row r="30" spans="1:14" s="31" customFormat="1">
      <c r="A30" s="27"/>
      <c r="B30" s="28"/>
      <c r="C30" s="29"/>
      <c r="D30" s="30"/>
      <c r="E30" s="31" t="s">
        <v>920</v>
      </c>
      <c r="F30" s="32">
        <f>VLOOKUP($E30,Atletas!$1:$1048576,7,FALSE)</f>
        <v>31188</v>
      </c>
      <c r="G30" s="32" t="str">
        <f>VLOOKUP($E30,Atletas!$1:$1048576,9,FALSE)</f>
        <v>Sénior</v>
      </c>
      <c r="H30" s="137" t="str">
        <f>VLOOKUP($E30,Atletas!$1:$1048576,5,FALSE)</f>
        <v>GDE</v>
      </c>
      <c r="I30" s="35"/>
      <c r="J30" s="34"/>
      <c r="K30" s="35"/>
      <c r="L30" s="35" t="s">
        <v>479</v>
      </c>
      <c r="M30" s="38"/>
      <c r="N30" s="38"/>
    </row>
    <row r="31" spans="1:14" s="31" customFormat="1">
      <c r="A31" s="27"/>
      <c r="B31" s="28"/>
      <c r="C31" s="29"/>
      <c r="D31" s="30"/>
      <c r="E31" s="31" t="s">
        <v>923</v>
      </c>
      <c r="F31" s="32">
        <f>VLOOKUP($E31,Atletas!$1:$1048576,7,FALSE)</f>
        <v>32114</v>
      </c>
      <c r="G31" s="32" t="str">
        <f>VLOOKUP($E31,Atletas!$1:$1048576,9,FALSE)</f>
        <v>Sénior</v>
      </c>
      <c r="H31" s="137" t="str">
        <f>VLOOKUP($E31,Atletas!$1:$1048576,5,FALSE)</f>
        <v>CSM</v>
      </c>
      <c r="I31" s="35"/>
      <c r="J31" s="34"/>
      <c r="K31" s="35"/>
      <c r="L31" s="35" t="s">
        <v>1355</v>
      </c>
      <c r="M31" s="38"/>
      <c r="N31" s="38"/>
    </row>
    <row r="32" spans="1:14" s="31" customFormat="1">
      <c r="A32" s="27"/>
      <c r="B32" s="28"/>
      <c r="C32" s="29"/>
      <c r="D32" s="30"/>
      <c r="E32" s="31" t="s">
        <v>1066</v>
      </c>
      <c r="F32" s="32">
        <f>VLOOKUP($E32,Atletas!$1:$1048576,7,FALSE)</f>
        <v>29219</v>
      </c>
      <c r="G32" s="32" t="str">
        <f>VLOOKUP($E32,Atletas!$1:$1048576,9,FALSE)</f>
        <v>Sénior</v>
      </c>
      <c r="H32" s="137" t="str">
        <f>VLOOKUP($E32,Atletas!$1:$1048576,5,FALSE)</f>
        <v>CSM</v>
      </c>
      <c r="I32" s="35"/>
      <c r="J32" s="34"/>
      <c r="K32" s="35"/>
      <c r="L32" s="35" t="s">
        <v>1112</v>
      </c>
      <c r="M32" s="38"/>
      <c r="N32" s="38"/>
    </row>
    <row r="33" spans="1:14" s="31" customFormat="1">
      <c r="A33" s="27"/>
      <c r="B33" s="28"/>
      <c r="C33" s="29"/>
      <c r="D33" s="30"/>
      <c r="E33" s="31" t="s">
        <v>1048</v>
      </c>
      <c r="F33" s="32">
        <f>VLOOKUP($E33,Atletas!$1:$1048576,7,FALSE)</f>
        <v>33714</v>
      </c>
      <c r="G33" s="32" t="str">
        <f>VLOOKUP($E33,Atletas!$1:$1048576,9,FALSE)</f>
        <v>Sénior /s23</v>
      </c>
      <c r="H33" s="137" t="str">
        <f>VLOOKUP($E33,Atletas!$1:$1048576,5,FALSE)</f>
        <v>ADRAP</v>
      </c>
      <c r="I33" s="35"/>
      <c r="J33" s="34"/>
      <c r="K33" s="35"/>
      <c r="L33" s="35" t="s">
        <v>66</v>
      </c>
      <c r="M33" s="38"/>
      <c r="N33" s="38"/>
    </row>
    <row r="34" spans="1:14" s="31" customFormat="1">
      <c r="A34" s="27"/>
      <c r="B34" s="28"/>
      <c r="C34" s="29"/>
      <c r="D34" s="30"/>
      <c r="E34" s="31" t="s">
        <v>811</v>
      </c>
      <c r="F34" s="32">
        <f>VLOOKUP($E34,Atletas!$1:$1048576,7,FALSE)</f>
        <v>32166</v>
      </c>
      <c r="G34" s="32" t="str">
        <f>VLOOKUP($E34,Atletas!$1:$1048576,9,FALSE)</f>
        <v>Sénior</v>
      </c>
      <c r="H34" s="137" t="str">
        <f>VLOOKUP($E34,Atletas!$1:$1048576,5,FALSE)</f>
        <v>AJS</v>
      </c>
      <c r="I34" s="35"/>
      <c r="J34" s="34"/>
      <c r="K34" s="35"/>
      <c r="L34" s="35" t="s">
        <v>1509</v>
      </c>
      <c r="M34" s="38"/>
      <c r="N34" s="38"/>
    </row>
    <row r="35" spans="1:14" s="31" customFormat="1">
      <c r="A35" s="27"/>
      <c r="B35" s="28"/>
      <c r="C35" s="29"/>
      <c r="D35" s="30"/>
      <c r="E35" s="31" t="s">
        <v>867</v>
      </c>
      <c r="F35" s="32">
        <f>VLOOKUP($E35,Atletas!$1:$1048576,7,FALSE)</f>
        <v>33975</v>
      </c>
      <c r="G35" s="32" t="str">
        <f>VLOOKUP($E35,Atletas!$1:$1048576,9,FALSE)</f>
        <v>Júnior</v>
      </c>
      <c r="H35" s="137" t="str">
        <f>VLOOKUP($E35,Atletas!$1:$1048576,5,FALSE)</f>
        <v>CDRSJ</v>
      </c>
      <c r="I35" s="35"/>
      <c r="J35" s="34"/>
      <c r="K35" s="35"/>
      <c r="L35" s="35" t="s">
        <v>60</v>
      </c>
      <c r="M35" s="28"/>
      <c r="N35" s="38"/>
    </row>
    <row r="36" spans="1:14" s="31" customFormat="1">
      <c r="A36" s="27"/>
      <c r="B36" s="28"/>
      <c r="C36" s="29"/>
      <c r="D36" s="30"/>
      <c r="E36" s="31" t="s">
        <v>577</v>
      </c>
      <c r="F36" s="32">
        <f>VLOOKUP($E36,Atletas!$1:$1048576,7,FALSE)</f>
        <v>33410</v>
      </c>
      <c r="G36" s="32" t="str">
        <f>VLOOKUP($E36,Atletas!$1:$1048576,9,FALSE)</f>
        <v>Sénior /s23</v>
      </c>
      <c r="H36" s="137" t="str">
        <f>VLOOKUP($E36,Atletas!$1:$1048576,5,FALSE)</f>
        <v>CSM</v>
      </c>
      <c r="I36" s="35"/>
      <c r="J36" s="34"/>
      <c r="K36" s="35"/>
      <c r="L36" s="35" t="s">
        <v>513</v>
      </c>
      <c r="M36" s="38"/>
      <c r="N36" s="38"/>
    </row>
    <row r="37" spans="1:14" s="31" customFormat="1">
      <c r="A37" s="27"/>
      <c r="B37" s="28"/>
      <c r="C37" s="29"/>
      <c r="D37" s="30"/>
      <c r="E37" s="31" t="s">
        <v>808</v>
      </c>
      <c r="F37" s="32">
        <f>VLOOKUP($E37,Atletas!$1:$1048576,7,FALSE)</f>
        <v>33005</v>
      </c>
      <c r="G37" s="32" t="str">
        <f>VLOOKUP($E37,Atletas!$1:$1048576,9,FALSE)</f>
        <v>Sénior /s23</v>
      </c>
      <c r="H37" s="137" t="str">
        <f>VLOOKUP($E37,Atletas!$1:$1048576,5,FALSE)</f>
        <v>AJS</v>
      </c>
      <c r="I37" s="35"/>
      <c r="J37" s="34"/>
      <c r="K37" s="35"/>
      <c r="L37" s="35" t="s">
        <v>1511</v>
      </c>
      <c r="M37" s="28"/>
      <c r="N37" s="38"/>
    </row>
    <row r="38" spans="1:14" s="31" customFormat="1">
      <c r="A38" s="27"/>
      <c r="B38" s="28"/>
      <c r="C38" s="29"/>
      <c r="D38" s="30"/>
      <c r="E38" s="31" t="s">
        <v>726</v>
      </c>
      <c r="F38" s="32">
        <f>VLOOKUP($E38,Atletas!$1:$1048576,7,FALSE)</f>
        <v>33414</v>
      </c>
      <c r="G38" s="32" t="str">
        <f>VLOOKUP($E38,Atletas!$1:$1048576,9,FALSE)</f>
        <v>Sénior /s23</v>
      </c>
      <c r="H38" s="137" t="str">
        <f>VLOOKUP($E38,Atletas!$1:$1048576,5,FALSE)</f>
        <v>AJS</v>
      </c>
      <c r="I38" s="35"/>
      <c r="J38" s="34"/>
      <c r="K38" s="35"/>
      <c r="L38" s="35" t="s">
        <v>616</v>
      </c>
      <c r="M38" s="38"/>
      <c r="N38" s="38"/>
    </row>
    <row r="39" spans="1:14" s="31" customFormat="1">
      <c r="A39" s="27"/>
      <c r="B39" s="28"/>
      <c r="C39" s="29"/>
      <c r="D39" s="30"/>
      <c r="E39" s="31" t="s">
        <v>1049</v>
      </c>
      <c r="F39" s="32" t="e">
        <f>VLOOKUP($E39,Atletas!$1:$1048576,7,FALSE)</f>
        <v>#N/A</v>
      </c>
      <c r="G39" s="32" t="e">
        <f>VLOOKUP($E39,Atletas!$1:$1048576,9,FALSE)</f>
        <v>#N/A</v>
      </c>
      <c r="H39" s="137" t="e">
        <f>VLOOKUP($E39,Atletas!$1:$1048576,5,FALSE)</f>
        <v>#N/A</v>
      </c>
      <c r="I39" s="35"/>
      <c r="J39" s="34"/>
      <c r="K39" s="35"/>
      <c r="L39" s="35" t="s">
        <v>1519</v>
      </c>
      <c r="M39" s="38"/>
      <c r="N39" s="38"/>
    </row>
    <row r="40" spans="1:14" s="31" customFormat="1">
      <c r="A40" s="27"/>
      <c r="B40" s="28"/>
      <c r="C40" s="29"/>
      <c r="D40" s="30"/>
      <c r="E40" s="31" t="s">
        <v>1137</v>
      </c>
      <c r="F40" s="32" t="e">
        <f>VLOOKUP($E40,Atletas!$1:$1048576,7,FALSE)</f>
        <v>#N/A</v>
      </c>
      <c r="G40" s="32" t="e">
        <f>VLOOKUP($E40,Atletas!$1:$1048576,9,FALSE)</f>
        <v>#N/A</v>
      </c>
      <c r="H40" s="137" t="e">
        <f>VLOOKUP($E40,Atletas!$1:$1048576,5,FALSE)</f>
        <v>#N/A</v>
      </c>
      <c r="I40" s="35"/>
      <c r="J40" s="34"/>
      <c r="K40" s="35"/>
      <c r="L40" s="35" t="s">
        <v>1512</v>
      </c>
      <c r="M40" s="28"/>
      <c r="N40" s="38"/>
    </row>
    <row r="41" spans="1:14" s="31" customFormat="1">
      <c r="A41" s="27"/>
      <c r="B41" s="28"/>
      <c r="C41" s="29"/>
      <c r="D41" s="30"/>
      <c r="E41" s="31" t="s">
        <v>374</v>
      </c>
      <c r="F41" s="32" t="e">
        <f>VLOOKUP($E41,Atletas!$1:$1048576,7,FALSE)</f>
        <v>#N/A</v>
      </c>
      <c r="G41" s="32" t="e">
        <f>VLOOKUP($E41,Atletas!$1:$1048576,9,FALSE)</f>
        <v>#N/A</v>
      </c>
      <c r="H41" s="137" t="e">
        <f>VLOOKUP($E41,Atletas!$1:$1048576,5,FALSE)</f>
        <v>#N/A</v>
      </c>
      <c r="I41" s="35"/>
      <c r="J41" s="34"/>
      <c r="K41" s="35"/>
      <c r="L41" s="35" t="s">
        <v>61</v>
      </c>
      <c r="M41" s="28"/>
      <c r="N41" s="38"/>
    </row>
    <row r="42" spans="1:14" s="31" customFormat="1">
      <c r="A42" s="27"/>
      <c r="B42" s="28"/>
      <c r="C42" s="29"/>
      <c r="D42" s="30"/>
      <c r="E42" s="31" t="s">
        <v>326</v>
      </c>
      <c r="F42" s="32">
        <f>VLOOKUP($E42,Atletas!$1:$1048576,7,FALSE)</f>
        <v>34913</v>
      </c>
      <c r="G42" s="32" t="str">
        <f>VLOOKUP($E42,Atletas!$1:$1048576,9,FALSE)</f>
        <v>Juvenil</v>
      </c>
      <c r="H42" s="137" t="str">
        <f>VLOOKUP($E42,Atletas!$1:$1048576,5,FALSE)</f>
        <v>AJS</v>
      </c>
      <c r="I42" s="35"/>
      <c r="J42" s="34"/>
      <c r="K42" s="35"/>
      <c r="L42" s="35" t="s">
        <v>1495</v>
      </c>
      <c r="M42" s="28"/>
      <c r="N42" s="38"/>
    </row>
    <row r="43" spans="1:14" s="31" customFormat="1">
      <c r="A43" s="27"/>
      <c r="B43" s="28"/>
      <c r="C43" s="29"/>
      <c r="D43" s="30"/>
      <c r="E43" s="31" t="s">
        <v>423</v>
      </c>
      <c r="F43" s="32">
        <f>VLOOKUP($E43,Atletas!$1:$1048576,7,FALSE)</f>
        <v>34798</v>
      </c>
      <c r="G43" s="32" t="str">
        <f>VLOOKUP($E43,Atletas!$1:$1048576,9,FALSE)</f>
        <v>Juvenil</v>
      </c>
      <c r="H43" s="137" t="str">
        <f>VLOOKUP($E43,Atletas!$1:$1048576,5,FALSE)</f>
        <v>AJS</v>
      </c>
      <c r="I43" s="35"/>
      <c r="J43" s="34"/>
      <c r="K43" s="35"/>
      <c r="L43" s="35" t="s">
        <v>1514</v>
      </c>
      <c r="M43" s="28"/>
      <c r="N43" s="38"/>
    </row>
    <row r="44" spans="1:14" s="31" customFormat="1">
      <c r="A44" s="27"/>
      <c r="B44" s="28"/>
      <c r="C44" s="29"/>
      <c r="D44" s="30"/>
      <c r="E44" s="31" t="s">
        <v>1082</v>
      </c>
      <c r="F44" s="32">
        <f>VLOOKUP($E44,Atletas!$1:$1048576,7,FALSE)</f>
        <v>32842</v>
      </c>
      <c r="G44" s="32" t="str">
        <f>VLOOKUP($E44,Atletas!$1:$1048576,9,FALSE)</f>
        <v>Sénior</v>
      </c>
      <c r="H44" s="137" t="str">
        <f>VLOOKUP($E44,Atletas!$1:$1048576,5,FALSE)</f>
        <v>AJS</v>
      </c>
      <c r="I44" s="35"/>
      <c r="J44" s="34"/>
      <c r="K44" s="35"/>
      <c r="L44" s="35" t="s">
        <v>1515</v>
      </c>
      <c r="M44" s="28"/>
      <c r="N44" s="38"/>
    </row>
    <row r="45" spans="1:14" s="31" customFormat="1">
      <c r="A45" s="27"/>
      <c r="B45" s="28"/>
      <c r="C45" s="29"/>
      <c r="D45" s="30"/>
      <c r="E45" s="31" t="s">
        <v>671</v>
      </c>
      <c r="F45" s="32" t="e">
        <f>VLOOKUP($E45,Atletas!$1:$1048576,7,FALSE)</f>
        <v>#N/A</v>
      </c>
      <c r="G45" s="32" t="e">
        <f>VLOOKUP($E45,Atletas!$1:$1048576,9,FALSE)</f>
        <v>#N/A</v>
      </c>
      <c r="H45" s="137" t="e">
        <f>VLOOKUP($E45,Atletas!$1:$1048576,5,FALSE)</f>
        <v>#N/A</v>
      </c>
      <c r="I45" s="35"/>
      <c r="J45" s="34"/>
      <c r="K45" s="35"/>
      <c r="L45" s="35" t="s">
        <v>1516</v>
      </c>
      <c r="M45" s="28"/>
      <c r="N45" s="38"/>
    </row>
    <row r="46" spans="1:14" s="31" customFormat="1">
      <c r="A46" s="27"/>
      <c r="B46" s="28"/>
      <c r="C46" s="29"/>
      <c r="D46" s="30"/>
      <c r="E46" s="31" t="s">
        <v>1131</v>
      </c>
      <c r="F46" s="32">
        <f>VLOOKUP($E46,Atletas!$1:$1048576,7,FALSE)</f>
        <v>34187</v>
      </c>
      <c r="G46" s="32" t="str">
        <f>VLOOKUP($E46,Atletas!$1:$1048576,9,FALSE)</f>
        <v>Júnior</v>
      </c>
      <c r="H46" s="137" t="str">
        <f>VLOOKUP($E46,Atletas!$1:$1048576,5,FALSE)</f>
        <v>AJS</v>
      </c>
      <c r="I46" s="35"/>
      <c r="J46" s="34"/>
      <c r="K46" s="35"/>
      <c r="L46" s="35" t="s">
        <v>1517</v>
      </c>
      <c r="M46" s="28"/>
      <c r="N46" s="38"/>
    </row>
    <row r="47" spans="1:14" s="31" customFormat="1">
      <c r="A47" s="27"/>
      <c r="B47" s="28"/>
      <c r="C47" s="29"/>
      <c r="D47" s="30"/>
      <c r="E47" s="31" t="s">
        <v>865</v>
      </c>
      <c r="F47" s="32">
        <f>VLOOKUP($E47,Atletas!$1:$1048576,7,FALSE)</f>
        <v>30056</v>
      </c>
      <c r="G47" s="32" t="str">
        <f>VLOOKUP($E47,Atletas!$1:$1048576,9,FALSE)</f>
        <v>Sénior</v>
      </c>
      <c r="H47" s="137" t="str">
        <f>VLOOKUP($E47,Atletas!$1:$1048576,5,FALSE)</f>
        <v>AJS</v>
      </c>
      <c r="I47" s="35"/>
      <c r="J47" s="34"/>
      <c r="K47" s="35"/>
      <c r="L47" s="35" t="s">
        <v>401</v>
      </c>
      <c r="M47" s="28"/>
      <c r="N47" s="38"/>
    </row>
    <row r="48" spans="1:14" s="31" customFormat="1">
      <c r="A48" s="27"/>
      <c r="B48" s="28"/>
      <c r="C48" s="29"/>
      <c r="D48" s="30"/>
      <c r="E48" s="31" t="s">
        <v>1033</v>
      </c>
      <c r="F48" s="32">
        <f>VLOOKUP($E48,Atletas!$1:$1048576,7,FALSE)</f>
        <v>29945</v>
      </c>
      <c r="G48" s="32" t="str">
        <f>VLOOKUP($E48,Atletas!$1:$1048576,9,FALSE)</f>
        <v>Sénior</v>
      </c>
      <c r="H48" s="137" t="str">
        <f>VLOOKUP($E48,Atletas!$1:$1048576,5,FALSE)</f>
        <v>CSM</v>
      </c>
      <c r="I48" s="35"/>
      <c r="J48" s="34"/>
      <c r="K48" s="35"/>
      <c r="L48" s="35" t="s">
        <v>506</v>
      </c>
      <c r="M48" s="38"/>
      <c r="N48" s="38"/>
    </row>
    <row r="49" spans="1:14" s="31" customFormat="1">
      <c r="A49" s="27"/>
      <c r="B49" s="28"/>
      <c r="C49" s="29"/>
      <c r="D49" s="30"/>
      <c r="E49" s="31" t="s">
        <v>903</v>
      </c>
      <c r="F49" s="32" t="e">
        <f>VLOOKUP($E49,Atletas!$1:$1048576,7,FALSE)</f>
        <v>#N/A</v>
      </c>
      <c r="G49" s="32" t="e">
        <f>VLOOKUP($E49,Atletas!$1:$1048576,9,FALSE)</f>
        <v>#N/A</v>
      </c>
      <c r="H49" s="137" t="e">
        <f>VLOOKUP($E49,Atletas!$1:$1048576,5,FALSE)</f>
        <v>#N/A</v>
      </c>
      <c r="I49" s="35"/>
      <c r="J49" s="34"/>
      <c r="K49" s="35"/>
      <c r="L49" s="35" t="s">
        <v>1058</v>
      </c>
      <c r="M49" s="28"/>
    </row>
    <row r="50" spans="1:14" s="31" customFormat="1">
      <c r="A50" s="27"/>
      <c r="B50" s="28"/>
      <c r="C50" s="29"/>
      <c r="D50" s="30"/>
      <c r="E50" s="31" t="s">
        <v>902</v>
      </c>
      <c r="F50" s="32">
        <f>VLOOKUP($E50,Atletas!$1:$1048576,7,FALSE)</f>
        <v>30723</v>
      </c>
      <c r="G50" s="32" t="str">
        <f>VLOOKUP($E50,Atletas!$1:$1048576,9,FALSE)</f>
        <v>Sénior</v>
      </c>
      <c r="H50" s="137" t="str">
        <f>VLOOKUP($E50,Atletas!$1:$1048576,5,FALSE)</f>
        <v>CSM</v>
      </c>
      <c r="I50" s="35"/>
      <c r="J50" s="34"/>
      <c r="K50" s="35"/>
      <c r="L50" s="35" t="s">
        <v>1085</v>
      </c>
      <c r="M50" s="38"/>
    </row>
    <row r="51" spans="1:14" s="31" customFormat="1">
      <c r="A51" s="27"/>
      <c r="B51" s="28"/>
      <c r="C51" s="29"/>
      <c r="D51" s="30"/>
      <c r="E51" s="31" t="s">
        <v>1017</v>
      </c>
      <c r="F51" s="32" t="e">
        <f>VLOOKUP($E51,Atletas!$1:$1048576,7,FALSE)</f>
        <v>#N/A</v>
      </c>
      <c r="G51" s="32" t="e">
        <f>VLOOKUP($E51,Atletas!$1:$1048576,9,FALSE)</f>
        <v>#N/A</v>
      </c>
      <c r="H51" s="137" t="e">
        <f>VLOOKUP($E51,Atletas!$1:$1048576,5,FALSE)</f>
        <v>#N/A</v>
      </c>
      <c r="I51" s="35"/>
      <c r="J51" s="34"/>
      <c r="K51" s="35"/>
      <c r="L51" s="35" t="s">
        <v>639</v>
      </c>
      <c r="M51" s="38"/>
    </row>
    <row r="52" spans="1:14" s="31" customFormat="1">
      <c r="A52" s="27"/>
      <c r="B52" s="28"/>
      <c r="C52" s="29"/>
      <c r="D52" s="30"/>
      <c r="E52" s="31" t="s">
        <v>669</v>
      </c>
      <c r="F52" s="32" t="e">
        <f>VLOOKUP($E52,Atletas!$1:$1048576,7,FALSE)</f>
        <v>#N/A</v>
      </c>
      <c r="G52" s="32" t="e">
        <f>VLOOKUP($E52,Atletas!$1:$1048576,9,FALSE)</f>
        <v>#N/A</v>
      </c>
      <c r="H52" s="137" t="e">
        <f>VLOOKUP($E52,Atletas!$1:$1048576,5,FALSE)</f>
        <v>#N/A</v>
      </c>
      <c r="I52" s="35"/>
      <c r="J52" s="34"/>
      <c r="K52" s="35"/>
      <c r="L52" s="35" t="s">
        <v>478</v>
      </c>
      <c r="M52" s="38"/>
      <c r="N52" s="38"/>
    </row>
    <row r="53" spans="1:14" s="31" customFormat="1">
      <c r="A53" s="27"/>
      <c r="B53" s="28"/>
      <c r="C53" s="29"/>
      <c r="D53" s="30"/>
      <c r="E53" s="31" t="s">
        <v>1116</v>
      </c>
      <c r="F53" s="32">
        <f>VLOOKUP($E53,Atletas!$1:$1048576,7,FALSE)</f>
        <v>33119</v>
      </c>
      <c r="G53" s="32" t="str">
        <f>VLOOKUP($E53,Atletas!$1:$1048576,9,FALSE)</f>
        <v>Sénior /s23</v>
      </c>
      <c r="H53" s="137" t="str">
        <f>VLOOKUP($E53,Atletas!$1:$1048576,5,FALSE)</f>
        <v>GDE</v>
      </c>
      <c r="I53" s="35"/>
      <c r="J53" s="34"/>
      <c r="K53" s="35"/>
      <c r="L53" s="35" t="s">
        <v>942</v>
      </c>
      <c r="M53" s="38"/>
    </row>
    <row r="54" spans="1:14" s="31" customFormat="1">
      <c r="A54" s="27"/>
      <c r="B54" s="28"/>
      <c r="C54" s="29"/>
      <c r="D54" s="30"/>
      <c r="E54" s="31" t="s">
        <v>813</v>
      </c>
      <c r="F54" s="32">
        <f>VLOOKUP($E54,Atletas!$1:$1048576,7,FALSE)</f>
        <v>27343</v>
      </c>
      <c r="G54" s="32" t="str">
        <f>VLOOKUP($E54,Atletas!$1:$1048576,9,FALSE)</f>
        <v>Sénior</v>
      </c>
      <c r="H54" s="137" t="str">
        <f>VLOOKUP($E54,Atletas!$1:$1048576,5,FALSE)</f>
        <v>AJS</v>
      </c>
      <c r="I54" s="35"/>
      <c r="J54" s="34"/>
      <c r="K54" s="35"/>
      <c r="L54" s="35" t="s">
        <v>473</v>
      </c>
      <c r="M54" s="38"/>
    </row>
    <row r="55" spans="1:14" s="31" customFormat="1">
      <c r="A55" s="27"/>
      <c r="B55" s="28"/>
      <c r="C55" s="29"/>
      <c r="D55" s="30"/>
      <c r="E55" s="31" t="s">
        <v>797</v>
      </c>
      <c r="F55" s="32" t="e">
        <f>VLOOKUP($E55,Atletas!$1:$1048576,7,FALSE)</f>
        <v>#N/A</v>
      </c>
      <c r="G55" s="32" t="e">
        <f>VLOOKUP($E55,Atletas!$1:$1048576,9,FALSE)</f>
        <v>#N/A</v>
      </c>
      <c r="H55" s="137" t="e">
        <f>VLOOKUP($E55,Atletas!$1:$1048576,5,FALSE)</f>
        <v>#N/A</v>
      </c>
      <c r="I55" s="35"/>
      <c r="J55" s="34"/>
      <c r="K55" s="35"/>
      <c r="L55" s="35" t="s">
        <v>943</v>
      </c>
      <c r="M55" s="38"/>
    </row>
    <row r="56" spans="1:14" s="31" customFormat="1">
      <c r="A56" s="27"/>
      <c r="B56" s="28"/>
      <c r="C56" s="29"/>
      <c r="D56" s="30"/>
      <c r="E56" s="31" t="s">
        <v>915</v>
      </c>
      <c r="F56" s="32">
        <f>VLOOKUP($E56,Atletas!$1:$1048576,7,FALSE)</f>
        <v>32845</v>
      </c>
      <c r="G56" s="32" t="str">
        <f>VLOOKUP($E56,Atletas!$1:$1048576,9,FALSE)</f>
        <v>Sénior</v>
      </c>
      <c r="H56" s="137" t="str">
        <f>VLOOKUP($E56,Atletas!$1:$1048576,5,FALSE)</f>
        <v>AJS</v>
      </c>
      <c r="I56" s="35"/>
      <c r="J56" s="34"/>
      <c r="K56" s="35"/>
      <c r="L56" s="35" t="s">
        <v>944</v>
      </c>
      <c r="M56" s="28"/>
    </row>
    <row r="57" spans="1:14" s="31" customFormat="1">
      <c r="A57" s="27"/>
      <c r="B57" s="28"/>
      <c r="C57" s="29"/>
      <c r="D57" s="30"/>
      <c r="E57" s="31" t="s">
        <v>680</v>
      </c>
      <c r="F57" s="32" t="e">
        <f>VLOOKUP($E57,Atletas!$1:$1048576,7,FALSE)</f>
        <v>#N/A</v>
      </c>
      <c r="G57" s="32" t="e">
        <f>VLOOKUP($E57,Atletas!$1:$1048576,9,FALSE)</f>
        <v>#N/A</v>
      </c>
      <c r="H57" s="137" t="e">
        <f>VLOOKUP($E57,Atletas!$1:$1048576,5,FALSE)</f>
        <v>#N/A</v>
      </c>
      <c r="I57" s="35"/>
      <c r="J57" s="34"/>
      <c r="K57" s="35"/>
      <c r="L57" s="35" t="s">
        <v>65</v>
      </c>
      <c r="M57" s="38"/>
      <c r="N57" s="38"/>
    </row>
    <row r="58" spans="1:14" s="31" customFormat="1">
      <c r="A58" s="27"/>
      <c r="B58" s="28"/>
      <c r="C58" s="29"/>
      <c r="D58" s="30"/>
      <c r="E58" s="31" t="s">
        <v>1092</v>
      </c>
      <c r="F58" s="32" t="e">
        <f>VLOOKUP($E58,Atletas!$1:$1048576,7,FALSE)</f>
        <v>#N/A</v>
      </c>
      <c r="G58" s="32" t="e">
        <f>VLOOKUP($E58,Atletas!$1:$1048576,9,FALSE)</f>
        <v>#N/A</v>
      </c>
      <c r="H58" s="137" t="e">
        <f>VLOOKUP($E58,Atletas!$1:$1048576,5,FALSE)</f>
        <v>#N/A</v>
      </c>
      <c r="I58" s="35"/>
      <c r="J58" s="34"/>
      <c r="K58" s="35"/>
      <c r="L58" s="35" t="s">
        <v>64</v>
      </c>
      <c r="M58" s="28"/>
      <c r="N58" s="38"/>
    </row>
    <row r="59" spans="1:14" s="31" customFormat="1">
      <c r="A59" s="27"/>
      <c r="B59" s="28"/>
      <c r="C59" s="29"/>
      <c r="D59" s="30"/>
      <c r="E59" s="31" t="s">
        <v>623</v>
      </c>
      <c r="F59" s="32" t="e">
        <f>VLOOKUP($E59,Atletas!$1:$1048576,7,FALSE)</f>
        <v>#N/A</v>
      </c>
      <c r="G59" s="32" t="e">
        <f>VLOOKUP($E59,Atletas!$1:$1048576,9,FALSE)</f>
        <v>#N/A</v>
      </c>
      <c r="H59" s="137" t="e">
        <f>VLOOKUP($E59,Atletas!$1:$1048576,5,FALSE)</f>
        <v>#N/A</v>
      </c>
      <c r="I59" s="35"/>
      <c r="J59" s="34"/>
      <c r="K59" s="35"/>
      <c r="L59" s="35" t="s">
        <v>475</v>
      </c>
      <c r="M59" s="38"/>
    </row>
    <row r="60" spans="1:14" s="31" customFormat="1">
      <c r="A60" s="27"/>
      <c r="B60" s="28"/>
      <c r="C60" s="29"/>
      <c r="D60" s="30"/>
      <c r="E60" s="31" t="s">
        <v>752</v>
      </c>
      <c r="F60" s="32">
        <f>VLOOKUP($E60,Atletas!$1:$1048576,7,FALSE)</f>
        <v>33168</v>
      </c>
      <c r="G60" s="32" t="str">
        <f>VLOOKUP($E60,Atletas!$1:$1048576,9,FALSE)</f>
        <v>Sénior /s23</v>
      </c>
      <c r="H60" s="137" t="str">
        <f>VLOOKUP($E60,Atletas!$1:$1048576,5,FALSE)</f>
        <v>ADRAP</v>
      </c>
      <c r="I60" s="35"/>
      <c r="J60" s="34"/>
      <c r="K60" s="35"/>
      <c r="L60" s="35" t="s">
        <v>476</v>
      </c>
      <c r="M60" s="38"/>
      <c r="N60" s="38"/>
    </row>
    <row r="61" spans="1:14" s="31" customFormat="1">
      <c r="A61" s="27"/>
      <c r="B61" s="28"/>
      <c r="C61" s="29"/>
      <c r="D61" s="30"/>
      <c r="E61" s="31" t="s">
        <v>916</v>
      </c>
      <c r="F61" s="32" t="e">
        <f>VLOOKUP($E61,Atletas!$1:$1048576,7,FALSE)</f>
        <v>#N/A</v>
      </c>
      <c r="G61" s="32" t="e">
        <f>VLOOKUP($E61,Atletas!$1:$1048576,9,FALSE)</f>
        <v>#N/A</v>
      </c>
      <c r="H61" s="137" t="e">
        <f>VLOOKUP($E61,Atletas!$1:$1048576,5,FALSE)</f>
        <v>#N/A</v>
      </c>
      <c r="I61" s="35"/>
      <c r="J61" s="34"/>
      <c r="K61" s="35"/>
      <c r="L61" s="35" t="s">
        <v>480</v>
      </c>
      <c r="M61" s="38"/>
    </row>
    <row r="62" spans="1:14" s="31" customFormat="1">
      <c r="A62" s="27"/>
      <c r="B62" s="28"/>
      <c r="C62" s="29"/>
      <c r="D62" s="30"/>
      <c r="F62" s="32">
        <f>VLOOKUP($E62,Atletas!$1:$1048576,7,FALSE)</f>
        <v>0</v>
      </c>
      <c r="G62" s="32" t="str">
        <f>VLOOKUP($E62,Atletas!$1:$1048576,9,FALSE)</f>
        <v>Sénior /vet</v>
      </c>
      <c r="H62" s="137">
        <f>VLOOKUP($E62,Atletas!$1:$1048576,5,FALSE)</f>
        <v>0</v>
      </c>
      <c r="I62" s="35"/>
      <c r="J62" s="34"/>
      <c r="K62" s="35"/>
      <c r="L62" s="35" t="s">
        <v>855</v>
      </c>
      <c r="M62" s="28"/>
    </row>
    <row r="63" spans="1:14" s="31" customFormat="1">
      <c r="A63" s="27"/>
      <c r="B63" s="28"/>
      <c r="C63" s="29"/>
      <c r="D63" s="30"/>
      <c r="F63" s="32">
        <f>VLOOKUP($E63,Atletas!$1:$1048576,7,FALSE)</f>
        <v>0</v>
      </c>
      <c r="G63" s="32" t="str">
        <f>VLOOKUP($E63,Atletas!$1:$1048576,9,FALSE)</f>
        <v>Sénior /vet</v>
      </c>
      <c r="H63" s="137">
        <f>VLOOKUP($E63,Atletas!$1:$1048576,5,FALSE)</f>
        <v>0</v>
      </c>
      <c r="I63" s="35"/>
      <c r="J63" s="34"/>
      <c r="K63" s="35"/>
      <c r="L63" s="35" t="s">
        <v>855</v>
      </c>
      <c r="M63" s="28"/>
    </row>
    <row r="64" spans="1:14" s="31" customFormat="1">
      <c r="A64" s="27"/>
      <c r="B64" s="28"/>
      <c r="C64" s="29"/>
      <c r="D64" s="30"/>
      <c r="F64" s="32">
        <f>VLOOKUP($E64,Atletas!$1:$1048576,7,FALSE)</f>
        <v>0</v>
      </c>
      <c r="G64" s="32" t="str">
        <f>VLOOKUP($E64,Atletas!$1:$1048576,9,FALSE)</f>
        <v>Sénior /vet</v>
      </c>
      <c r="H64" s="137">
        <f>VLOOKUP($E64,Atletas!$1:$1048576,5,FALSE)</f>
        <v>0</v>
      </c>
      <c r="I64" s="35"/>
      <c r="J64" s="34"/>
      <c r="K64" s="35"/>
      <c r="L64" s="35" t="s">
        <v>855</v>
      </c>
      <c r="M64" s="28"/>
    </row>
    <row r="65" spans="1:14" s="31" customFormat="1" hidden="1">
      <c r="A65" s="27"/>
      <c r="B65" s="28"/>
      <c r="C65" s="29"/>
      <c r="D65" s="30"/>
      <c r="F65" s="32"/>
      <c r="G65" s="35"/>
      <c r="H65" s="137"/>
      <c r="I65" s="35"/>
      <c r="J65" s="34"/>
      <c r="K65" s="35"/>
      <c r="L65" s="35"/>
    </row>
    <row r="66" spans="1:14" s="31" customFormat="1" hidden="1">
      <c r="A66" s="27"/>
      <c r="B66" s="28"/>
      <c r="C66" s="29"/>
      <c r="D66" s="30"/>
      <c r="F66" s="32"/>
      <c r="G66" s="35"/>
      <c r="H66" s="137"/>
      <c r="I66" s="35"/>
      <c r="J66" s="34"/>
      <c r="K66" s="35"/>
      <c r="L66" s="35"/>
    </row>
    <row r="67" spans="1:14" s="31" customFormat="1" hidden="1">
      <c r="A67" s="175" t="s">
        <v>815</v>
      </c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38"/>
      <c r="N67" s="39"/>
    </row>
    <row r="68" spans="1:14" s="31" customFormat="1" hidden="1">
      <c r="A68" s="27"/>
      <c r="B68" s="28"/>
      <c r="C68" s="29"/>
      <c r="D68" s="30"/>
      <c r="F68" s="32">
        <f>VLOOKUP($E68,Atletas!$1:$1048576,7,FALSE)</f>
        <v>0</v>
      </c>
      <c r="G68" s="32" t="str">
        <f>VLOOKUP($E68,Atletas!$1:$1048576,9,FALSE)</f>
        <v>Sénior /vet</v>
      </c>
      <c r="H68" s="137">
        <f>VLOOKUP($E68,Atletas!$1:$1048576,5,FALSE)</f>
        <v>0</v>
      </c>
      <c r="I68" s="35"/>
      <c r="J68" s="34"/>
      <c r="K68" s="35"/>
      <c r="L68" s="35"/>
      <c r="M68" s="38"/>
      <c r="N68" s="38"/>
    </row>
    <row r="69" spans="1:14" s="31" customFormat="1" hidden="1">
      <c r="A69" s="27"/>
      <c r="B69" s="28"/>
      <c r="C69" s="29"/>
      <c r="D69" s="30"/>
      <c r="F69" s="32">
        <f>VLOOKUP($E69,Atletas!$1:$1048576,7,FALSE)</f>
        <v>0</v>
      </c>
      <c r="G69" s="32" t="str">
        <f>VLOOKUP($E69,Atletas!$1:$1048576,9,FALSE)</f>
        <v>Sénior /vet</v>
      </c>
      <c r="H69" s="137">
        <f>VLOOKUP($E69,Atletas!$1:$1048576,5,FALSE)</f>
        <v>0</v>
      </c>
      <c r="I69" s="35"/>
      <c r="J69" s="34"/>
      <c r="K69" s="35"/>
      <c r="L69" s="35"/>
      <c r="M69" s="28"/>
    </row>
    <row r="70" spans="1:14" s="31" customFormat="1" hidden="1">
      <c r="A70" s="27"/>
      <c r="B70" s="28"/>
      <c r="C70" s="29"/>
      <c r="D70" s="30"/>
      <c r="F70" s="32">
        <f>VLOOKUP($E70,Atletas!$1:$1048576,7,FALSE)</f>
        <v>0</v>
      </c>
      <c r="G70" s="32" t="str">
        <f>VLOOKUP($E70,Atletas!$1:$1048576,9,FALSE)</f>
        <v>Sénior /vet</v>
      </c>
      <c r="H70" s="137">
        <f>VLOOKUP($E70,Atletas!$1:$1048576,5,FALSE)</f>
        <v>0</v>
      </c>
      <c r="I70" s="35"/>
      <c r="J70" s="34"/>
      <c r="K70" s="35"/>
      <c r="L70" s="35"/>
      <c r="M70" s="38"/>
      <c r="N70" s="38"/>
    </row>
    <row r="71" spans="1:14" s="31" customFormat="1" hidden="1">
      <c r="A71" s="27"/>
      <c r="B71" s="28"/>
      <c r="C71" s="29"/>
      <c r="D71" s="30"/>
      <c r="F71" s="32">
        <f>VLOOKUP($E71,Atletas!$1:$1048576,7,FALSE)</f>
        <v>0</v>
      </c>
      <c r="G71" s="32" t="str">
        <f>VLOOKUP($E71,Atletas!$1:$1048576,9,FALSE)</f>
        <v>Sénior /vet</v>
      </c>
      <c r="H71" s="137">
        <f>VLOOKUP($E71,Atletas!$1:$1048576,5,FALSE)</f>
        <v>0</v>
      </c>
      <c r="I71" s="35"/>
      <c r="J71" s="34"/>
      <c r="K71" s="35"/>
      <c r="L71" s="35"/>
      <c r="M71" s="38"/>
      <c r="N71" s="38"/>
    </row>
    <row r="72" spans="1:14" s="31" customFormat="1" hidden="1">
      <c r="A72" s="27"/>
      <c r="B72" s="28"/>
      <c r="C72" s="29"/>
      <c r="D72" s="30"/>
      <c r="F72" s="32">
        <f>VLOOKUP($E72,Atletas!$1:$1048576,7,FALSE)</f>
        <v>0</v>
      </c>
      <c r="G72" s="32" t="str">
        <f>VLOOKUP($E72,Atletas!$1:$1048576,9,FALSE)</f>
        <v>Sénior /vet</v>
      </c>
      <c r="H72" s="137">
        <f>VLOOKUP($E72,Atletas!$1:$1048576,5,FALSE)</f>
        <v>0</v>
      </c>
      <c r="I72" s="35"/>
      <c r="J72" s="34"/>
      <c r="K72" s="35"/>
      <c r="L72" s="35"/>
      <c r="M72" s="38"/>
    </row>
    <row r="73" spans="1:14" s="31" customFormat="1" hidden="1">
      <c r="A73" s="27"/>
      <c r="B73" s="28"/>
      <c r="C73" s="29"/>
      <c r="D73" s="30"/>
      <c r="F73" s="32">
        <f>VLOOKUP($E73,Atletas!$1:$1048576,7,FALSE)</f>
        <v>0</v>
      </c>
      <c r="G73" s="32" t="str">
        <f>VLOOKUP($E73,Atletas!$1:$1048576,9,FALSE)</f>
        <v>Sénior /vet</v>
      </c>
      <c r="H73" s="137">
        <f>VLOOKUP($E73,Atletas!$1:$1048576,5,FALSE)</f>
        <v>0</v>
      </c>
      <c r="I73" s="35"/>
      <c r="J73" s="34"/>
      <c r="K73" s="35"/>
      <c r="L73" s="35"/>
      <c r="M73" s="28"/>
    </row>
    <row r="74" spans="1:14" s="31" customFormat="1" hidden="1">
      <c r="A74" s="27"/>
      <c r="B74" s="28"/>
      <c r="C74" s="29"/>
      <c r="D74" s="30"/>
      <c r="F74" s="32">
        <f>VLOOKUP($E74,Atletas!$1:$1048576,7,FALSE)</f>
        <v>0</v>
      </c>
      <c r="G74" s="32" t="str">
        <f>VLOOKUP($E74,Atletas!$1:$1048576,9,FALSE)</f>
        <v>Sénior /vet</v>
      </c>
      <c r="H74" s="137">
        <f>VLOOKUP($E74,Atletas!$1:$1048576,5,FALSE)</f>
        <v>0</v>
      </c>
      <c r="I74" s="35"/>
      <c r="J74" s="34"/>
      <c r="K74" s="35"/>
      <c r="L74" s="35"/>
      <c r="M74" s="38"/>
    </row>
    <row r="75" spans="1:14" s="31" customFormat="1" hidden="1">
      <c r="A75" s="27"/>
      <c r="B75" s="28"/>
      <c r="C75" s="29"/>
      <c r="D75" s="30"/>
      <c r="F75" s="32">
        <f>VLOOKUP($E75,Atletas!$1:$1048576,7,FALSE)</f>
        <v>0</v>
      </c>
      <c r="G75" s="32" t="str">
        <f>VLOOKUP($E75,Atletas!$1:$1048576,9,FALSE)</f>
        <v>Sénior /vet</v>
      </c>
      <c r="H75" s="137">
        <f>VLOOKUP($E75,Atletas!$1:$1048576,5,FALSE)</f>
        <v>0</v>
      </c>
      <c r="I75" s="35"/>
      <c r="J75" s="34"/>
      <c r="K75" s="35"/>
      <c r="L75" s="35"/>
      <c r="M75" s="28"/>
    </row>
    <row r="76" spans="1:14" s="31" customFormat="1" hidden="1">
      <c r="A76" s="27"/>
      <c r="B76" s="28"/>
      <c r="C76" s="29"/>
      <c r="D76" s="30"/>
      <c r="F76" s="32">
        <f>VLOOKUP($E76,Atletas!$1:$1048576,7,FALSE)</f>
        <v>0</v>
      </c>
      <c r="G76" s="32" t="str">
        <f>VLOOKUP($E76,Atletas!$1:$1048576,9,FALSE)</f>
        <v>Sénior /vet</v>
      </c>
      <c r="H76" s="137">
        <f>VLOOKUP($E76,Atletas!$1:$1048576,5,FALSE)</f>
        <v>0</v>
      </c>
      <c r="I76" s="35"/>
      <c r="J76" s="34"/>
      <c r="K76" s="35"/>
      <c r="L76" s="35"/>
      <c r="M76" s="28"/>
    </row>
    <row r="77" spans="1:14" s="31" customFormat="1" hidden="1">
      <c r="A77" s="27"/>
      <c r="B77" s="28"/>
      <c r="C77" s="29"/>
      <c r="D77" s="30"/>
      <c r="F77" s="32">
        <f>VLOOKUP($E77,Atletas!$1:$1048576,7,FALSE)</f>
        <v>0</v>
      </c>
      <c r="G77" s="32" t="str">
        <f>VLOOKUP($E77,Atletas!$1:$1048576,9,FALSE)</f>
        <v>Sénior /vet</v>
      </c>
      <c r="H77" s="137">
        <f>VLOOKUP($E77,Atletas!$1:$1048576,5,FALSE)</f>
        <v>0</v>
      </c>
      <c r="I77" s="35"/>
      <c r="J77" s="34"/>
      <c r="K77" s="35"/>
      <c r="L77" s="35"/>
    </row>
    <row r="78" spans="1:14" s="31" customFormat="1">
      <c r="A78" s="27"/>
      <c r="B78" s="28"/>
      <c r="C78" s="29"/>
      <c r="D78" s="30"/>
      <c r="F78" s="32"/>
      <c r="G78" s="32"/>
      <c r="H78" s="137"/>
      <c r="I78" s="35"/>
      <c r="J78" s="34"/>
      <c r="K78" s="35"/>
      <c r="L78" s="35"/>
    </row>
  </sheetData>
  <autoFilter ref="G5:H64"/>
  <sortState ref="A6:N42">
    <sortCondition descending="1" ref="L6:L42"/>
  </sortState>
  <mergeCells count="5">
    <mergeCell ref="A67:L67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2" enableFormatConditionsCalculation="0"/>
  <dimension ref="A1:N23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H6" sqref="H6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1013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1014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/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>
      <c r="A6" s="27">
        <v>1</v>
      </c>
      <c r="B6" s="28">
        <v>24.66</v>
      </c>
      <c r="C6" s="29"/>
      <c r="D6" s="30">
        <v>1</v>
      </c>
      <c r="E6" s="31" t="s">
        <v>364</v>
      </c>
      <c r="F6" s="32">
        <f>VLOOKUP($E6,Atletas!$1:$1048576,7,FALSE)</f>
        <v>36223</v>
      </c>
      <c r="G6" s="32" t="str">
        <f>VLOOKUP($E6,Atletas!$1:$1048576,9,FALSE)</f>
        <v>Infantil</v>
      </c>
      <c r="H6" s="137" t="str">
        <f>VLOOKUP($E6,Atletas!$1:$1048576,5,FALSE)</f>
        <v>ACDSJ</v>
      </c>
      <c r="I6" s="35" t="s">
        <v>1115</v>
      </c>
      <c r="J6" s="34">
        <v>41042</v>
      </c>
      <c r="K6" s="35" t="s">
        <v>1813</v>
      </c>
      <c r="L6" s="35" t="s">
        <v>855</v>
      </c>
      <c r="N6" s="38"/>
    </row>
    <row r="7" spans="1:14" s="31" customFormat="1">
      <c r="A7" s="27">
        <v>2</v>
      </c>
      <c r="B7" s="28">
        <v>22.59</v>
      </c>
      <c r="C7" s="29"/>
      <c r="D7" s="30">
        <v>1</v>
      </c>
      <c r="E7" s="31" t="s">
        <v>1652</v>
      </c>
      <c r="F7" s="32">
        <f>VLOOKUP($E7,Atletas!$1:$1048576,7,FALSE)</f>
        <v>36312</v>
      </c>
      <c r="G7" s="32" t="str">
        <f>VLOOKUP($E7,Atletas!$1:$1048576,9,FALSE)</f>
        <v>Infantil</v>
      </c>
      <c r="H7" s="137" t="str">
        <f>VLOOKUP($E7,Atletas!$1:$1048576,5,FALSE)</f>
        <v>ACDSJ</v>
      </c>
      <c r="I7" s="35" t="s">
        <v>1115</v>
      </c>
      <c r="J7" s="34">
        <v>40922</v>
      </c>
      <c r="K7" s="35"/>
      <c r="L7" s="35" t="s">
        <v>855</v>
      </c>
      <c r="M7" s="38"/>
      <c r="N7" s="38"/>
    </row>
    <row r="8" spans="1:14" s="31" customFormat="1">
      <c r="A8" s="27">
        <v>3</v>
      </c>
      <c r="B8" s="28">
        <v>20.34</v>
      </c>
      <c r="C8" s="29"/>
      <c r="D8" s="30">
        <v>2</v>
      </c>
      <c r="E8" s="31" t="s">
        <v>575</v>
      </c>
      <c r="F8" s="32">
        <f>VLOOKUP($E8,Atletas!$1:$1048576,7,FALSE)</f>
        <v>36309</v>
      </c>
      <c r="G8" s="32" t="str">
        <f>VLOOKUP($E8,Atletas!$1:$1048576,9,FALSE)</f>
        <v>Infantil</v>
      </c>
      <c r="H8" s="137" t="str">
        <f>VLOOKUP($E8,Atletas!$1:$1048576,5,FALSE)</f>
        <v>ACDSJ</v>
      </c>
      <c r="I8" s="35" t="s">
        <v>1115</v>
      </c>
      <c r="J8" s="34">
        <v>41063</v>
      </c>
      <c r="K8" s="35"/>
      <c r="L8" s="35" t="s">
        <v>855</v>
      </c>
      <c r="N8" s="38"/>
    </row>
    <row r="9" spans="1:14" s="31" customFormat="1">
      <c r="A9" s="27">
        <v>4</v>
      </c>
      <c r="B9" s="28">
        <v>15.35</v>
      </c>
      <c r="C9" s="29"/>
      <c r="D9" s="30">
        <v>2</v>
      </c>
      <c r="E9" s="31" t="s">
        <v>576</v>
      </c>
      <c r="F9" s="32">
        <f>VLOOKUP($E9,Atletas!$1:$1048576,7,FALSE)</f>
        <v>36286</v>
      </c>
      <c r="G9" s="32" t="str">
        <f>VLOOKUP($E9,Atletas!$1:$1048576,9,FALSE)</f>
        <v>Infantil</v>
      </c>
      <c r="H9" s="137" t="str">
        <f>VLOOKUP($E9,Atletas!$1:$1048576,5,FALSE)</f>
        <v>ACDSJ</v>
      </c>
      <c r="I9" s="35" t="s">
        <v>1115</v>
      </c>
      <c r="J9" s="34">
        <v>40922</v>
      </c>
      <c r="K9" s="35"/>
      <c r="L9" s="35" t="s">
        <v>855</v>
      </c>
      <c r="N9" s="38"/>
    </row>
    <row r="10" spans="1:14" s="31" customFormat="1">
      <c r="A10" s="27">
        <v>5</v>
      </c>
      <c r="B10" s="28">
        <v>14.96</v>
      </c>
      <c r="C10" s="29"/>
      <c r="D10" s="30">
        <v>3</v>
      </c>
      <c r="E10" s="31" t="s">
        <v>821</v>
      </c>
      <c r="F10" s="32">
        <f>VLOOKUP($E10,Atletas!$1:$1048576,7,FALSE)</f>
        <v>36375</v>
      </c>
      <c r="G10" s="32" t="str">
        <f>VLOOKUP($E10,Atletas!$1:$1048576,9,FALSE)</f>
        <v>Infantil</v>
      </c>
      <c r="H10" s="137" t="str">
        <f>VLOOKUP($E10,Atletas!$1:$1048576,5,FALSE)</f>
        <v>IND-M</v>
      </c>
      <c r="I10" s="35" t="s">
        <v>1115</v>
      </c>
      <c r="J10" s="34">
        <v>41076</v>
      </c>
      <c r="K10" s="35"/>
      <c r="L10" s="35" t="s">
        <v>855</v>
      </c>
    </row>
    <row r="11" spans="1:14" s="31" customFormat="1">
      <c r="A11" s="27">
        <v>6</v>
      </c>
      <c r="B11" s="28">
        <v>14.28</v>
      </c>
      <c r="C11" s="29"/>
      <c r="D11" s="30">
        <v>3</v>
      </c>
      <c r="E11" s="31" t="s">
        <v>613</v>
      </c>
      <c r="F11" s="32">
        <f>VLOOKUP($E11,Atletas!$1:$1048576,7,FALSE)</f>
        <v>36856</v>
      </c>
      <c r="G11" s="32" t="str">
        <f>VLOOKUP($E11,Atletas!$1:$1048576,9,FALSE)</f>
        <v>Infantil</v>
      </c>
      <c r="H11" s="137" t="str">
        <f>VLOOKUP($E11,Atletas!$1:$1048576,5,FALSE)</f>
        <v>CSM</v>
      </c>
      <c r="I11" s="35" t="s">
        <v>1115</v>
      </c>
      <c r="J11" s="34">
        <v>41028</v>
      </c>
      <c r="K11" s="35"/>
      <c r="L11" s="35" t="s">
        <v>855</v>
      </c>
      <c r="N11" s="38"/>
    </row>
    <row r="12" spans="1:14" s="31" customFormat="1">
      <c r="A12" s="27">
        <v>7</v>
      </c>
      <c r="B12" s="28">
        <v>14.05</v>
      </c>
      <c r="C12" s="29"/>
      <c r="D12" s="30">
        <v>4</v>
      </c>
      <c r="E12" s="31" t="s">
        <v>42</v>
      </c>
      <c r="F12" s="32">
        <f>VLOOKUP($E12,Atletas!$1:$1048576,7,FALSE)</f>
        <v>36315</v>
      </c>
      <c r="G12" s="32" t="str">
        <f>VLOOKUP($E12,Atletas!$1:$1048576,9,FALSE)</f>
        <v>Infantil</v>
      </c>
      <c r="H12" s="137" t="str">
        <f>VLOOKUP($E12,Atletas!$1:$1048576,5,FALSE)</f>
        <v>AJS</v>
      </c>
      <c r="I12" s="35" t="s">
        <v>1115</v>
      </c>
      <c r="J12" s="34">
        <v>41028</v>
      </c>
      <c r="K12" s="35"/>
      <c r="L12" s="35" t="s">
        <v>855</v>
      </c>
    </row>
    <row r="13" spans="1:14" s="31" customFormat="1">
      <c r="A13" s="27">
        <v>8</v>
      </c>
      <c r="B13" s="28">
        <v>13.7</v>
      </c>
      <c r="C13" s="29"/>
      <c r="D13" s="30">
        <v>3</v>
      </c>
      <c r="E13" s="31" t="s">
        <v>417</v>
      </c>
      <c r="F13" s="32">
        <f>VLOOKUP($E13,Atletas!$1:$1048576,7,FALSE)</f>
        <v>36354</v>
      </c>
      <c r="G13" s="32" t="str">
        <f>VLOOKUP($E13,Atletas!$1:$1048576,9,FALSE)</f>
        <v>Infantil</v>
      </c>
      <c r="H13" s="137" t="str">
        <f>VLOOKUP($E13,Atletas!$1:$1048576,5,FALSE)</f>
        <v>CSM</v>
      </c>
      <c r="I13" s="35" t="s">
        <v>1115</v>
      </c>
      <c r="J13" s="34">
        <v>41034</v>
      </c>
      <c r="K13" s="35"/>
      <c r="L13" s="35" t="s">
        <v>855</v>
      </c>
      <c r="N13" s="38"/>
    </row>
    <row r="14" spans="1:14" s="31" customFormat="1">
      <c r="A14" s="27">
        <v>9</v>
      </c>
      <c r="B14" s="28">
        <v>13.26</v>
      </c>
      <c r="C14" s="29"/>
      <c r="D14" s="30">
        <v>3</v>
      </c>
      <c r="E14" s="31" t="s">
        <v>14</v>
      </c>
      <c r="F14" s="32">
        <f>VLOOKUP($E14,Atletas!$1:$1048576,7,FALSE)</f>
        <v>36219</v>
      </c>
      <c r="G14" s="32" t="str">
        <f>VLOOKUP($E14,Atletas!$1:$1048576,9,FALSE)</f>
        <v>Infantil</v>
      </c>
      <c r="H14" s="137" t="str">
        <f>VLOOKUP($E14,Atletas!$1:$1048576,5,FALSE)</f>
        <v>ADRAP</v>
      </c>
      <c r="I14" s="35" t="s">
        <v>1115</v>
      </c>
      <c r="J14" s="34">
        <v>41063</v>
      </c>
      <c r="K14" s="35"/>
      <c r="L14" s="35" t="s">
        <v>855</v>
      </c>
      <c r="N14" s="38"/>
    </row>
    <row r="15" spans="1:14" s="31" customFormat="1">
      <c r="A15" s="27">
        <v>10</v>
      </c>
      <c r="B15" s="28">
        <v>12.95</v>
      </c>
      <c r="C15" s="29"/>
      <c r="D15" s="30">
        <v>3</v>
      </c>
      <c r="E15" s="31" t="s">
        <v>386</v>
      </c>
      <c r="F15" s="32">
        <f>VLOOKUP($E15,Atletas!$1:$1048576,7,FALSE)</f>
        <v>36667</v>
      </c>
      <c r="G15" s="32" t="str">
        <f>VLOOKUP($E15,Atletas!$1:$1048576,9,FALSE)</f>
        <v>Infantil</v>
      </c>
      <c r="H15" s="137" t="str">
        <f>VLOOKUP($E15,Atletas!$1:$1048576,5,FALSE)</f>
        <v>CSM</v>
      </c>
      <c r="I15" s="35" t="s">
        <v>1115</v>
      </c>
      <c r="J15" s="34">
        <v>40922</v>
      </c>
      <c r="K15" s="35"/>
      <c r="L15" s="35" t="s">
        <v>855</v>
      </c>
      <c r="N15" s="38"/>
    </row>
    <row r="16" spans="1:14" s="31" customFormat="1">
      <c r="A16" s="27">
        <v>11</v>
      </c>
      <c r="B16" s="28">
        <v>11.33</v>
      </c>
      <c r="C16" s="29"/>
      <c r="D16" s="30">
        <v>5</v>
      </c>
      <c r="E16" s="31" t="s">
        <v>1133</v>
      </c>
      <c r="F16" s="32">
        <f>VLOOKUP($E16,Atletas!$1:$1048576,7,FALSE)</f>
        <v>36651</v>
      </c>
      <c r="G16" s="32" t="str">
        <f>VLOOKUP($E16,Atletas!$1:$1048576,9,FALSE)</f>
        <v>Infantil</v>
      </c>
      <c r="H16" s="137" t="str">
        <f>VLOOKUP($E16,Atletas!$1:$1048576,5,FALSE)</f>
        <v>CSM</v>
      </c>
      <c r="I16" s="35" t="s">
        <v>1115</v>
      </c>
      <c r="J16" s="34">
        <v>41034</v>
      </c>
      <c r="K16" s="35"/>
      <c r="L16" s="35" t="s">
        <v>855</v>
      </c>
      <c r="N16" s="38"/>
    </row>
    <row r="17" spans="1:14" s="31" customFormat="1">
      <c r="A17" s="27">
        <v>12</v>
      </c>
      <c r="B17" s="28">
        <v>11.26</v>
      </c>
      <c r="C17" s="29"/>
      <c r="D17" s="30">
        <v>5</v>
      </c>
      <c r="E17" s="31" t="s">
        <v>50</v>
      </c>
      <c r="F17" s="32">
        <f>VLOOKUP($E17,Atletas!$1:$1048576,7,FALSE)</f>
        <v>36541</v>
      </c>
      <c r="G17" s="32" t="str">
        <f>VLOOKUP($E17,Atletas!$1:$1048576,9,FALSE)</f>
        <v>Infantil</v>
      </c>
      <c r="H17" s="137" t="str">
        <f>VLOOKUP($E17,Atletas!$1:$1048576,5,FALSE)</f>
        <v>ACDSJ</v>
      </c>
      <c r="I17" s="35" t="s">
        <v>1115</v>
      </c>
      <c r="J17" s="34">
        <v>40922</v>
      </c>
      <c r="K17" s="35"/>
      <c r="L17" s="35" t="s">
        <v>855</v>
      </c>
      <c r="N17" s="38"/>
    </row>
    <row r="18" spans="1:14" s="31" customFormat="1">
      <c r="A18" s="27">
        <v>13</v>
      </c>
      <c r="B18" s="28">
        <v>10.84</v>
      </c>
      <c r="C18" s="29"/>
      <c r="D18" s="30">
        <v>7</v>
      </c>
      <c r="E18" s="31" t="s">
        <v>1136</v>
      </c>
      <c r="F18" s="32">
        <f>VLOOKUP($E18,Atletas!$1:$1048576,7,FALSE)</f>
        <v>36491</v>
      </c>
      <c r="G18" s="32" t="str">
        <f>VLOOKUP($E18,Atletas!$1:$1048576,9,FALSE)</f>
        <v>Infantil</v>
      </c>
      <c r="H18" s="137" t="str">
        <f>VLOOKUP($E18,Atletas!$1:$1048576,5,FALSE)</f>
        <v>AJS</v>
      </c>
      <c r="I18" s="35" t="s">
        <v>1115</v>
      </c>
      <c r="J18" s="34">
        <v>41028</v>
      </c>
      <c r="K18" s="35"/>
      <c r="L18" s="35" t="s">
        <v>1521</v>
      </c>
      <c r="N18" s="38"/>
    </row>
    <row r="19" spans="1:14" s="31" customFormat="1" hidden="1">
      <c r="A19" s="27"/>
      <c r="B19" s="28"/>
      <c r="C19" s="29"/>
      <c r="D19" s="30"/>
      <c r="E19" s="31" t="s">
        <v>1135</v>
      </c>
      <c r="F19" s="32">
        <f>VLOOKUP($E19,Atletas!$1:$1048576,7,FALSE)</f>
        <v>36176</v>
      </c>
      <c r="G19" s="32" t="str">
        <f>VLOOKUP($E19,Atletas!$1:$1048576,9,FALSE)</f>
        <v>Infantil</v>
      </c>
      <c r="H19" s="137" t="str">
        <f>VLOOKUP($E19,Atletas!$1:$1048576,5,FALSE)</f>
        <v>AJS</v>
      </c>
      <c r="I19" s="35"/>
      <c r="J19" s="34"/>
      <c r="K19" s="35"/>
      <c r="L19" s="35" t="s">
        <v>1520</v>
      </c>
      <c r="N19" s="38"/>
    </row>
    <row r="20" spans="1:14" s="31" customFormat="1" hidden="1">
      <c r="A20" s="27"/>
      <c r="B20" s="28"/>
      <c r="C20" s="29"/>
      <c r="D20" s="30"/>
      <c r="E20" s="31" t="s">
        <v>425</v>
      </c>
      <c r="F20" s="32" t="e">
        <f>VLOOKUP($E20,Atletas!$1:$1048576,7,FALSE)</f>
        <v>#N/A</v>
      </c>
      <c r="G20" s="32" t="e">
        <f>VLOOKUP($E20,Atletas!$1:$1048576,9,FALSE)</f>
        <v>#N/A</v>
      </c>
      <c r="H20" s="137" t="e">
        <f>VLOOKUP($E20,Atletas!$1:$1048576,5,FALSE)</f>
        <v>#N/A</v>
      </c>
      <c r="I20" s="35"/>
      <c r="J20" s="34"/>
      <c r="K20" s="35"/>
      <c r="L20" s="35" t="s">
        <v>1522</v>
      </c>
      <c r="N20" s="38"/>
    </row>
    <row r="21" spans="1:14" s="31" customFormat="1" hidden="1">
      <c r="A21" s="27"/>
      <c r="B21" s="28"/>
      <c r="C21" s="29"/>
      <c r="D21" s="30"/>
      <c r="F21" s="32">
        <f>VLOOKUP($E21,Atletas!$1:$1048576,7,FALSE)</f>
        <v>0</v>
      </c>
      <c r="G21" s="32" t="str">
        <f>VLOOKUP($E21,Atletas!$1:$1048576,9,FALSE)</f>
        <v>Sénior /vet</v>
      </c>
      <c r="H21" s="137">
        <f>VLOOKUP($E21,Atletas!$1:$1048576,5,FALSE)</f>
        <v>0</v>
      </c>
      <c r="I21" s="35"/>
      <c r="J21" s="34"/>
      <c r="K21" s="35"/>
      <c r="L21" s="35" t="s">
        <v>855</v>
      </c>
    </row>
    <row r="22" spans="1:14" s="31" customFormat="1" hidden="1">
      <c r="A22" s="27"/>
      <c r="B22" s="28"/>
      <c r="C22" s="29"/>
      <c r="D22" s="30"/>
      <c r="F22" s="32">
        <f>VLOOKUP($E22,Atletas!$1:$1048576,7,FALSE)</f>
        <v>0</v>
      </c>
      <c r="G22" s="32" t="str">
        <f>VLOOKUP($E22,Atletas!$1:$1048576,9,FALSE)</f>
        <v>Sénior /vet</v>
      </c>
      <c r="H22" s="137">
        <f>VLOOKUP($E22,Atletas!$1:$1048576,5,FALSE)</f>
        <v>0</v>
      </c>
      <c r="I22" s="35"/>
      <c r="J22" s="34"/>
      <c r="K22" s="35"/>
      <c r="L22" s="35" t="s">
        <v>855</v>
      </c>
    </row>
    <row r="23" spans="1:14" s="31" customFormat="1" hidden="1">
      <c r="A23" s="27"/>
      <c r="B23" s="28"/>
      <c r="C23" s="29"/>
      <c r="D23" s="30"/>
      <c r="F23" s="32">
        <f>VLOOKUP($E23,Atletas!$1:$1048576,7,FALSE)</f>
        <v>0</v>
      </c>
      <c r="G23" s="32" t="str">
        <f>VLOOKUP($E23,Atletas!$1:$1048576,9,FALSE)</f>
        <v>Sénior /vet</v>
      </c>
      <c r="H23" s="137">
        <f>VLOOKUP($E23,Atletas!$1:$1048576,5,FALSE)</f>
        <v>0</v>
      </c>
      <c r="I23" s="35"/>
      <c r="J23" s="34"/>
      <c r="K23" s="35"/>
      <c r="L23" s="35" t="s">
        <v>855</v>
      </c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3" enableFormatConditionsCalculation="0"/>
  <dimension ref="A1:N45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43" customWidth="1"/>
    <col min="3" max="3" width="6.6640625" style="23" customWidth="1"/>
    <col min="4" max="4" width="5.6640625" style="20" customWidth="1"/>
    <col min="5" max="5" width="22.33203125" style="55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4.832031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1013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1911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/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9" customFormat="1">
      <c r="A6" s="27">
        <v>1</v>
      </c>
      <c r="B6" s="38">
        <v>29.33</v>
      </c>
      <c r="C6" s="29"/>
      <c r="D6" s="30">
        <v>1</v>
      </c>
      <c r="E6" s="31" t="s">
        <v>1034</v>
      </c>
      <c r="F6" s="32">
        <f>VLOOKUP($E6,Atletas!$1:$1048576,7,FALSE)</f>
        <v>35599</v>
      </c>
      <c r="G6" s="32" t="str">
        <f>VLOOKUP($E6,Atletas!$1:$1048576,9,FALSE)</f>
        <v>Iniciado</v>
      </c>
      <c r="H6" s="137" t="str">
        <f>VLOOKUP($E6,Atletas!$1:$1048576,5,FALSE)</f>
        <v>GDE</v>
      </c>
      <c r="I6" s="35" t="s">
        <v>1115</v>
      </c>
      <c r="J6" s="34">
        <v>41034</v>
      </c>
      <c r="K6" s="35"/>
      <c r="L6" s="35" t="s">
        <v>855</v>
      </c>
      <c r="M6" s="38"/>
      <c r="N6" s="38"/>
    </row>
    <row r="7" spans="1:14" s="39" customFormat="1">
      <c r="A7" s="27">
        <v>2</v>
      </c>
      <c r="B7" s="38">
        <v>28.29</v>
      </c>
      <c r="C7" s="29"/>
      <c r="D7" s="30">
        <v>1</v>
      </c>
      <c r="E7" s="31" t="s">
        <v>1028</v>
      </c>
      <c r="F7" s="32">
        <f>VLOOKUP($E7,Atletas!$1:$1048576,7,FALSE)</f>
        <v>35983</v>
      </c>
      <c r="G7" s="32" t="str">
        <f>VLOOKUP($E7,Atletas!$1:$1048576,9,FALSE)</f>
        <v>Iniciado</v>
      </c>
      <c r="H7" s="137" t="str">
        <f>VLOOKUP($E7,Atletas!$1:$1048576,5,FALSE)</f>
        <v>GDE</v>
      </c>
      <c r="I7" s="35" t="s">
        <v>1115</v>
      </c>
      <c r="J7" s="34">
        <v>41056</v>
      </c>
      <c r="K7" s="35"/>
      <c r="L7" s="35" t="s">
        <v>855</v>
      </c>
      <c r="N7" s="38"/>
    </row>
    <row r="8" spans="1:14" s="39" customFormat="1">
      <c r="A8" s="27">
        <v>3</v>
      </c>
      <c r="B8" s="38">
        <v>21.14</v>
      </c>
      <c r="C8" s="29"/>
      <c r="D8" s="30">
        <v>2</v>
      </c>
      <c r="E8" s="31" t="s">
        <v>1027</v>
      </c>
      <c r="F8" s="32">
        <f>VLOOKUP($E8,Atletas!$1:$1048576,7,FALSE)</f>
        <v>35443</v>
      </c>
      <c r="G8" s="32" t="str">
        <f>VLOOKUP($E8,Atletas!$1:$1048576,9,FALSE)</f>
        <v>Iniciado</v>
      </c>
      <c r="H8" s="137" t="str">
        <f>VLOOKUP($E8,Atletas!$1:$1048576,5,FALSE)</f>
        <v>AJS</v>
      </c>
      <c r="I8" s="35" t="s">
        <v>1115</v>
      </c>
      <c r="J8" s="34">
        <v>41056</v>
      </c>
      <c r="K8" s="35"/>
      <c r="L8" s="35" t="s">
        <v>855</v>
      </c>
      <c r="N8" s="38"/>
    </row>
    <row r="9" spans="1:14" s="39" customFormat="1">
      <c r="A9" s="27">
        <v>4</v>
      </c>
      <c r="B9" s="38">
        <v>20.7</v>
      </c>
      <c r="C9" s="29"/>
      <c r="D9" s="30">
        <v>1</v>
      </c>
      <c r="E9" s="31" t="s">
        <v>575</v>
      </c>
      <c r="F9" s="32">
        <f>VLOOKUP($E9,Atletas!$1:$1048576,7,FALSE)</f>
        <v>36309</v>
      </c>
      <c r="G9" s="32" t="str">
        <f>VLOOKUP($E9,Atletas!$1:$1048576,9,FALSE)</f>
        <v>Infantil</v>
      </c>
      <c r="H9" s="137" t="str">
        <f>VLOOKUP($E9,Atletas!$1:$1048576,5,FALSE)</f>
        <v>ACDSJ</v>
      </c>
      <c r="I9" s="35" t="s">
        <v>1115</v>
      </c>
      <c r="J9" s="34">
        <v>41083</v>
      </c>
      <c r="K9" s="35"/>
      <c r="L9" s="35" t="s">
        <v>855</v>
      </c>
      <c r="N9" s="38"/>
    </row>
    <row r="10" spans="1:14" s="39" customFormat="1">
      <c r="A10" s="27">
        <v>5</v>
      </c>
      <c r="B10" s="38">
        <v>20.64</v>
      </c>
      <c r="C10" s="29"/>
      <c r="D10" s="30">
        <v>3</v>
      </c>
      <c r="E10" s="31" t="s">
        <v>589</v>
      </c>
      <c r="F10" s="32">
        <f>VLOOKUP($E10,Atletas!$1:$1048576,7,FALSE)</f>
        <v>34750</v>
      </c>
      <c r="G10" s="32" t="str">
        <f>VLOOKUP($E10,Atletas!$1:$1048576,9,FALSE)</f>
        <v>Juvenil</v>
      </c>
      <c r="H10" s="137" t="str">
        <f>VLOOKUP($E10,Atletas!$1:$1048576,5,FALSE)</f>
        <v>CSM</v>
      </c>
      <c r="I10" s="35" t="s">
        <v>1115</v>
      </c>
      <c r="J10" s="34">
        <v>41056</v>
      </c>
      <c r="K10" s="35"/>
      <c r="L10" s="35" t="s">
        <v>855</v>
      </c>
    </row>
    <row r="11" spans="1:14" s="39" customFormat="1">
      <c r="A11" s="27">
        <v>6</v>
      </c>
      <c r="B11" s="38">
        <v>20.22</v>
      </c>
      <c r="C11" s="29"/>
      <c r="D11" s="30" t="s">
        <v>1909</v>
      </c>
      <c r="E11" s="31" t="s">
        <v>29</v>
      </c>
      <c r="F11" s="32">
        <f>VLOOKUP($E11,Atletas!$1:$1048576,7,FALSE)</f>
        <v>35023</v>
      </c>
      <c r="G11" s="32" t="str">
        <f>VLOOKUP($E11,Atletas!$1:$1048576,9,FALSE)</f>
        <v>Juvenil</v>
      </c>
      <c r="H11" s="137" t="str">
        <f>VLOOKUP($E11,Atletas!$1:$1048576,5,FALSE)</f>
        <v>ADRAP</v>
      </c>
      <c r="I11" s="35" t="s">
        <v>1115</v>
      </c>
      <c r="J11" s="34">
        <v>41035</v>
      </c>
      <c r="K11" s="35"/>
      <c r="L11" s="35" t="s">
        <v>855</v>
      </c>
    </row>
    <row r="12" spans="1:14" s="39" customFormat="1">
      <c r="A12" s="27">
        <v>7</v>
      </c>
      <c r="B12" s="38">
        <v>20.079999999999998</v>
      </c>
      <c r="C12" s="29"/>
      <c r="D12" s="30">
        <v>1</v>
      </c>
      <c r="E12" s="31" t="s">
        <v>1070</v>
      </c>
      <c r="F12" s="32">
        <f>VLOOKUP($E12,Atletas!$1:$1048576,7,FALSE)</f>
        <v>35516</v>
      </c>
      <c r="G12" s="32" t="str">
        <f>VLOOKUP($E12,Atletas!$1:$1048576,9,FALSE)</f>
        <v>Iniciado</v>
      </c>
      <c r="H12" s="137" t="str">
        <f>VLOOKUP($E12,Atletas!$1:$1048576,5,FALSE)</f>
        <v>AJS</v>
      </c>
      <c r="I12" s="35" t="s">
        <v>1115</v>
      </c>
      <c r="J12" s="34">
        <v>40950</v>
      </c>
      <c r="K12" s="35"/>
      <c r="L12" s="35" t="s">
        <v>855</v>
      </c>
      <c r="M12" s="38"/>
      <c r="N12" s="38"/>
    </row>
    <row r="13" spans="1:14" s="39" customFormat="1">
      <c r="A13" s="27">
        <v>8</v>
      </c>
      <c r="B13" s="38">
        <v>19.399999999999999</v>
      </c>
      <c r="C13" s="29"/>
      <c r="D13" s="30">
        <v>2</v>
      </c>
      <c r="E13" s="31" t="s">
        <v>1148</v>
      </c>
      <c r="F13" s="32">
        <f>VLOOKUP($E13,Atletas!$1:$1048576,7,FALSE)</f>
        <v>35494</v>
      </c>
      <c r="G13" s="32" t="str">
        <f>VLOOKUP($E13,Atletas!$1:$1048576,9,FALSE)</f>
        <v>Iniciado</v>
      </c>
      <c r="H13" s="137" t="str">
        <f>VLOOKUP($E13,Atletas!$1:$1048576,5,FALSE)</f>
        <v>CSM</v>
      </c>
      <c r="I13" s="35" t="s">
        <v>1115</v>
      </c>
      <c r="J13" s="34">
        <v>41028</v>
      </c>
      <c r="K13" s="35"/>
      <c r="L13" s="35" t="s">
        <v>855</v>
      </c>
      <c r="N13" s="38"/>
    </row>
    <row r="14" spans="1:14" s="39" customFormat="1">
      <c r="A14" s="27">
        <v>9</v>
      </c>
      <c r="B14" s="38">
        <v>18.329999999999998</v>
      </c>
      <c r="C14" s="29"/>
      <c r="D14" s="30">
        <v>5</v>
      </c>
      <c r="E14" s="31" t="s">
        <v>15</v>
      </c>
      <c r="F14" s="32">
        <f>VLOOKUP($E14,Atletas!$1:$1048576,7,FALSE)</f>
        <v>35568</v>
      </c>
      <c r="G14" s="32" t="str">
        <f>VLOOKUP($E14,Atletas!$1:$1048576,9,FALSE)</f>
        <v>Iniciado</v>
      </c>
      <c r="H14" s="137" t="str">
        <f>VLOOKUP($E14,Atletas!$1:$1048576,5,FALSE)</f>
        <v>CSM</v>
      </c>
      <c r="I14" s="35" t="s">
        <v>1115</v>
      </c>
      <c r="J14" s="34">
        <v>41013</v>
      </c>
      <c r="K14" s="35"/>
      <c r="L14" s="35" t="s">
        <v>855</v>
      </c>
      <c r="N14" s="38"/>
    </row>
    <row r="15" spans="1:14" s="39" customFormat="1">
      <c r="A15" s="27">
        <v>10</v>
      </c>
      <c r="B15" s="38">
        <v>18.309999999999999</v>
      </c>
      <c r="C15" s="29"/>
      <c r="D15" s="30" t="s">
        <v>1909</v>
      </c>
      <c r="E15" s="31" t="s">
        <v>599</v>
      </c>
      <c r="F15" s="32">
        <f>VLOOKUP($E15,Atletas!$1:$1048576,7,FALSE)</f>
        <v>35368</v>
      </c>
      <c r="G15" s="32" t="str">
        <f>VLOOKUP($E15,Atletas!$1:$1048576,9,FALSE)</f>
        <v>Juvenil</v>
      </c>
      <c r="H15" s="137" t="str">
        <f>VLOOKUP($E15,Atletas!$1:$1048576,5,FALSE)</f>
        <v>CSM</v>
      </c>
      <c r="I15" s="35" t="s">
        <v>1115</v>
      </c>
      <c r="J15" s="34">
        <v>41035</v>
      </c>
      <c r="K15" s="35"/>
      <c r="L15" s="35" t="s">
        <v>855</v>
      </c>
    </row>
    <row r="16" spans="1:14" s="39" customFormat="1">
      <c r="A16" s="27">
        <v>11</v>
      </c>
      <c r="B16" s="38">
        <v>18.18</v>
      </c>
      <c r="C16" s="29"/>
      <c r="D16" s="30" t="s">
        <v>1909</v>
      </c>
      <c r="E16" s="31" t="s">
        <v>581</v>
      </c>
      <c r="F16" s="32">
        <f>VLOOKUP($E16,Atletas!$1:$1048576,7,FALSE)</f>
        <v>35001</v>
      </c>
      <c r="G16" s="32" t="str">
        <f>VLOOKUP($E16,Atletas!$1:$1048576,9,FALSE)</f>
        <v>Juvenil</v>
      </c>
      <c r="H16" s="137" t="str">
        <f>VLOOKUP($E16,Atletas!$1:$1048576,5,FALSE)</f>
        <v>AJS</v>
      </c>
      <c r="I16" s="35" t="s">
        <v>1115</v>
      </c>
      <c r="J16" s="34">
        <v>41035</v>
      </c>
      <c r="K16" s="35"/>
      <c r="L16" s="35" t="s">
        <v>855</v>
      </c>
    </row>
    <row r="17" spans="1:14" s="39" customFormat="1">
      <c r="A17" s="27">
        <v>12</v>
      </c>
      <c r="B17" s="38">
        <v>17.54</v>
      </c>
      <c r="C17" s="29"/>
      <c r="D17" s="30">
        <v>3</v>
      </c>
      <c r="E17" s="31" t="s">
        <v>40</v>
      </c>
      <c r="F17" s="32">
        <f>VLOOKUP($E17,Atletas!$1:$1048576,7,FALSE)</f>
        <v>35638</v>
      </c>
      <c r="G17" s="32" t="str">
        <f>VLOOKUP($E17,Atletas!$1:$1048576,9,FALSE)</f>
        <v>Iniciado</v>
      </c>
      <c r="H17" s="137" t="str">
        <f>VLOOKUP($E17,Atletas!$1:$1048576,5,FALSE)</f>
        <v>AJS</v>
      </c>
      <c r="I17" s="35" t="s">
        <v>1115</v>
      </c>
      <c r="J17" s="34">
        <v>41028</v>
      </c>
      <c r="K17" s="35"/>
      <c r="L17" s="35" t="s">
        <v>855</v>
      </c>
      <c r="N17" s="38"/>
    </row>
    <row r="18" spans="1:14" s="39" customFormat="1">
      <c r="A18" s="27">
        <v>13</v>
      </c>
      <c r="B18" s="38">
        <v>17.48</v>
      </c>
      <c r="C18" s="29"/>
      <c r="D18" s="30">
        <v>6</v>
      </c>
      <c r="E18" s="31" t="s">
        <v>399</v>
      </c>
      <c r="F18" s="32">
        <f>VLOOKUP($E18,Atletas!$1:$1048576,7,FALSE)</f>
        <v>36124</v>
      </c>
      <c r="G18" s="32" t="str">
        <f>VLOOKUP($E18,Atletas!$1:$1048576,9,FALSE)</f>
        <v>Iniciado</v>
      </c>
      <c r="H18" s="137" t="str">
        <f>VLOOKUP($E18,Atletas!$1:$1048576,5,FALSE)</f>
        <v>AJS</v>
      </c>
      <c r="I18" s="35" t="s">
        <v>1115</v>
      </c>
      <c r="J18" s="34">
        <v>41013</v>
      </c>
      <c r="K18" s="35"/>
      <c r="L18" s="35" t="s">
        <v>855</v>
      </c>
      <c r="M18" s="38"/>
    </row>
    <row r="19" spans="1:14" s="39" customFormat="1">
      <c r="A19" s="27">
        <v>14</v>
      </c>
      <c r="B19" s="38">
        <v>17.190000000000001</v>
      </c>
      <c r="C19" s="29"/>
      <c r="D19" s="30">
        <v>4</v>
      </c>
      <c r="E19" s="31" t="s">
        <v>591</v>
      </c>
      <c r="F19" s="32">
        <f>VLOOKUP($E19,Atletas!$1:$1048576,7,FALSE)</f>
        <v>35439</v>
      </c>
      <c r="G19" s="32" t="str">
        <f>VLOOKUP($E19,Atletas!$1:$1048576,9,FALSE)</f>
        <v>Iniciado</v>
      </c>
      <c r="H19" s="137" t="str">
        <f>VLOOKUP($E19,Atletas!$1:$1048576,5,FALSE)</f>
        <v>CSM</v>
      </c>
      <c r="I19" s="35" t="s">
        <v>1115</v>
      </c>
      <c r="J19" s="34">
        <v>41028</v>
      </c>
      <c r="K19" s="35"/>
      <c r="L19" s="35" t="s">
        <v>855</v>
      </c>
      <c r="N19" s="38"/>
    </row>
    <row r="20" spans="1:14" s="39" customFormat="1">
      <c r="A20" s="27">
        <v>15</v>
      </c>
      <c r="B20" s="38">
        <v>16.5</v>
      </c>
      <c r="C20" s="29"/>
      <c r="D20" s="30">
        <v>2</v>
      </c>
      <c r="E20" s="31" t="s">
        <v>683</v>
      </c>
      <c r="F20" s="32">
        <f>VLOOKUP($E20,Atletas!$1:$1048576,7,FALSE)</f>
        <v>35548</v>
      </c>
      <c r="G20" s="32" t="str">
        <f>VLOOKUP($E20,Atletas!$1:$1048576,9,FALSE)</f>
        <v>Iniciado</v>
      </c>
      <c r="H20" s="137" t="str">
        <f>VLOOKUP($E20,Atletas!$1:$1048576,5,FALSE)</f>
        <v>ACDSJ</v>
      </c>
      <c r="I20" s="35" t="s">
        <v>1115</v>
      </c>
      <c r="J20" s="34">
        <v>41076</v>
      </c>
      <c r="K20" s="35"/>
      <c r="L20" s="35" t="s">
        <v>855</v>
      </c>
      <c r="N20" s="38"/>
    </row>
    <row r="21" spans="1:14" s="39" customFormat="1">
      <c r="A21" s="27">
        <v>16</v>
      </c>
      <c r="B21" s="38">
        <v>16.420000000000002</v>
      </c>
      <c r="C21" s="29"/>
      <c r="D21" s="30">
        <v>7</v>
      </c>
      <c r="E21" s="31" t="s">
        <v>574</v>
      </c>
      <c r="F21" s="32">
        <f>VLOOKUP($E21,Atletas!$1:$1048576,7,FALSE)</f>
        <v>35979</v>
      </c>
      <c r="G21" s="32" t="str">
        <f>VLOOKUP($E21,Atletas!$1:$1048576,9,FALSE)</f>
        <v>Iniciado</v>
      </c>
      <c r="H21" s="137" t="str">
        <f>VLOOKUP($E21,Atletas!$1:$1048576,5,FALSE)</f>
        <v>CSM</v>
      </c>
      <c r="I21" s="35" t="s">
        <v>1115</v>
      </c>
      <c r="J21" s="34">
        <v>41013</v>
      </c>
      <c r="K21" s="35"/>
      <c r="L21" s="35" t="s">
        <v>855</v>
      </c>
    </row>
    <row r="22" spans="1:14" s="39" customFormat="1">
      <c r="A22" s="27">
        <v>17</v>
      </c>
      <c r="B22" s="38">
        <v>16.350000000000001</v>
      </c>
      <c r="C22" s="29"/>
      <c r="D22" s="30" t="s">
        <v>1909</v>
      </c>
      <c r="E22" s="31" t="s">
        <v>805</v>
      </c>
      <c r="F22" s="32">
        <f>VLOOKUP($E22,Atletas!$1:$1048576,7,FALSE)</f>
        <v>35185</v>
      </c>
      <c r="G22" s="32" t="str">
        <f>VLOOKUP($E22,Atletas!$1:$1048576,9,FALSE)</f>
        <v>Juvenil</v>
      </c>
      <c r="H22" s="137" t="str">
        <f>VLOOKUP($E22,Atletas!$1:$1048576,5,FALSE)</f>
        <v>AJS</v>
      </c>
      <c r="I22" s="35" t="s">
        <v>1115</v>
      </c>
      <c r="J22" s="34">
        <v>41035</v>
      </c>
      <c r="K22" s="35"/>
      <c r="L22" s="35" t="s">
        <v>1912</v>
      </c>
    </row>
    <row r="23" spans="1:14" s="39" customFormat="1">
      <c r="A23" s="27">
        <v>18</v>
      </c>
      <c r="B23" s="38">
        <v>16.25</v>
      </c>
      <c r="C23" s="29"/>
      <c r="D23" s="30">
        <v>2</v>
      </c>
      <c r="E23" s="31" t="s">
        <v>615</v>
      </c>
      <c r="F23" s="32">
        <f>VLOOKUP($E23,Atletas!$1:$1048576,7,FALSE)</f>
        <v>35542</v>
      </c>
      <c r="G23" s="32" t="str">
        <f>VLOOKUP($E23,Atletas!$1:$1048576,9,FALSE)</f>
        <v>Iniciado</v>
      </c>
      <c r="H23" s="137" t="str">
        <f>VLOOKUP($E23,Atletas!$1:$1048576,5,FALSE)</f>
        <v>ACDSJ</v>
      </c>
      <c r="I23" s="35" t="s">
        <v>1115</v>
      </c>
      <c r="J23" s="34">
        <v>40922</v>
      </c>
      <c r="K23" s="35"/>
      <c r="L23" s="35" t="s">
        <v>855</v>
      </c>
      <c r="M23" s="38"/>
      <c r="N23" s="38"/>
    </row>
    <row r="24" spans="1:14" s="39" customFormat="1">
      <c r="A24" s="27">
        <v>19</v>
      </c>
      <c r="B24" s="38">
        <v>15.62</v>
      </c>
      <c r="C24" s="29"/>
      <c r="D24" s="30">
        <v>8</v>
      </c>
      <c r="E24" s="31" t="s">
        <v>317</v>
      </c>
      <c r="F24" s="32">
        <f>VLOOKUP($E24,Atletas!$1:$1048576,7,FALSE)</f>
        <v>35456</v>
      </c>
      <c r="G24" s="32" t="str">
        <f>VLOOKUP($E24,Atletas!$1:$1048576,9,FALSE)</f>
        <v>Iniciado</v>
      </c>
      <c r="H24" s="137" t="str">
        <f>VLOOKUP($E24,Atletas!$1:$1048576,5,FALSE)</f>
        <v>AJS</v>
      </c>
      <c r="I24" s="35" t="s">
        <v>1115</v>
      </c>
      <c r="J24" s="34">
        <v>41013</v>
      </c>
      <c r="K24" s="35"/>
      <c r="L24" s="35" t="s">
        <v>855</v>
      </c>
    </row>
    <row r="25" spans="1:14" s="39" customFormat="1">
      <c r="A25" s="27">
        <v>20</v>
      </c>
      <c r="B25" s="38">
        <v>14.99</v>
      </c>
      <c r="C25" s="29"/>
      <c r="D25" s="30">
        <v>3</v>
      </c>
      <c r="E25" s="31" t="s">
        <v>1662</v>
      </c>
      <c r="F25" s="32">
        <f>VLOOKUP($E25,Atletas!$1:$1048576,7,FALSE)</f>
        <v>35793</v>
      </c>
      <c r="G25" s="32" t="str">
        <f>VLOOKUP($E25,Atletas!$1:$1048576,9,FALSE)</f>
        <v>Iniciado</v>
      </c>
      <c r="H25" s="137" t="str">
        <f>VLOOKUP($E25,Atletas!$1:$1048576,5,FALSE)</f>
        <v>CSM</v>
      </c>
      <c r="I25" s="35" t="s">
        <v>1115</v>
      </c>
      <c r="J25" s="34">
        <v>40922</v>
      </c>
      <c r="K25" s="35"/>
      <c r="L25" s="35" t="s">
        <v>855</v>
      </c>
    </row>
    <row r="26" spans="1:14" s="39" customFormat="1">
      <c r="A26" s="27">
        <v>21</v>
      </c>
      <c r="B26" s="38">
        <v>13.7</v>
      </c>
      <c r="C26" s="29"/>
      <c r="D26" s="30">
        <v>5</v>
      </c>
      <c r="E26" s="31" t="s">
        <v>36</v>
      </c>
      <c r="F26" s="32">
        <f>VLOOKUP($E26,Atletas!$1:$1048576,7,FALSE)</f>
        <v>35958</v>
      </c>
      <c r="G26" s="32" t="str">
        <f>VLOOKUP($E26,Atletas!$1:$1048576,9,FALSE)</f>
        <v>Iniciado</v>
      </c>
      <c r="H26" s="137" t="str">
        <f>VLOOKUP($E26,Atletas!$1:$1048576,5,FALSE)</f>
        <v>ADRAP</v>
      </c>
      <c r="I26" s="35" t="s">
        <v>1115</v>
      </c>
      <c r="J26" s="34">
        <v>41028</v>
      </c>
      <c r="K26" s="35"/>
      <c r="L26" s="35" t="s">
        <v>855</v>
      </c>
    </row>
    <row r="27" spans="1:14" s="39" customFormat="1">
      <c r="A27" s="27">
        <v>22</v>
      </c>
      <c r="B27" s="38">
        <v>12.82</v>
      </c>
      <c r="C27" s="29"/>
      <c r="D27" s="30">
        <v>3</v>
      </c>
      <c r="E27" s="31" t="s">
        <v>417</v>
      </c>
      <c r="F27" s="32">
        <f>VLOOKUP($E27,Atletas!$1:$1048576,7,FALSE)</f>
        <v>36354</v>
      </c>
      <c r="G27" s="32" t="str">
        <f>VLOOKUP($E27,Atletas!$1:$1048576,9,FALSE)</f>
        <v>Infantil</v>
      </c>
      <c r="H27" s="137" t="str">
        <f>VLOOKUP($E27,Atletas!$1:$1048576,5,FALSE)</f>
        <v>CSM</v>
      </c>
      <c r="I27" s="35" t="s">
        <v>1115</v>
      </c>
      <c r="J27" s="34">
        <v>41083</v>
      </c>
      <c r="K27" s="35"/>
      <c r="L27" s="35" t="s">
        <v>855</v>
      </c>
    </row>
    <row r="28" spans="1:14" s="39" customFormat="1">
      <c r="A28" s="27">
        <v>23</v>
      </c>
      <c r="B28" s="38">
        <v>12.48</v>
      </c>
      <c r="C28" s="29"/>
      <c r="D28" s="30">
        <v>7</v>
      </c>
      <c r="E28" s="31" t="s">
        <v>1659</v>
      </c>
      <c r="F28" s="32">
        <f>VLOOKUP($E28,Atletas!$1:$1048576,7,FALSE)</f>
        <v>35889</v>
      </c>
      <c r="G28" s="32" t="str">
        <f>VLOOKUP($E28,Atletas!$1:$1048576,9,FALSE)</f>
        <v>Iniciado</v>
      </c>
      <c r="H28" s="137" t="str">
        <f>VLOOKUP($E28,Atletas!$1:$1048576,5,FALSE)</f>
        <v>CSM</v>
      </c>
      <c r="I28" s="35" t="s">
        <v>1115</v>
      </c>
      <c r="J28" s="34">
        <v>40950</v>
      </c>
      <c r="K28" s="35"/>
      <c r="L28" s="35" t="s">
        <v>855</v>
      </c>
    </row>
    <row r="29" spans="1:14" s="39" customFormat="1">
      <c r="A29" s="27">
        <v>24</v>
      </c>
      <c r="B29" s="38">
        <v>12.06</v>
      </c>
      <c r="C29" s="29"/>
      <c r="D29" s="30">
        <v>8</v>
      </c>
      <c r="E29" s="31" t="s">
        <v>14</v>
      </c>
      <c r="F29" s="32">
        <f>VLOOKUP($E29,Atletas!$1:$1048576,7,FALSE)</f>
        <v>36219</v>
      </c>
      <c r="G29" s="32" t="str">
        <f>VLOOKUP($E29,Atletas!$1:$1048576,9,FALSE)</f>
        <v>Infantil</v>
      </c>
      <c r="H29" s="137" t="str">
        <f>VLOOKUP($E29,Atletas!$1:$1048576,5,FALSE)</f>
        <v>ADRAP</v>
      </c>
      <c r="I29" s="35" t="s">
        <v>1115</v>
      </c>
      <c r="J29" s="34">
        <v>40950</v>
      </c>
      <c r="K29" s="35"/>
      <c r="L29" s="35" t="s">
        <v>855</v>
      </c>
    </row>
    <row r="30" spans="1:14" s="39" customFormat="1">
      <c r="A30" s="27">
        <v>25</v>
      </c>
      <c r="B30" s="38">
        <v>11.88</v>
      </c>
      <c r="C30" s="29"/>
      <c r="D30" s="30" t="s">
        <v>1909</v>
      </c>
      <c r="E30" s="31" t="s">
        <v>1045</v>
      </c>
      <c r="F30" s="32">
        <f>VLOOKUP($E30,Atletas!$1:$1048576,7,FALSE)</f>
        <v>34758</v>
      </c>
      <c r="G30" s="32" t="str">
        <f>VLOOKUP($E30,Atletas!$1:$1048576,9,FALSE)</f>
        <v>Juvenil</v>
      </c>
      <c r="H30" s="137" t="str">
        <f>VLOOKUP($E30,Atletas!$1:$1048576,5,FALSE)</f>
        <v>GDE</v>
      </c>
      <c r="I30" s="35" t="s">
        <v>1115</v>
      </c>
      <c r="J30" s="34">
        <v>41035</v>
      </c>
      <c r="K30" s="35"/>
      <c r="L30" s="35" t="s">
        <v>855</v>
      </c>
    </row>
    <row r="31" spans="1:14" s="39" customFormat="1">
      <c r="A31" s="27">
        <v>26</v>
      </c>
      <c r="B31" s="38">
        <v>11.6</v>
      </c>
      <c r="C31" s="29"/>
      <c r="D31" s="30">
        <v>4</v>
      </c>
      <c r="E31" s="31" t="s">
        <v>1134</v>
      </c>
      <c r="F31" s="32">
        <f>VLOOKUP($E31,Atletas!$1:$1048576,7,FALSE)</f>
        <v>36792</v>
      </c>
      <c r="G31" s="32" t="str">
        <f>VLOOKUP($E31,Atletas!$1:$1048576,9,FALSE)</f>
        <v>Infantil</v>
      </c>
      <c r="H31" s="137" t="str">
        <f>VLOOKUP($E31,Atletas!$1:$1048576,5,FALSE)</f>
        <v>GDE</v>
      </c>
      <c r="I31" s="35" t="s">
        <v>1115</v>
      </c>
      <c r="J31" s="34">
        <v>41083</v>
      </c>
      <c r="K31" s="35"/>
      <c r="L31" s="35" t="s">
        <v>855</v>
      </c>
    </row>
    <row r="32" spans="1:14" s="39" customFormat="1">
      <c r="A32" s="27">
        <v>27</v>
      </c>
      <c r="B32" s="38">
        <v>10.97</v>
      </c>
      <c r="C32" s="29"/>
      <c r="D32" s="30">
        <v>6</v>
      </c>
      <c r="E32" s="31" t="s">
        <v>1876</v>
      </c>
      <c r="F32" s="32">
        <f>VLOOKUP($E32,Atletas!$1:$1048576,7,FALSE)</f>
        <v>35819</v>
      </c>
      <c r="G32" s="32" t="str">
        <f>VLOOKUP($E32,Atletas!$1:$1048576,9,FALSE)</f>
        <v>Iniciado</v>
      </c>
      <c r="H32" s="137" t="str">
        <f>VLOOKUP($E32,Atletas!$1:$1048576,5,FALSE)</f>
        <v>ADRAP</v>
      </c>
      <c r="I32" s="35" t="s">
        <v>1115</v>
      </c>
      <c r="J32" s="34">
        <v>41028</v>
      </c>
      <c r="K32" s="35"/>
      <c r="L32" s="35" t="s">
        <v>855</v>
      </c>
    </row>
    <row r="33" spans="1:14" s="39" customFormat="1">
      <c r="A33" s="27">
        <v>28</v>
      </c>
      <c r="B33" s="38">
        <v>10.83</v>
      </c>
      <c r="C33" s="29"/>
      <c r="D33" s="30" t="s">
        <v>1909</v>
      </c>
      <c r="E33" s="31" t="s">
        <v>588</v>
      </c>
      <c r="F33" s="32">
        <f>VLOOKUP($E33,Atletas!$1:$1048576,7,FALSE)</f>
        <v>35428</v>
      </c>
      <c r="G33" s="32" t="str">
        <f>VLOOKUP($E33,Atletas!$1:$1048576,9,FALSE)</f>
        <v>Juvenil</v>
      </c>
      <c r="H33" s="137" t="str">
        <f>VLOOKUP($E33,Atletas!$1:$1048576,5,FALSE)</f>
        <v>AJS</v>
      </c>
      <c r="I33" s="35" t="s">
        <v>1115</v>
      </c>
      <c r="J33" s="34">
        <v>41035</v>
      </c>
      <c r="K33" s="35"/>
      <c r="L33" s="35" t="s">
        <v>1913</v>
      </c>
    </row>
    <row r="34" spans="1:14" s="39" customFormat="1">
      <c r="A34" s="27">
        <v>29</v>
      </c>
      <c r="B34" s="38">
        <v>10.7</v>
      </c>
      <c r="C34" s="29"/>
      <c r="D34" s="30" t="s">
        <v>1909</v>
      </c>
      <c r="E34" s="31" t="s">
        <v>1908</v>
      </c>
      <c r="F34" s="32">
        <f>VLOOKUP($E34,Atletas!$1:$1048576,7,FALSE)</f>
        <v>35157</v>
      </c>
      <c r="G34" s="32" t="str">
        <f>VLOOKUP($E34,Atletas!$1:$1048576,9,FALSE)</f>
        <v>Juvenil</v>
      </c>
      <c r="H34" s="137" t="str">
        <f>VLOOKUP($E34,Atletas!$1:$1048576,5,FALSE)</f>
        <v>ACDSJ</v>
      </c>
      <c r="I34" s="35" t="s">
        <v>1115</v>
      </c>
      <c r="J34" s="34">
        <v>41035</v>
      </c>
      <c r="K34" s="35"/>
      <c r="L34" s="35" t="s">
        <v>855</v>
      </c>
    </row>
    <row r="35" spans="1:14" s="39" customFormat="1">
      <c r="A35" s="27">
        <v>30</v>
      </c>
      <c r="B35" s="38">
        <v>10.63</v>
      </c>
      <c r="C35" s="29"/>
      <c r="D35" s="30" t="s">
        <v>1909</v>
      </c>
      <c r="E35" s="31" t="s">
        <v>1811</v>
      </c>
      <c r="F35" s="32">
        <f>VLOOKUP($E35,Atletas!$1:$1048576,7,FALSE)</f>
        <v>35012</v>
      </c>
      <c r="G35" s="32" t="str">
        <f>VLOOKUP($E35,Atletas!$1:$1048576,9,FALSE)</f>
        <v>Juvenil</v>
      </c>
      <c r="H35" s="137" t="str">
        <f>VLOOKUP($E35,Atletas!$1:$1048576,5,FALSE)</f>
        <v>CSM</v>
      </c>
      <c r="I35" s="35" t="s">
        <v>1115</v>
      </c>
      <c r="J35" s="34">
        <v>41035</v>
      </c>
      <c r="K35" s="35"/>
      <c r="L35" s="35" t="s">
        <v>855</v>
      </c>
    </row>
    <row r="36" spans="1:14" s="39" customFormat="1">
      <c r="A36" s="27">
        <v>31</v>
      </c>
      <c r="B36" s="38">
        <v>10.27</v>
      </c>
      <c r="C36" s="29"/>
      <c r="D36" s="30">
        <v>7</v>
      </c>
      <c r="E36" s="31" t="s">
        <v>1716</v>
      </c>
      <c r="F36" s="32">
        <f>VLOOKUP($E36,Atletas!$1:$1048576,7,FALSE)</f>
        <v>35683</v>
      </c>
      <c r="G36" s="32" t="str">
        <f>VLOOKUP($E36,Atletas!$1:$1048576,9,FALSE)</f>
        <v>Iniciado</v>
      </c>
      <c r="H36" s="137" t="str">
        <f>VLOOKUP($E36,Atletas!$1:$1048576,5,FALSE)</f>
        <v>CSM</v>
      </c>
      <c r="I36" s="35" t="s">
        <v>1115</v>
      </c>
      <c r="J36" s="34">
        <v>41028</v>
      </c>
      <c r="K36" s="35"/>
      <c r="L36" s="35" t="s">
        <v>855</v>
      </c>
    </row>
    <row r="37" spans="1:14" s="39" customFormat="1">
      <c r="A37" s="27"/>
      <c r="B37" s="38"/>
      <c r="C37" s="29"/>
      <c r="D37" s="30"/>
      <c r="E37" s="31" t="s">
        <v>620</v>
      </c>
      <c r="F37" s="32">
        <f>VLOOKUP($E37,Atletas!$1:$1048576,7,FALSE)</f>
        <v>35571</v>
      </c>
      <c r="G37" s="32" t="str">
        <f>VLOOKUP($E37,Atletas!$1:$1048576,9,FALSE)</f>
        <v>Iniciado</v>
      </c>
      <c r="H37" s="137" t="str">
        <f>VLOOKUP($E37,Atletas!$1:$1048576,5,FALSE)</f>
        <v>ADRAP</v>
      </c>
      <c r="I37" s="35"/>
      <c r="J37" s="34"/>
      <c r="K37" s="35"/>
      <c r="L37" s="35" t="s">
        <v>1523</v>
      </c>
      <c r="M37" s="38"/>
      <c r="N37" s="38" t="str">
        <f t="shared" ref="N37" si="0">CONCATENATE(B37," - 11")</f>
        <v xml:space="preserve"> - 11</v>
      </c>
    </row>
    <row r="38" spans="1:14" s="39" customFormat="1">
      <c r="A38" s="27"/>
      <c r="B38" s="38"/>
      <c r="C38" s="29"/>
      <c r="D38" s="30"/>
      <c r="E38" s="31" t="s">
        <v>1652</v>
      </c>
      <c r="F38" s="32">
        <f>VLOOKUP($E38,Atletas!$1:$1048576,7,FALSE)</f>
        <v>36312</v>
      </c>
      <c r="G38" s="32" t="str">
        <f>VLOOKUP($E38,Atletas!$1:$1048576,9,FALSE)</f>
        <v>Infantil</v>
      </c>
      <c r="H38" s="137" t="str">
        <f>VLOOKUP($E38,Atletas!$1:$1048576,5,FALSE)</f>
        <v>ACDSJ</v>
      </c>
      <c r="I38" s="35"/>
      <c r="J38" s="34"/>
      <c r="K38" s="35"/>
      <c r="L38" s="35" t="s">
        <v>1524</v>
      </c>
      <c r="M38" s="38"/>
      <c r="N38" s="38"/>
    </row>
    <row r="39" spans="1:14" s="39" customFormat="1">
      <c r="A39" s="27"/>
      <c r="B39" s="38"/>
      <c r="C39" s="29"/>
      <c r="D39" s="30"/>
      <c r="E39" s="31" t="s">
        <v>679</v>
      </c>
      <c r="F39" s="32" t="e">
        <f>VLOOKUP($E39,Atletas!$1:$1048576,7,FALSE)</f>
        <v>#N/A</v>
      </c>
      <c r="G39" s="32" t="e">
        <f>VLOOKUP($E39,Atletas!$1:$1048576,9,FALSE)</f>
        <v>#N/A</v>
      </c>
      <c r="H39" s="137" t="e">
        <f>VLOOKUP($E39,Atletas!$1:$1048576,5,FALSE)</f>
        <v>#N/A</v>
      </c>
      <c r="I39" s="35"/>
      <c r="J39" s="34"/>
      <c r="K39" s="35"/>
      <c r="L39" s="35" t="s">
        <v>1525</v>
      </c>
      <c r="N39" s="38"/>
    </row>
    <row r="40" spans="1:14" s="39" customFormat="1">
      <c r="A40" s="27"/>
      <c r="B40" s="38"/>
      <c r="C40" s="29"/>
      <c r="D40" s="30"/>
      <c r="E40" s="31" t="s">
        <v>316</v>
      </c>
      <c r="F40" s="32" t="e">
        <f>VLOOKUP($E40,Atletas!$1:$1048576,7,FALSE)</f>
        <v>#N/A</v>
      </c>
      <c r="G40" s="32" t="e">
        <f>VLOOKUP($E40,Atletas!$1:$1048576,9,FALSE)</f>
        <v>#N/A</v>
      </c>
      <c r="H40" s="137" t="e">
        <f>VLOOKUP($E40,Atletas!$1:$1048576,5,FALSE)</f>
        <v>#N/A</v>
      </c>
      <c r="I40" s="35"/>
      <c r="J40" s="34"/>
      <c r="K40" s="35"/>
      <c r="L40" s="35" t="s">
        <v>1526</v>
      </c>
      <c r="M40" s="38"/>
      <c r="N40" s="38"/>
    </row>
    <row r="41" spans="1:14" s="39" customFormat="1">
      <c r="A41" s="27"/>
      <c r="B41" s="38"/>
      <c r="C41" s="29"/>
      <c r="D41" s="30"/>
      <c r="E41" s="31" t="s">
        <v>1660</v>
      </c>
      <c r="F41" s="32">
        <f>VLOOKUP($E41,Atletas!$1:$1048576,7,FALSE)</f>
        <v>35647</v>
      </c>
      <c r="G41" s="32" t="str">
        <f>VLOOKUP($E41,Atletas!$1:$1048576,9,FALSE)</f>
        <v>Iniciado</v>
      </c>
      <c r="H41" s="137" t="str">
        <f>VLOOKUP($E41,Atletas!$1:$1048576,5,FALSE)</f>
        <v>ADRAP</v>
      </c>
      <c r="I41" s="35"/>
      <c r="J41" s="34"/>
      <c r="K41" s="35"/>
      <c r="L41" s="35" t="s">
        <v>1438</v>
      </c>
      <c r="M41" s="38"/>
      <c r="N41" s="38"/>
    </row>
    <row r="42" spans="1:14" s="39" customFormat="1">
      <c r="A42" s="27"/>
      <c r="B42" s="38"/>
      <c r="C42" s="29"/>
      <c r="D42" s="30"/>
      <c r="E42" s="31" t="s">
        <v>42</v>
      </c>
      <c r="F42" s="32">
        <f>VLOOKUP($E42,Atletas!$1:$1048576,7,FALSE)</f>
        <v>36315</v>
      </c>
      <c r="G42" s="32" t="str">
        <f>VLOOKUP($E42,Atletas!$1:$1048576,9,FALSE)</f>
        <v>Infantil</v>
      </c>
      <c r="H42" s="137" t="str">
        <f>VLOOKUP($E42,Atletas!$1:$1048576,5,FALSE)</f>
        <v>AJS</v>
      </c>
      <c r="I42" s="35"/>
      <c r="J42" s="34"/>
      <c r="K42" s="35"/>
      <c r="L42" s="35" t="s">
        <v>1527</v>
      </c>
      <c r="M42" s="38"/>
      <c r="N42" s="38"/>
    </row>
    <row r="43" spans="1:14" s="39" customFormat="1">
      <c r="A43" s="37"/>
      <c r="B43" s="38"/>
      <c r="C43" s="29"/>
      <c r="D43" s="30"/>
      <c r="E43" s="31"/>
      <c r="F43" s="32">
        <f>VLOOKUP($E43,Atletas!$1:$1048576,7,FALSE)</f>
        <v>0</v>
      </c>
      <c r="G43" s="32" t="str">
        <f>VLOOKUP($E43,Atletas!$1:$1048576,9,FALSE)</f>
        <v>Sénior /vet</v>
      </c>
      <c r="H43" s="137">
        <f>VLOOKUP($E43,Atletas!$1:$1048576,5,FALSE)</f>
        <v>0</v>
      </c>
      <c r="I43" s="35"/>
      <c r="J43" s="34"/>
      <c r="K43" s="35"/>
      <c r="L43" s="35" t="s">
        <v>855</v>
      </c>
    </row>
    <row r="44" spans="1:14" s="39" customFormat="1">
      <c r="A44" s="37"/>
      <c r="B44" s="38"/>
      <c r="C44" s="29"/>
      <c r="D44" s="30"/>
      <c r="E44" s="31"/>
      <c r="F44" s="32">
        <f>VLOOKUP($E44,Atletas!$1:$1048576,7,FALSE)</f>
        <v>0</v>
      </c>
      <c r="G44" s="32" t="str">
        <f>VLOOKUP($E44,Atletas!$1:$1048576,9,FALSE)</f>
        <v>Sénior /vet</v>
      </c>
      <c r="H44" s="137">
        <f>VLOOKUP($E44,Atletas!$1:$1048576,5,FALSE)</f>
        <v>0</v>
      </c>
      <c r="I44" s="35"/>
      <c r="J44" s="34"/>
      <c r="K44" s="35"/>
      <c r="L44" s="35" t="s">
        <v>855</v>
      </c>
    </row>
    <row r="45" spans="1:14" s="39" customFormat="1">
      <c r="A45" s="37"/>
      <c r="B45" s="38"/>
      <c r="C45" s="29"/>
      <c r="D45" s="30"/>
      <c r="E45" s="31"/>
      <c r="F45" s="32">
        <f>VLOOKUP($E45,Atletas!$1:$1048576,7,FALSE)</f>
        <v>0</v>
      </c>
      <c r="G45" s="32" t="str">
        <f>VLOOKUP($E45,Atletas!$1:$1048576,9,FALSE)</f>
        <v>Sénior /vet</v>
      </c>
      <c r="H45" s="137">
        <f>VLOOKUP($E45,Atletas!$1:$1048576,5,FALSE)</f>
        <v>0</v>
      </c>
      <c r="I45" s="35"/>
      <c r="J45" s="34"/>
      <c r="K45" s="35"/>
      <c r="L45" s="35" t="s">
        <v>855</v>
      </c>
    </row>
  </sheetData>
  <autoFilter ref="G5:H45"/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4" enableFormatConditionsCalculation="0"/>
  <dimension ref="A1:N58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7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1013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969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/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>
      <c r="A6" s="27">
        <v>1</v>
      </c>
      <c r="B6" s="28">
        <v>41.94</v>
      </c>
      <c r="C6" s="29"/>
      <c r="D6" s="30">
        <v>1</v>
      </c>
      <c r="E6" s="31" t="s">
        <v>920</v>
      </c>
      <c r="F6" s="32">
        <f>VLOOKUP($E6,Atletas!$1:$1048576,7,FALSE)</f>
        <v>31188</v>
      </c>
      <c r="G6" s="32" t="str">
        <f>VLOOKUP($E6,Atletas!$1:$1048576,9,FALSE)</f>
        <v>Sénior</v>
      </c>
      <c r="H6" s="137" t="str">
        <f>VLOOKUP($E6,Atletas!$1:$1048576,5,FALSE)</f>
        <v>GDE</v>
      </c>
      <c r="I6" s="35" t="s">
        <v>0</v>
      </c>
      <c r="J6" s="34">
        <v>41070</v>
      </c>
      <c r="K6" s="35"/>
      <c r="L6" s="35" t="s">
        <v>956</v>
      </c>
      <c r="N6" s="38"/>
    </row>
    <row r="7" spans="1:14" s="31" customFormat="1">
      <c r="A7" s="27">
        <v>2</v>
      </c>
      <c r="B7" s="28">
        <v>41.46</v>
      </c>
      <c r="C7" s="29"/>
      <c r="D7" s="30">
        <v>1</v>
      </c>
      <c r="E7" s="31" t="s">
        <v>420</v>
      </c>
      <c r="F7" s="32">
        <f>VLOOKUP($E7,Atletas!$1:$1048576,7,FALSE)</f>
        <v>29181</v>
      </c>
      <c r="G7" s="32" t="str">
        <f>VLOOKUP($E7,Atletas!$1:$1048576,9,FALSE)</f>
        <v>Sénior</v>
      </c>
      <c r="H7" s="137" t="str">
        <f>VLOOKUP($E7,Atletas!$1:$1048576,5,FALSE)</f>
        <v>AJS</v>
      </c>
      <c r="I7" s="35" t="s">
        <v>1115</v>
      </c>
      <c r="J7" s="34">
        <v>41076</v>
      </c>
      <c r="K7" s="35"/>
      <c r="L7" s="35" t="s">
        <v>387</v>
      </c>
      <c r="M7" s="38"/>
      <c r="N7" s="38"/>
    </row>
    <row r="8" spans="1:14" s="31" customFormat="1">
      <c r="A8" s="27">
        <v>3</v>
      </c>
      <c r="B8" s="28">
        <v>34.31</v>
      </c>
      <c r="C8" s="29"/>
      <c r="D8" s="30">
        <v>1</v>
      </c>
      <c r="E8" s="31" t="s">
        <v>752</v>
      </c>
      <c r="F8" s="32">
        <f>VLOOKUP($E8,Atletas!$1:$1048576,7,FALSE)</f>
        <v>33168</v>
      </c>
      <c r="G8" s="32" t="str">
        <f>VLOOKUP($E8,Atletas!$1:$1048576,9,FALSE)</f>
        <v>Sénior /s23</v>
      </c>
      <c r="H8" s="137" t="s">
        <v>1051</v>
      </c>
      <c r="I8" s="35" t="s">
        <v>1115</v>
      </c>
      <c r="J8" s="34">
        <v>40915</v>
      </c>
      <c r="K8" s="35"/>
      <c r="L8" s="35" t="s">
        <v>643</v>
      </c>
      <c r="N8" s="38"/>
    </row>
    <row r="9" spans="1:14" s="31" customFormat="1">
      <c r="A9" s="27">
        <v>4</v>
      </c>
      <c r="B9" s="28">
        <v>31.88</v>
      </c>
      <c r="C9" s="29"/>
      <c r="D9" s="30">
        <v>6</v>
      </c>
      <c r="E9" s="31" t="s">
        <v>902</v>
      </c>
      <c r="F9" s="32">
        <f>VLOOKUP($E9,Atletas!$1:$1048576,7,FALSE)</f>
        <v>30723</v>
      </c>
      <c r="G9" s="32" t="str">
        <f>VLOOKUP($E9,Atletas!$1:$1048576,9,FALSE)</f>
        <v>Sénior</v>
      </c>
      <c r="H9" s="137" t="str">
        <f>VLOOKUP($E9,Atletas!$1:$1048576,5,FALSE)</f>
        <v>CSM</v>
      </c>
      <c r="I9" s="35" t="s">
        <v>0</v>
      </c>
      <c r="J9" s="34">
        <v>41070</v>
      </c>
      <c r="K9" s="35"/>
      <c r="L9" s="35" t="s">
        <v>833</v>
      </c>
      <c r="N9" s="38"/>
    </row>
    <row r="10" spans="1:14" s="31" customFormat="1">
      <c r="A10" s="27">
        <v>5</v>
      </c>
      <c r="B10" s="28">
        <v>31.05</v>
      </c>
      <c r="C10" s="29"/>
      <c r="D10" s="30">
        <v>1</v>
      </c>
      <c r="E10" s="31" t="s">
        <v>867</v>
      </c>
      <c r="F10" s="32">
        <f>VLOOKUP($E10,Atletas!$1:$1048576,7,FALSE)</f>
        <v>33975</v>
      </c>
      <c r="G10" s="32" t="str">
        <f>VLOOKUP($E10,Atletas!$1:$1048576,9,FALSE)</f>
        <v>Júnior</v>
      </c>
      <c r="H10" s="137" t="str">
        <f>VLOOKUP($E10,Atletas!$1:$1048576,5,FALSE)</f>
        <v>CDRSJ</v>
      </c>
      <c r="I10" s="35" t="s">
        <v>1115</v>
      </c>
      <c r="J10" s="34">
        <v>40950</v>
      </c>
      <c r="K10" s="35"/>
      <c r="L10" s="35" t="s">
        <v>1528</v>
      </c>
      <c r="M10" s="38"/>
      <c r="N10" s="38"/>
    </row>
    <row r="11" spans="1:14" s="31" customFormat="1">
      <c r="A11" s="27">
        <v>6</v>
      </c>
      <c r="B11" s="28">
        <v>24.86</v>
      </c>
      <c r="C11" s="29"/>
      <c r="D11" s="30">
        <v>1</v>
      </c>
      <c r="E11" s="31" t="s">
        <v>1080</v>
      </c>
      <c r="F11" s="32">
        <f>VLOOKUP($E11,Atletas!$1:$1048576,7,FALSE)</f>
        <v>34220</v>
      </c>
      <c r="G11" s="32" t="str">
        <f>VLOOKUP($E11,Atletas!$1:$1048576,9,FALSE)</f>
        <v>Júnior</v>
      </c>
      <c r="H11" s="137" t="str">
        <f>VLOOKUP($E11,Atletas!$1:$1048576,5,FALSE)</f>
        <v>AJS</v>
      </c>
      <c r="I11" s="35" t="s">
        <v>1115</v>
      </c>
      <c r="J11" s="34">
        <v>41042</v>
      </c>
      <c r="K11" s="35"/>
      <c r="L11" s="35" t="s">
        <v>855</v>
      </c>
      <c r="N11" s="38"/>
    </row>
    <row r="12" spans="1:14" s="31" customFormat="1">
      <c r="A12" s="27">
        <v>7</v>
      </c>
      <c r="B12" s="28">
        <v>22.12</v>
      </c>
      <c r="C12" s="29"/>
      <c r="D12" s="30">
        <v>4</v>
      </c>
      <c r="E12" s="31" t="s">
        <v>1068</v>
      </c>
      <c r="F12" s="32">
        <f>VLOOKUP($E12,Atletas!$1:$1048576,7,FALSE)</f>
        <v>29219</v>
      </c>
      <c r="G12" s="32" t="str">
        <f>VLOOKUP($E12,Atletas!$1:$1048576,9,FALSE)</f>
        <v>Sénior</v>
      </c>
      <c r="H12" s="137" t="str">
        <f>VLOOKUP($E12,Atletas!$1:$1048576,5,FALSE)</f>
        <v>CSM</v>
      </c>
      <c r="I12" s="35" t="s">
        <v>1115</v>
      </c>
      <c r="J12" s="34">
        <v>41076</v>
      </c>
      <c r="K12" s="35"/>
      <c r="L12" s="35" t="s">
        <v>855</v>
      </c>
      <c r="N12" s="38"/>
    </row>
    <row r="13" spans="1:14" s="31" customFormat="1">
      <c r="A13" s="27">
        <v>8</v>
      </c>
      <c r="B13" s="28">
        <v>21.37</v>
      </c>
      <c r="C13" s="29"/>
      <c r="D13" s="30">
        <v>5</v>
      </c>
      <c r="E13" s="31" t="s">
        <v>589</v>
      </c>
      <c r="F13" s="32">
        <f>VLOOKUP($E13,Atletas!$1:$1048576,7,FALSE)</f>
        <v>34750</v>
      </c>
      <c r="G13" s="32" t="str">
        <f>VLOOKUP($E13,Atletas!$1:$1048576,9,FALSE)</f>
        <v>Juvenil</v>
      </c>
      <c r="H13" s="137" t="str">
        <f>VLOOKUP($E13,Atletas!$1:$1048576,5,FALSE)</f>
        <v>CSM</v>
      </c>
      <c r="I13" s="35" t="s">
        <v>1115</v>
      </c>
      <c r="J13" s="34">
        <v>41076</v>
      </c>
      <c r="K13" s="35"/>
      <c r="L13" s="35" t="s">
        <v>1539</v>
      </c>
      <c r="M13" s="38"/>
      <c r="N13" s="38"/>
    </row>
    <row r="14" spans="1:14" s="31" customFormat="1">
      <c r="A14" s="27">
        <v>9</v>
      </c>
      <c r="B14" s="28">
        <v>21.14</v>
      </c>
      <c r="C14" s="29"/>
      <c r="D14" s="30">
        <v>6</v>
      </c>
      <c r="E14" s="31" t="s">
        <v>813</v>
      </c>
      <c r="F14" s="32">
        <f>VLOOKUP($E14,Atletas!$1:$1048576,7,FALSE)</f>
        <v>27343</v>
      </c>
      <c r="G14" s="32" t="str">
        <f>VLOOKUP($E14,Atletas!$1:$1048576,9,FALSE)</f>
        <v>Sénior</v>
      </c>
      <c r="H14" s="137" t="str">
        <f>VLOOKUP($E14,Atletas!$1:$1048576,5,FALSE)</f>
        <v>AJS</v>
      </c>
      <c r="I14" s="35" t="s">
        <v>1115</v>
      </c>
      <c r="J14" s="34">
        <v>41076</v>
      </c>
      <c r="K14" s="35"/>
      <c r="L14" s="35" t="s">
        <v>640</v>
      </c>
      <c r="N14" s="38"/>
    </row>
    <row r="15" spans="1:14" s="31" customFormat="1">
      <c r="A15" s="27">
        <v>10</v>
      </c>
      <c r="B15" s="28">
        <v>21.06</v>
      </c>
      <c r="C15" s="29"/>
      <c r="D15" s="30" t="s">
        <v>1909</v>
      </c>
      <c r="E15" s="31" t="s">
        <v>809</v>
      </c>
      <c r="F15" s="32">
        <f>VLOOKUP($E15,Atletas!$1:$1048576,7,FALSE)</f>
        <v>33246</v>
      </c>
      <c r="G15" s="32" t="str">
        <f>VLOOKUP($E15,Atletas!$1:$1048576,9,FALSE)</f>
        <v>Sénior /s23</v>
      </c>
      <c r="H15" s="137" t="str">
        <f>VLOOKUP($E15,Atletas!$1:$1048576,5,FALSE)</f>
        <v>AJS</v>
      </c>
      <c r="I15" s="35" t="s">
        <v>1115</v>
      </c>
      <c r="J15" s="34">
        <v>41035</v>
      </c>
      <c r="K15" s="35"/>
      <c r="L15" s="35" t="s">
        <v>641</v>
      </c>
      <c r="N15" s="38"/>
    </row>
    <row r="16" spans="1:14" s="31" customFormat="1">
      <c r="A16" s="27">
        <v>11</v>
      </c>
      <c r="B16" s="28">
        <v>19.91</v>
      </c>
      <c r="C16" s="29"/>
      <c r="D16" s="30" t="s">
        <v>1909</v>
      </c>
      <c r="E16" s="31" t="s">
        <v>1025</v>
      </c>
      <c r="F16" s="32">
        <f>VLOOKUP($E16,Atletas!$1:$1048576,7,FALSE)</f>
        <v>34644</v>
      </c>
      <c r="G16" s="32" t="str">
        <f>VLOOKUP($E16,Atletas!$1:$1048576,9,FALSE)</f>
        <v>Júnior</v>
      </c>
      <c r="H16" s="137" t="str">
        <f>VLOOKUP($E16,Atletas!$1:$1048576,5,FALSE)</f>
        <v>GDE</v>
      </c>
      <c r="I16" s="35" t="s">
        <v>1115</v>
      </c>
      <c r="J16" s="34">
        <v>41035</v>
      </c>
      <c r="K16" s="35"/>
      <c r="L16" s="35" t="s">
        <v>855</v>
      </c>
      <c r="M16" s="38"/>
      <c r="N16" s="38"/>
    </row>
    <row r="17" spans="1:14" s="31" customFormat="1">
      <c r="A17" s="27">
        <v>12</v>
      </c>
      <c r="B17" s="28">
        <v>19.64</v>
      </c>
      <c r="C17" s="29"/>
      <c r="D17" s="30">
        <v>2</v>
      </c>
      <c r="E17" s="31" t="s">
        <v>1927</v>
      </c>
      <c r="F17" s="32">
        <f>VLOOKUP($E17,Atletas!$1:$1048576,7,FALSE)</f>
        <v>34688</v>
      </c>
      <c r="G17" s="32" t="str">
        <f>VLOOKUP($E17,Atletas!$1:$1048576,9,FALSE)</f>
        <v>Júnior</v>
      </c>
      <c r="H17" s="137" t="str">
        <f>VLOOKUP($E17,Atletas!$1:$1048576,5,FALSE)</f>
        <v>AJS</v>
      </c>
      <c r="I17" s="35" t="s">
        <v>1115</v>
      </c>
      <c r="J17" s="34">
        <v>41042</v>
      </c>
      <c r="K17" s="35"/>
      <c r="L17" s="35" t="s">
        <v>855</v>
      </c>
      <c r="N17" s="38"/>
    </row>
    <row r="18" spans="1:14" s="31" customFormat="1">
      <c r="A18" s="27">
        <v>13</v>
      </c>
      <c r="B18" s="28">
        <v>18.62</v>
      </c>
      <c r="C18" s="29"/>
      <c r="D18" s="30">
        <v>4</v>
      </c>
      <c r="E18" s="31" t="s">
        <v>29</v>
      </c>
      <c r="F18" s="32">
        <f>VLOOKUP($E18,Atletas!$1:$1048576,7,FALSE)</f>
        <v>35023</v>
      </c>
      <c r="G18" s="32" t="str">
        <f>VLOOKUP($E18,Atletas!$1:$1048576,9,FALSE)</f>
        <v>Juvenil</v>
      </c>
      <c r="H18" s="137" t="str">
        <f>VLOOKUP($E18,Atletas!$1:$1048576,5,FALSE)</f>
        <v>ADRAP</v>
      </c>
      <c r="I18" s="35" t="s">
        <v>1115</v>
      </c>
      <c r="J18" s="34">
        <v>41042</v>
      </c>
      <c r="K18" s="35"/>
      <c r="L18" s="35" t="s">
        <v>855</v>
      </c>
      <c r="N18" s="38"/>
    </row>
    <row r="19" spans="1:14" s="31" customFormat="1">
      <c r="A19" s="27">
        <v>14</v>
      </c>
      <c r="B19" s="28">
        <v>18.489999999999998</v>
      </c>
      <c r="C19" s="29"/>
      <c r="D19" s="30" t="s">
        <v>1909</v>
      </c>
      <c r="E19" s="31" t="s">
        <v>368</v>
      </c>
      <c r="F19" s="32">
        <f>VLOOKUP($E19,Atletas!$1:$1048576,7,FALSE)</f>
        <v>34197</v>
      </c>
      <c r="G19" s="32" t="str">
        <f>VLOOKUP($E19,Atletas!$1:$1048576,9,FALSE)</f>
        <v>Júnior</v>
      </c>
      <c r="H19" s="137" t="str">
        <f>VLOOKUP($E19,Atletas!$1:$1048576,5,FALSE)</f>
        <v>ADRAP</v>
      </c>
      <c r="I19" s="35" t="s">
        <v>1115</v>
      </c>
      <c r="J19" s="34">
        <v>41035</v>
      </c>
      <c r="K19" s="35"/>
      <c r="L19" s="35" t="s">
        <v>855</v>
      </c>
      <c r="N19" s="38"/>
    </row>
    <row r="20" spans="1:14" s="31" customFormat="1">
      <c r="A20" s="27">
        <v>15</v>
      </c>
      <c r="B20" s="28">
        <v>17.71</v>
      </c>
      <c r="C20" s="29"/>
      <c r="D20" s="30">
        <v>2</v>
      </c>
      <c r="E20" s="31" t="s">
        <v>587</v>
      </c>
      <c r="F20" s="32">
        <f>VLOOKUP($E20,Atletas!$1:$1048576,7,FALSE)</f>
        <v>33841</v>
      </c>
      <c r="G20" s="32" t="str">
        <f>VLOOKUP($E20,Atletas!$1:$1048576,9,FALSE)</f>
        <v>Sénior /s23</v>
      </c>
      <c r="H20" s="137" t="str">
        <f>VLOOKUP($E20,Atletas!$1:$1048576,5,FALSE)</f>
        <v>AJS</v>
      </c>
      <c r="I20" s="35" t="s">
        <v>1115</v>
      </c>
      <c r="J20" s="34">
        <v>40915</v>
      </c>
      <c r="K20" s="35"/>
      <c r="L20" s="35" t="s">
        <v>855</v>
      </c>
      <c r="N20" s="38"/>
    </row>
    <row r="21" spans="1:14" s="31" customFormat="1">
      <c r="A21" s="27">
        <v>16</v>
      </c>
      <c r="B21" s="28">
        <v>16.52</v>
      </c>
      <c r="C21" s="29"/>
      <c r="D21" s="30">
        <v>5</v>
      </c>
      <c r="E21" s="31" t="s">
        <v>599</v>
      </c>
      <c r="F21" s="32">
        <f>VLOOKUP($E21,Atletas!$1:$1048576,7,FALSE)</f>
        <v>35368</v>
      </c>
      <c r="G21" s="32" t="str">
        <f>VLOOKUP($E21,Atletas!$1:$1048576,9,FALSE)</f>
        <v>Juvenil</v>
      </c>
      <c r="H21" s="137" t="str">
        <f>VLOOKUP($E21,Atletas!$1:$1048576,5,FALSE)</f>
        <v>CSM</v>
      </c>
      <c r="I21" s="35" t="s">
        <v>1115</v>
      </c>
      <c r="J21" s="34">
        <v>40923</v>
      </c>
      <c r="K21" s="35"/>
      <c r="L21" s="35" t="s">
        <v>855</v>
      </c>
      <c r="N21" s="38"/>
    </row>
    <row r="22" spans="1:14" s="31" customFormat="1">
      <c r="A22" s="27">
        <v>17</v>
      </c>
      <c r="B22" s="28">
        <v>16.059999999999999</v>
      </c>
      <c r="C22" s="29"/>
      <c r="D22" s="30" t="s">
        <v>1909</v>
      </c>
      <c r="E22" s="31" t="s">
        <v>1039</v>
      </c>
      <c r="F22" s="32">
        <f>VLOOKUP($E22,Atletas!$1:$1048576,7,FALSE)</f>
        <v>34553</v>
      </c>
      <c r="G22" s="32" t="str">
        <f>VLOOKUP($E22,Atletas!$1:$1048576,9,FALSE)</f>
        <v>Júnior</v>
      </c>
      <c r="H22" s="137" t="str">
        <f>VLOOKUP($E22,Atletas!$1:$1048576,5,FALSE)</f>
        <v>GDE</v>
      </c>
      <c r="I22" s="35" t="s">
        <v>1115</v>
      </c>
      <c r="J22" s="34">
        <v>41035</v>
      </c>
      <c r="K22" s="35"/>
      <c r="L22" s="35" t="s">
        <v>1532</v>
      </c>
      <c r="M22" s="38"/>
      <c r="N22" s="38"/>
    </row>
    <row r="23" spans="1:14" s="31" customFormat="1">
      <c r="A23" s="27">
        <v>18</v>
      </c>
      <c r="B23" s="28">
        <v>16.059999999999999</v>
      </c>
      <c r="C23" s="29"/>
      <c r="D23" s="30">
        <v>5</v>
      </c>
      <c r="E23" s="31" t="s">
        <v>736</v>
      </c>
      <c r="F23" s="32">
        <f>VLOOKUP($E23,Atletas!$1:$1048576,7,FALSE)</f>
        <v>34858</v>
      </c>
      <c r="G23" s="32" t="str">
        <f>VLOOKUP($E23,Atletas!$1:$1048576,9,FALSE)</f>
        <v>Juvenil</v>
      </c>
      <c r="H23" s="137" t="str">
        <f>VLOOKUP($E23,Atletas!$1:$1048576,5,FALSE)</f>
        <v>ACDSJ</v>
      </c>
      <c r="I23" s="35" t="s">
        <v>1115</v>
      </c>
      <c r="J23" s="34">
        <v>41042</v>
      </c>
      <c r="K23" s="35"/>
      <c r="L23" s="35" t="s">
        <v>1537</v>
      </c>
      <c r="N23" s="38"/>
    </row>
    <row r="24" spans="1:14" s="31" customFormat="1">
      <c r="A24" s="27">
        <v>19</v>
      </c>
      <c r="B24" s="28">
        <v>15.06</v>
      </c>
      <c r="C24" s="29"/>
      <c r="D24" s="30" t="s">
        <v>1909</v>
      </c>
      <c r="E24" s="31" t="s">
        <v>737</v>
      </c>
      <c r="F24" s="32">
        <f>VLOOKUP($E24,Atletas!$1:$1048576,7,FALSE)</f>
        <v>34195</v>
      </c>
      <c r="G24" s="32" t="str">
        <f>VLOOKUP($E24,Atletas!$1:$1048576,9,FALSE)</f>
        <v>Júnior</v>
      </c>
      <c r="H24" s="137" t="str">
        <f>VLOOKUP($E24,Atletas!$1:$1048576,5,FALSE)</f>
        <v>CSM</v>
      </c>
      <c r="I24" s="35" t="s">
        <v>1115</v>
      </c>
      <c r="J24" s="34">
        <v>41035</v>
      </c>
      <c r="K24" s="35"/>
      <c r="L24" s="35" t="s">
        <v>485</v>
      </c>
      <c r="M24" s="38"/>
      <c r="N24" s="38"/>
    </row>
    <row r="25" spans="1:14" s="31" customFormat="1" hidden="1">
      <c r="A25" s="27"/>
      <c r="B25" s="28"/>
      <c r="C25" s="29"/>
      <c r="D25" s="30"/>
      <c r="E25" s="31" t="s">
        <v>1033</v>
      </c>
      <c r="F25" s="32">
        <f>VLOOKUP($E25,Atletas!$1:$1048576,7,FALSE)</f>
        <v>29945</v>
      </c>
      <c r="G25" s="32" t="str">
        <f>VLOOKUP($E25,Atletas!$1:$1048576,9,FALSE)</f>
        <v>Sénior</v>
      </c>
      <c r="H25" s="137" t="str">
        <f>VLOOKUP($E25,Atletas!$1:$1048576,5,FALSE)</f>
        <v>CSM</v>
      </c>
      <c r="I25" s="35"/>
      <c r="J25" s="34"/>
      <c r="K25" s="35"/>
      <c r="L25" s="35" t="s">
        <v>645</v>
      </c>
      <c r="N25" s="38"/>
    </row>
    <row r="26" spans="1:14" s="31" customFormat="1" hidden="1">
      <c r="A26" s="27"/>
      <c r="B26" s="28"/>
      <c r="C26" s="29"/>
      <c r="D26" s="30"/>
      <c r="E26" s="31" t="s">
        <v>923</v>
      </c>
      <c r="F26" s="32">
        <f>VLOOKUP($E26,Atletas!$1:$1048576,7,FALSE)</f>
        <v>32114</v>
      </c>
      <c r="G26" s="32" t="str">
        <f>VLOOKUP($E26,Atletas!$1:$1048576,9,FALSE)</f>
        <v>Sénior</v>
      </c>
      <c r="H26" s="137" t="str">
        <f>VLOOKUP($E26,Atletas!$1:$1048576,5,FALSE)</f>
        <v>CSM</v>
      </c>
      <c r="I26" s="35"/>
      <c r="J26" s="34"/>
      <c r="K26" s="35"/>
      <c r="L26" s="35" t="s">
        <v>1540</v>
      </c>
      <c r="M26" s="38"/>
      <c r="N26" s="38"/>
    </row>
    <row r="27" spans="1:14" s="31" customFormat="1" hidden="1">
      <c r="A27" s="27"/>
      <c r="B27" s="28"/>
      <c r="C27" s="29"/>
      <c r="D27" s="30"/>
      <c r="E27" s="31" t="s">
        <v>961</v>
      </c>
      <c r="F27" s="32">
        <f>VLOOKUP($E27,Atletas!$1:$1048576,7,FALSE)</f>
        <v>33278</v>
      </c>
      <c r="G27" s="32" t="str">
        <f>VLOOKUP($E27,Atletas!$1:$1048576,9,FALSE)</f>
        <v>Sénior /s23</v>
      </c>
      <c r="H27" s="137" t="str">
        <f>VLOOKUP($E27,Atletas!$1:$1048576,5,FALSE)</f>
        <v>ADRAP</v>
      </c>
      <c r="I27" s="35"/>
      <c r="J27" s="34"/>
      <c r="K27" s="35"/>
      <c r="L27" s="35" t="s">
        <v>644</v>
      </c>
      <c r="N27" s="38"/>
    </row>
    <row r="28" spans="1:14" s="31" customFormat="1" hidden="1">
      <c r="A28" s="27"/>
      <c r="B28" s="28"/>
      <c r="C28" s="29"/>
      <c r="D28" s="30"/>
      <c r="E28" s="31" t="s">
        <v>811</v>
      </c>
      <c r="F28" s="32">
        <f>VLOOKUP($E28,Atletas!$1:$1048576,7,FALSE)</f>
        <v>32166</v>
      </c>
      <c r="G28" s="32" t="str">
        <f>VLOOKUP($E28,Atletas!$1:$1048576,9,FALSE)</f>
        <v>Sénior</v>
      </c>
      <c r="H28" s="137" t="str">
        <f>VLOOKUP($E28,Atletas!$1:$1048576,5,FALSE)</f>
        <v>AJS</v>
      </c>
      <c r="I28" s="35"/>
      <c r="J28" s="34"/>
      <c r="K28" s="35"/>
      <c r="L28" s="35" t="s">
        <v>900</v>
      </c>
      <c r="N28" s="38"/>
    </row>
    <row r="29" spans="1:14" s="31" customFormat="1" hidden="1">
      <c r="A29" s="27"/>
      <c r="B29" s="28"/>
      <c r="C29" s="29"/>
      <c r="D29" s="30"/>
      <c r="E29" s="31" t="s">
        <v>810</v>
      </c>
      <c r="F29" s="32">
        <f>VLOOKUP($E29,Atletas!$1:$1048576,7,FALSE)</f>
        <v>34584</v>
      </c>
      <c r="G29" s="32" t="str">
        <f>VLOOKUP($E29,Atletas!$1:$1048576,9,FALSE)</f>
        <v>Júnior</v>
      </c>
      <c r="H29" s="137" t="str">
        <f>VLOOKUP($E29,Atletas!$1:$1048576,5,FALSE)</f>
        <v>AJS</v>
      </c>
      <c r="I29" s="35"/>
      <c r="J29" s="34"/>
      <c r="K29" s="35"/>
      <c r="L29" s="35" t="s">
        <v>1529</v>
      </c>
      <c r="M29" s="38"/>
      <c r="N29" s="38"/>
    </row>
    <row r="30" spans="1:14" s="31" customFormat="1" hidden="1">
      <c r="A30" s="27"/>
      <c r="B30" s="28"/>
      <c r="C30" s="29"/>
      <c r="D30" s="30"/>
      <c r="E30" s="31" t="s">
        <v>798</v>
      </c>
      <c r="F30" s="32">
        <f>VLOOKUP($E30,Atletas!$1:$1048576,7,FALSE)</f>
        <v>33532</v>
      </c>
      <c r="G30" s="32" t="str">
        <f>VLOOKUP($E30,Atletas!$1:$1048576,9,FALSE)</f>
        <v>Sénior /s23</v>
      </c>
      <c r="H30" s="137" t="str">
        <f>VLOOKUP($E30,Atletas!$1:$1048576,5,FALSE)</f>
        <v>CSM</v>
      </c>
      <c r="I30" s="35"/>
      <c r="J30" s="34"/>
      <c r="K30" s="35"/>
      <c r="L30" s="35" t="s">
        <v>1530</v>
      </c>
      <c r="M30" s="38"/>
      <c r="N30" s="38"/>
    </row>
    <row r="31" spans="1:14" s="31" customFormat="1" hidden="1">
      <c r="A31" s="27"/>
      <c r="B31" s="28"/>
      <c r="C31" s="29"/>
      <c r="D31" s="30"/>
      <c r="E31" s="31" t="s">
        <v>808</v>
      </c>
      <c r="F31" s="32">
        <f>VLOOKUP($E31,Atletas!$1:$1048576,7,FALSE)</f>
        <v>33005</v>
      </c>
      <c r="G31" s="32" t="str">
        <f>VLOOKUP($E31,Atletas!$1:$1048576,9,FALSE)</f>
        <v>Sénior /s23</v>
      </c>
      <c r="H31" s="137" t="str">
        <f>VLOOKUP($E31,Atletas!$1:$1048576,5,FALSE)</f>
        <v>AJS</v>
      </c>
      <c r="I31" s="35"/>
      <c r="J31" s="34"/>
      <c r="K31" s="35"/>
      <c r="L31" s="35" t="s">
        <v>1531</v>
      </c>
      <c r="N31" s="38"/>
    </row>
    <row r="32" spans="1:14" s="31" customFormat="1" hidden="1">
      <c r="A32" s="27"/>
      <c r="B32" s="28"/>
      <c r="C32" s="29"/>
      <c r="D32" s="30"/>
      <c r="E32" s="31" t="s">
        <v>608</v>
      </c>
      <c r="F32" s="32">
        <f>VLOOKUP($E32,Atletas!$1:$1048576,7,FALSE)</f>
        <v>34569</v>
      </c>
      <c r="G32" s="32" t="str">
        <f>VLOOKUP($E32,Atletas!$1:$1048576,9,FALSE)</f>
        <v>Júnior</v>
      </c>
      <c r="H32" s="137" t="str">
        <f>VLOOKUP($E32,Atletas!$1:$1048576,5,FALSE)</f>
        <v>GDE</v>
      </c>
      <c r="I32" s="35"/>
      <c r="J32" s="34"/>
      <c r="K32" s="35"/>
      <c r="L32" s="35" t="s">
        <v>69</v>
      </c>
      <c r="M32" s="38"/>
      <c r="N32" s="38"/>
    </row>
    <row r="33" spans="1:14" s="31" customFormat="1" hidden="1">
      <c r="A33" s="27"/>
      <c r="B33" s="28"/>
      <c r="C33" s="29"/>
      <c r="D33" s="30"/>
      <c r="E33" s="31" t="s">
        <v>421</v>
      </c>
      <c r="F33" s="32" t="e">
        <f>VLOOKUP($E33,Atletas!$1:$1048576,7,FALSE)</f>
        <v>#N/A</v>
      </c>
      <c r="G33" s="32" t="e">
        <f>VLOOKUP($E33,Atletas!$1:$1048576,9,FALSE)</f>
        <v>#N/A</v>
      </c>
      <c r="H33" s="137" t="e">
        <f>VLOOKUP($E33,Atletas!$1:$1048576,5,FALSE)</f>
        <v>#N/A</v>
      </c>
      <c r="I33" s="35"/>
      <c r="J33" s="34"/>
      <c r="K33" s="35"/>
      <c r="L33" s="35" t="s">
        <v>1533</v>
      </c>
      <c r="N33" s="38"/>
    </row>
    <row r="34" spans="1:14" s="31" customFormat="1" hidden="1">
      <c r="A34" s="27"/>
      <c r="B34" s="28"/>
      <c r="C34" s="29"/>
      <c r="D34" s="30"/>
      <c r="E34" s="31" t="s">
        <v>679</v>
      </c>
      <c r="F34" s="32" t="e">
        <f>VLOOKUP($E34,Atletas!$1:$1048576,7,FALSE)</f>
        <v>#N/A</v>
      </c>
      <c r="G34" s="32" t="e">
        <f>VLOOKUP($E34,Atletas!$1:$1048576,9,FALSE)</f>
        <v>#N/A</v>
      </c>
      <c r="H34" s="137" t="e">
        <f>VLOOKUP($E34,Atletas!$1:$1048576,5,FALSE)</f>
        <v>#N/A</v>
      </c>
      <c r="I34" s="35"/>
      <c r="J34" s="34"/>
      <c r="K34" s="35"/>
      <c r="L34" s="35" t="s">
        <v>1534</v>
      </c>
      <c r="M34" s="38"/>
      <c r="N34" s="38"/>
    </row>
    <row r="35" spans="1:14" s="31" customFormat="1" hidden="1">
      <c r="A35" s="27"/>
      <c r="B35" s="28"/>
      <c r="C35" s="29"/>
      <c r="D35" s="30"/>
      <c r="E35" s="31" t="s">
        <v>1027</v>
      </c>
      <c r="F35" s="32">
        <f>VLOOKUP($E35,Atletas!$1:$1048576,7,FALSE)</f>
        <v>35443</v>
      </c>
      <c r="G35" s="32" t="str">
        <f>VLOOKUP($E35,Atletas!$1:$1048576,9,FALSE)</f>
        <v>Iniciado</v>
      </c>
      <c r="H35" s="137" t="str">
        <f>VLOOKUP($E35,Atletas!$1:$1048576,5,FALSE)</f>
        <v>AJS</v>
      </c>
      <c r="I35" s="35"/>
      <c r="J35" s="34"/>
      <c r="K35" s="35"/>
      <c r="L35" s="35" t="s">
        <v>1535</v>
      </c>
      <c r="N35" s="38"/>
    </row>
    <row r="36" spans="1:14" s="31" customFormat="1" hidden="1">
      <c r="A36" s="27"/>
      <c r="B36" s="28"/>
      <c r="C36" s="29"/>
      <c r="D36" s="30"/>
      <c r="E36" s="31" t="s">
        <v>620</v>
      </c>
      <c r="F36" s="32">
        <f>VLOOKUP($E36,Atletas!$1:$1048576,7,FALSE)</f>
        <v>35571</v>
      </c>
      <c r="G36" s="32" t="str">
        <f>VLOOKUP($E36,Atletas!$1:$1048576,9,FALSE)</f>
        <v>Iniciado</v>
      </c>
      <c r="H36" s="137" t="str">
        <f>VLOOKUP($E36,Atletas!$1:$1048576,5,FALSE)</f>
        <v>ADRAP</v>
      </c>
      <c r="I36" s="35"/>
      <c r="J36" s="34"/>
      <c r="K36" s="35"/>
      <c r="L36" s="35" t="s">
        <v>1541</v>
      </c>
      <c r="M36" s="38"/>
      <c r="N36" s="38"/>
    </row>
    <row r="37" spans="1:14" s="31" customFormat="1" hidden="1">
      <c r="A37" s="27"/>
      <c r="B37" s="28"/>
      <c r="C37" s="29"/>
      <c r="D37" s="30"/>
      <c r="E37" s="31" t="s">
        <v>374</v>
      </c>
      <c r="F37" s="32" t="e">
        <f>VLOOKUP($E37,Atletas!$1:$1048576,7,FALSE)</f>
        <v>#N/A</v>
      </c>
      <c r="G37" s="32" t="e">
        <f>VLOOKUP($E37,Atletas!$1:$1048576,9,FALSE)</f>
        <v>#N/A</v>
      </c>
      <c r="H37" s="137" t="e">
        <f>VLOOKUP($E37,Atletas!$1:$1048576,5,FALSE)</f>
        <v>#N/A</v>
      </c>
      <c r="I37" s="35"/>
      <c r="J37" s="34"/>
      <c r="K37" s="35"/>
      <c r="L37" s="35" t="s">
        <v>70</v>
      </c>
      <c r="M37" s="38"/>
      <c r="N37" s="38"/>
    </row>
    <row r="38" spans="1:14" s="31" customFormat="1" hidden="1">
      <c r="A38" s="27"/>
      <c r="B38" s="28"/>
      <c r="C38" s="29"/>
      <c r="D38" s="30"/>
      <c r="E38" s="31" t="s">
        <v>581</v>
      </c>
      <c r="F38" s="32">
        <f>VLOOKUP($E38,Atletas!$1:$1048576,7,FALSE)</f>
        <v>35001</v>
      </c>
      <c r="G38" s="32" t="str">
        <f>VLOOKUP($E38,Atletas!$1:$1048576,9,FALSE)</f>
        <v>Juvenil</v>
      </c>
      <c r="H38" s="137" t="str">
        <f>VLOOKUP($E38,Atletas!$1:$1048576,5,FALSE)</f>
        <v>AJS</v>
      </c>
      <c r="I38" s="35"/>
      <c r="J38" s="34"/>
      <c r="K38" s="35"/>
      <c r="L38" s="35" t="s">
        <v>1536</v>
      </c>
      <c r="N38" s="38"/>
    </row>
    <row r="39" spans="1:14" s="31" customFormat="1" hidden="1">
      <c r="A39" s="27"/>
      <c r="B39" s="28"/>
      <c r="C39" s="29"/>
      <c r="D39" s="30"/>
      <c r="E39" s="31" t="s">
        <v>397</v>
      </c>
      <c r="F39" s="32" t="e">
        <f>VLOOKUP($E39,Atletas!$1:$1048576,7,FALSE)</f>
        <v>#N/A</v>
      </c>
      <c r="G39" s="32" t="e">
        <f>VLOOKUP($E39,Atletas!$1:$1048576,9,FALSE)</f>
        <v>#N/A</v>
      </c>
      <c r="H39" s="137" t="e">
        <f>VLOOKUP($E39,Atletas!$1:$1048576,5,FALSE)</f>
        <v>#N/A</v>
      </c>
      <c r="I39" s="35"/>
      <c r="J39" s="34"/>
      <c r="K39" s="35"/>
      <c r="L39" s="35" t="s">
        <v>1538</v>
      </c>
      <c r="N39" s="38"/>
    </row>
    <row r="40" spans="1:14" s="31" customFormat="1" hidden="1">
      <c r="A40" s="27"/>
      <c r="B40" s="28"/>
      <c r="C40" s="29"/>
      <c r="D40" s="30"/>
      <c r="E40" s="31" t="s">
        <v>1126</v>
      </c>
      <c r="F40" s="32">
        <f>VLOOKUP($E40,Atletas!$1:$1048576,7,FALSE)</f>
        <v>34375</v>
      </c>
      <c r="G40" s="32" t="str">
        <f>VLOOKUP($E40,Atletas!$1:$1048576,9,FALSE)</f>
        <v>Júnior</v>
      </c>
      <c r="H40" s="137" t="str">
        <f>VLOOKUP($E40,Atletas!$1:$1048576,5,FALSE)</f>
        <v>AJS</v>
      </c>
      <c r="I40" s="35"/>
      <c r="J40" s="34"/>
      <c r="K40" s="35"/>
      <c r="L40" s="35" t="s">
        <v>73</v>
      </c>
      <c r="M40" s="38"/>
      <c r="N40" s="38"/>
    </row>
    <row r="41" spans="1:14" s="31" customFormat="1" hidden="1">
      <c r="A41" s="27"/>
      <c r="B41" s="28"/>
      <c r="C41" s="29"/>
      <c r="D41" s="30"/>
      <c r="E41" s="31" t="s">
        <v>375</v>
      </c>
      <c r="F41" s="32">
        <f>VLOOKUP($E41,Atletas!$1:$1048576,7,FALSE)</f>
        <v>34919</v>
      </c>
      <c r="G41" s="32" t="str">
        <f>VLOOKUP($E41,Atletas!$1:$1048576,9,FALSE)</f>
        <v>Juvenil</v>
      </c>
      <c r="H41" s="137" t="str">
        <f>VLOOKUP($E41,Atletas!$1:$1048576,5,FALSE)</f>
        <v>AJS</v>
      </c>
      <c r="I41" s="35"/>
      <c r="J41" s="34"/>
      <c r="K41" s="35"/>
      <c r="L41" s="35" t="s">
        <v>1542</v>
      </c>
      <c r="M41" s="38"/>
      <c r="N41" s="38"/>
    </row>
    <row r="42" spans="1:14" s="31" customFormat="1" hidden="1">
      <c r="A42" s="27"/>
      <c r="B42" s="28"/>
      <c r="C42" s="29"/>
      <c r="D42" s="30"/>
      <c r="E42" s="31" t="s">
        <v>903</v>
      </c>
      <c r="F42" s="32" t="e">
        <f>VLOOKUP($E42,Atletas!$1:$1048576,7,FALSE)</f>
        <v>#N/A</v>
      </c>
      <c r="G42" s="32" t="e">
        <f>VLOOKUP($E42,Atletas!$1:$1048576,9,FALSE)</f>
        <v>#N/A</v>
      </c>
      <c r="H42" s="137" t="e">
        <f>VLOOKUP($E42,Atletas!$1:$1048576,5,FALSE)</f>
        <v>#N/A</v>
      </c>
      <c r="I42" s="35"/>
      <c r="J42" s="34"/>
      <c r="K42" s="35"/>
      <c r="L42" s="35" t="s">
        <v>1543</v>
      </c>
      <c r="N42" s="38"/>
    </row>
    <row r="43" spans="1:14" s="31" customFormat="1" hidden="1">
      <c r="A43" s="27"/>
      <c r="B43" s="28"/>
      <c r="C43" s="29"/>
      <c r="D43" s="30"/>
      <c r="E43" s="31" t="s">
        <v>1066</v>
      </c>
      <c r="F43" s="32">
        <f>VLOOKUP($E43,Atletas!$1:$1048576,7,FALSE)</f>
        <v>29219</v>
      </c>
      <c r="G43" s="32" t="str">
        <f>VLOOKUP($E43,Atletas!$1:$1048576,9,FALSE)</f>
        <v>Sénior</v>
      </c>
      <c r="H43" s="137" t="str">
        <f>VLOOKUP($E43,Atletas!$1:$1048576,5,FALSE)</f>
        <v>CSM</v>
      </c>
      <c r="I43" s="35"/>
      <c r="J43" s="34"/>
      <c r="K43" s="35"/>
      <c r="L43" s="35" t="s">
        <v>738</v>
      </c>
      <c r="N43" s="38"/>
    </row>
    <row r="44" spans="1:14" s="31" customFormat="1" hidden="1">
      <c r="A44" s="27"/>
      <c r="B44" s="28"/>
      <c r="C44" s="29"/>
      <c r="D44" s="30"/>
      <c r="E44" s="31" t="s">
        <v>680</v>
      </c>
      <c r="F44" s="32" t="e">
        <f>VLOOKUP($E44,Atletas!$1:$1048576,7,FALSE)</f>
        <v>#N/A</v>
      </c>
      <c r="G44" s="32" t="e">
        <f>VLOOKUP($E44,Atletas!$1:$1048576,9,FALSE)</f>
        <v>#N/A</v>
      </c>
      <c r="H44" s="137" t="e">
        <f>VLOOKUP($E44,Atletas!$1:$1048576,5,FALSE)</f>
        <v>#N/A</v>
      </c>
      <c r="I44" s="35"/>
      <c r="J44" s="34"/>
      <c r="K44" s="35"/>
      <c r="L44" s="35" t="s">
        <v>75</v>
      </c>
      <c r="M44" s="38"/>
      <c r="N44" s="38"/>
    </row>
    <row r="45" spans="1:14" s="31" customFormat="1" hidden="1">
      <c r="A45" s="27"/>
      <c r="B45" s="28"/>
      <c r="C45" s="29"/>
      <c r="D45" s="30"/>
      <c r="E45" s="31" t="s">
        <v>1049</v>
      </c>
      <c r="F45" s="32" t="e">
        <f>VLOOKUP($E45,Atletas!$1:$1048576,7,FALSE)</f>
        <v>#N/A</v>
      </c>
      <c r="G45" s="32" t="e">
        <f>VLOOKUP($E45,Atletas!$1:$1048576,9,FALSE)</f>
        <v>#N/A</v>
      </c>
      <c r="H45" s="137" t="e">
        <f>VLOOKUP($E45,Atletas!$1:$1048576,5,FALSE)</f>
        <v>#N/A</v>
      </c>
      <c r="I45" s="35"/>
      <c r="J45" s="34"/>
      <c r="K45" s="35"/>
      <c r="L45" s="35" t="s">
        <v>74</v>
      </c>
      <c r="M45" s="38"/>
      <c r="N45" s="38"/>
    </row>
    <row r="46" spans="1:14" s="31" customFormat="1" hidden="1">
      <c r="A46" s="27"/>
      <c r="B46" s="28"/>
      <c r="C46" s="29"/>
      <c r="D46" s="30"/>
      <c r="E46" s="31" t="s">
        <v>799</v>
      </c>
      <c r="F46" s="32">
        <f>VLOOKUP($E46,Atletas!$1:$1048576,7,FALSE)</f>
        <v>28955</v>
      </c>
      <c r="G46" s="32" t="str">
        <f>VLOOKUP($E46,Atletas!$1:$1048576,9,FALSE)</f>
        <v>Sénior</v>
      </c>
      <c r="H46" s="137" t="str">
        <f>VLOOKUP($E46,Atletas!$1:$1048576,5,FALSE)</f>
        <v>AJS</v>
      </c>
      <c r="I46" s="35"/>
      <c r="J46" s="34"/>
      <c r="K46" s="35"/>
      <c r="L46" s="35" t="s">
        <v>314</v>
      </c>
      <c r="N46" s="38"/>
    </row>
    <row r="47" spans="1:14" s="31" customFormat="1" hidden="1">
      <c r="A47" s="27"/>
      <c r="B47" s="28"/>
      <c r="C47" s="29"/>
      <c r="D47" s="30"/>
      <c r="E47" s="31" t="s">
        <v>1092</v>
      </c>
      <c r="F47" s="32" t="e">
        <f>VLOOKUP($E47,Atletas!$1:$1048576,7,FALSE)</f>
        <v>#N/A</v>
      </c>
      <c r="G47" s="32" t="e">
        <f>VLOOKUP($E47,Atletas!$1:$1048576,9,FALSE)</f>
        <v>#N/A</v>
      </c>
      <c r="H47" s="137" t="e">
        <f>VLOOKUP($E47,Atletas!$1:$1048576,5,FALSE)</f>
        <v>#N/A</v>
      </c>
      <c r="I47" s="35"/>
      <c r="J47" s="34"/>
      <c r="K47" s="35"/>
      <c r="L47" s="35" t="s">
        <v>550</v>
      </c>
      <c r="M47" s="38"/>
      <c r="N47" s="38"/>
    </row>
    <row r="48" spans="1:14" s="31" customFormat="1" hidden="1">
      <c r="A48" s="27"/>
      <c r="B48" s="28"/>
      <c r="C48" s="29"/>
      <c r="D48" s="30"/>
      <c r="E48" s="31" t="s">
        <v>925</v>
      </c>
      <c r="F48" s="32">
        <f>VLOOKUP($E48,Atletas!$1:$1048576,7,FALSE)</f>
        <v>34100</v>
      </c>
      <c r="G48" s="32" t="str">
        <f>VLOOKUP($E48,Atletas!$1:$1048576,9,FALSE)</f>
        <v>Júnior</v>
      </c>
      <c r="H48" s="137" t="str">
        <f>VLOOKUP($E48,Atletas!$1:$1048576,5,FALSE)</f>
        <v>CDRSJ</v>
      </c>
      <c r="I48" s="35"/>
      <c r="J48" s="34"/>
      <c r="K48" s="35"/>
      <c r="L48" s="35" t="s">
        <v>72</v>
      </c>
      <c r="M48" s="38"/>
      <c r="N48" s="38"/>
    </row>
    <row r="49" spans="1:14" s="31" customFormat="1" hidden="1">
      <c r="A49" s="27"/>
      <c r="B49" s="28"/>
      <c r="C49" s="29"/>
      <c r="D49" s="30"/>
      <c r="E49" s="31" t="s">
        <v>1048</v>
      </c>
      <c r="F49" s="32">
        <f>VLOOKUP($E49,Atletas!$1:$1048576,7,FALSE)</f>
        <v>33714</v>
      </c>
      <c r="G49" s="32" t="str">
        <f>VLOOKUP($E49,Atletas!$1:$1048576,9,FALSE)</f>
        <v>Sénior /s23</v>
      </c>
      <c r="H49" s="137" t="str">
        <f>VLOOKUP($E49,Atletas!$1:$1048576,5,FALSE)</f>
        <v>ADRAP</v>
      </c>
      <c r="I49" s="35"/>
      <c r="J49" s="34"/>
      <c r="K49" s="35"/>
      <c r="L49" s="35" t="s">
        <v>481</v>
      </c>
      <c r="M49" s="38"/>
      <c r="N49" s="38"/>
    </row>
    <row r="50" spans="1:14" s="31" customFormat="1" hidden="1">
      <c r="A50" s="27"/>
      <c r="B50" s="28"/>
      <c r="C50" s="29"/>
      <c r="D50" s="30"/>
      <c r="E50" s="31" t="s">
        <v>915</v>
      </c>
      <c r="F50" s="32">
        <f>VLOOKUP($E50,Atletas!$1:$1048576,7,FALSE)</f>
        <v>32845</v>
      </c>
      <c r="G50" s="32" t="str">
        <f>VLOOKUP($E50,Atletas!$1:$1048576,9,FALSE)</f>
        <v>Sénior</v>
      </c>
      <c r="H50" s="137" t="str">
        <f>VLOOKUP($E50,Atletas!$1:$1048576,5,FALSE)</f>
        <v>AJS</v>
      </c>
      <c r="I50" s="35"/>
      <c r="J50" s="34"/>
      <c r="K50" s="35"/>
      <c r="L50" s="35" t="s">
        <v>957</v>
      </c>
      <c r="N50" s="38"/>
    </row>
    <row r="51" spans="1:14" s="31" customFormat="1" hidden="1">
      <c r="A51" s="27"/>
      <c r="B51" s="28"/>
      <c r="C51" s="29"/>
      <c r="D51" s="30"/>
      <c r="E51" s="31" t="s">
        <v>1078</v>
      </c>
      <c r="F51" s="32">
        <f>VLOOKUP($E51,Atletas!$1:$1048576,7,FALSE)</f>
        <v>33372</v>
      </c>
      <c r="G51" s="32" t="str">
        <f>VLOOKUP($E51,Atletas!$1:$1048576,9,FALSE)</f>
        <v>Sénior /s23</v>
      </c>
      <c r="H51" s="137" t="str">
        <f>VLOOKUP($E51,Atletas!$1:$1048576,5,FALSE)</f>
        <v>ADRAP</v>
      </c>
      <c r="I51" s="35"/>
      <c r="J51" s="34"/>
      <c r="K51" s="35"/>
      <c r="L51" s="35" t="s">
        <v>642</v>
      </c>
      <c r="N51" s="38"/>
    </row>
    <row r="52" spans="1:14" s="31" customFormat="1" hidden="1">
      <c r="A52" s="27"/>
      <c r="B52" s="28"/>
      <c r="C52" s="29"/>
      <c r="D52" s="30"/>
      <c r="E52" s="31" t="s">
        <v>596</v>
      </c>
      <c r="F52" s="32" t="e">
        <f>VLOOKUP($E52,Atletas!$1:$1048576,7,FALSE)</f>
        <v>#N/A</v>
      </c>
      <c r="G52" s="32" t="e">
        <f>VLOOKUP($E52,Atletas!$1:$1048576,9,FALSE)</f>
        <v>#N/A</v>
      </c>
      <c r="H52" s="137" t="e">
        <f>VLOOKUP($E52,Atletas!$1:$1048576,5,FALSE)</f>
        <v>#N/A</v>
      </c>
      <c r="I52" s="35"/>
      <c r="J52" s="34"/>
      <c r="K52" s="35"/>
      <c r="L52" s="35" t="s">
        <v>68</v>
      </c>
      <c r="M52" s="38"/>
      <c r="N52" s="38"/>
    </row>
    <row r="53" spans="1:14" s="31" customFormat="1" hidden="1">
      <c r="A53" s="27"/>
      <c r="B53" s="28"/>
      <c r="C53" s="29"/>
      <c r="D53" s="30"/>
      <c r="E53" s="31" t="s">
        <v>747</v>
      </c>
      <c r="F53" s="32" t="e">
        <f>VLOOKUP($E53,Atletas!$1:$1048576,7,FALSE)</f>
        <v>#N/A</v>
      </c>
      <c r="G53" s="32" t="e">
        <f>VLOOKUP($E53,Atletas!$1:$1048576,9,FALSE)</f>
        <v>#N/A</v>
      </c>
      <c r="H53" s="137" t="e">
        <f>VLOOKUP($E53,Atletas!$1:$1048576,5,FALSE)</f>
        <v>#N/A</v>
      </c>
      <c r="I53" s="35"/>
      <c r="J53" s="34"/>
      <c r="K53" s="35"/>
      <c r="L53" s="35" t="s">
        <v>483</v>
      </c>
      <c r="M53" s="38"/>
      <c r="N53" s="38"/>
    </row>
    <row r="54" spans="1:14" s="31" customFormat="1" hidden="1">
      <c r="A54" s="27"/>
      <c r="B54" s="28"/>
      <c r="C54" s="29"/>
      <c r="D54" s="30"/>
      <c r="E54" s="31" t="s">
        <v>835</v>
      </c>
      <c r="F54" s="32" t="e">
        <f>VLOOKUP($E54,Atletas!$1:$1048576,7,FALSE)</f>
        <v>#N/A</v>
      </c>
      <c r="G54" s="32" t="e">
        <f>VLOOKUP($E54,Atletas!$1:$1048576,9,FALSE)</f>
        <v>#N/A</v>
      </c>
      <c r="H54" s="137" t="e">
        <f>VLOOKUP($E54,Atletas!$1:$1048576,5,FALSE)</f>
        <v>#N/A</v>
      </c>
      <c r="I54" s="35"/>
      <c r="J54" s="34"/>
      <c r="K54" s="35"/>
      <c r="L54" s="35" t="s">
        <v>484</v>
      </c>
      <c r="M54" s="38"/>
      <c r="N54" s="38"/>
    </row>
    <row r="55" spans="1:14" s="31" customFormat="1" hidden="1">
      <c r="A55" s="27"/>
      <c r="B55" s="28"/>
      <c r="C55" s="29"/>
      <c r="D55" s="30"/>
      <c r="E55" s="31" t="s">
        <v>1077</v>
      </c>
      <c r="F55" s="32">
        <f>VLOOKUP($E55,Atletas!$1:$1048576,7,FALSE)</f>
        <v>34487</v>
      </c>
      <c r="G55" s="32" t="str">
        <f>VLOOKUP($E55,Atletas!$1:$1048576,9,FALSE)</f>
        <v>Júnior</v>
      </c>
      <c r="H55" s="137" t="str">
        <f>VLOOKUP($E55,Atletas!$1:$1048576,5,FALSE)</f>
        <v>ADRAP</v>
      </c>
      <c r="I55" s="35"/>
      <c r="J55" s="34"/>
      <c r="K55" s="35"/>
      <c r="L55" s="35" t="s">
        <v>486</v>
      </c>
      <c r="M55" s="38"/>
      <c r="N55" s="38"/>
    </row>
    <row r="56" spans="1:14" s="31" customFormat="1" hidden="1">
      <c r="A56" s="27"/>
      <c r="B56" s="28"/>
      <c r="C56" s="29"/>
      <c r="D56" s="30"/>
      <c r="E56" s="31" t="s">
        <v>805</v>
      </c>
      <c r="F56" s="32">
        <f>VLOOKUP($E56,Atletas!$1:$1048576,7,FALSE)</f>
        <v>35185</v>
      </c>
      <c r="G56" s="32" t="str">
        <f>VLOOKUP($E56,Atletas!$1:$1048576,9,FALSE)</f>
        <v>Juvenil</v>
      </c>
      <c r="H56" s="137" t="str">
        <f>VLOOKUP($E56,Atletas!$1:$1048576,5,FALSE)</f>
        <v>AJS</v>
      </c>
      <c r="I56" s="35"/>
      <c r="J56" s="34"/>
      <c r="K56" s="35"/>
      <c r="L56" s="35" t="s">
        <v>71</v>
      </c>
      <c r="M56" s="38"/>
      <c r="N56" s="38"/>
    </row>
    <row r="57" spans="1:14" s="31" customFormat="1" hidden="1">
      <c r="A57" s="27"/>
      <c r="B57" s="28"/>
      <c r="C57" s="29"/>
      <c r="D57" s="30"/>
      <c r="F57" s="32">
        <f>VLOOKUP($E57,Atletas!$1:$1048576,7,FALSE)</f>
        <v>0</v>
      </c>
      <c r="G57" s="32" t="str">
        <f>VLOOKUP($E57,Atletas!$1:$1048576,9,FALSE)</f>
        <v>Sénior /vet</v>
      </c>
      <c r="H57" s="137">
        <f>VLOOKUP($E57,Atletas!$1:$1048576,5,FALSE)</f>
        <v>0</v>
      </c>
      <c r="I57" s="35"/>
      <c r="J57" s="34"/>
      <c r="K57" s="35"/>
      <c r="L57" s="35" t="s">
        <v>855</v>
      </c>
      <c r="N57" s="38"/>
    </row>
    <row r="58" spans="1:14" s="31" customFormat="1" hidden="1">
      <c r="A58" s="27"/>
      <c r="B58" s="28"/>
      <c r="C58" s="29"/>
      <c r="D58" s="30"/>
      <c r="F58" s="32">
        <f>VLOOKUP($E58,Atletas!$1:$1048576,7,FALSE)</f>
        <v>0</v>
      </c>
      <c r="G58" s="32" t="str">
        <f>VLOOKUP($E58,Atletas!$1:$1048576,9,FALSE)</f>
        <v>Sénior /vet</v>
      </c>
      <c r="H58" s="137">
        <f>VLOOKUP($E58,Atletas!$1:$1048576,5,FALSE)</f>
        <v>0</v>
      </c>
      <c r="I58" s="35"/>
      <c r="J58" s="34"/>
      <c r="K58" s="35"/>
      <c r="L58" s="35" t="s">
        <v>855</v>
      </c>
      <c r="N58" s="38"/>
    </row>
  </sheetData>
  <autoFilter ref="G5:H56"/>
  <sortState ref="A6:N42">
    <sortCondition descending="1" ref="L6:L42"/>
  </sortState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5" enableFormatConditionsCalculation="0"/>
  <dimension ref="A1:N20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H7" sqref="H7:H16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100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1015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970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99"/>
    </row>
    <row r="5" spans="1:14" s="60" customFormat="1" ht="15.25" customHeight="1">
      <c r="A5" s="3" t="s">
        <v>975</v>
      </c>
      <c r="B5" s="5" t="s">
        <v>976</v>
      </c>
      <c r="C5" s="59"/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106" t="s">
        <v>985</v>
      </c>
    </row>
    <row r="6" spans="1:14" s="31" customFormat="1">
      <c r="A6" s="27">
        <v>1</v>
      </c>
      <c r="B6" s="28">
        <v>29.72</v>
      </c>
      <c r="C6" s="29"/>
      <c r="D6" s="30">
        <v>1</v>
      </c>
      <c r="E6" s="31" t="s">
        <v>1652</v>
      </c>
      <c r="F6" s="32">
        <f>VLOOKUP($E6,Atletas!$1:$1048576,7,FALSE)</f>
        <v>36312</v>
      </c>
      <c r="G6" s="32" t="str">
        <f>VLOOKUP($E6,Atletas!$1:$1048576,9,FALSE)</f>
        <v>Infantil</v>
      </c>
      <c r="H6" s="137" t="str">
        <f>VLOOKUP($E6,Atletas!$1:$1048576,5,FALSE)</f>
        <v>ACDSJ</v>
      </c>
      <c r="I6" s="35" t="s">
        <v>1115</v>
      </c>
      <c r="J6" s="34">
        <v>41034</v>
      </c>
      <c r="K6" s="35" t="s">
        <v>1813</v>
      </c>
      <c r="L6" s="93" t="s">
        <v>855</v>
      </c>
      <c r="M6" s="38"/>
      <c r="N6" s="38"/>
    </row>
    <row r="7" spans="1:14" s="31" customFormat="1">
      <c r="A7" s="27"/>
      <c r="B7" s="150">
        <v>28.17</v>
      </c>
      <c r="C7" s="162"/>
      <c r="D7" s="163">
        <v>1</v>
      </c>
      <c r="E7" s="153" t="s">
        <v>1652</v>
      </c>
      <c r="F7" s="154">
        <f>VLOOKUP($E7,Atletas!$1:$1048576,7,FALSE)</f>
        <v>36312</v>
      </c>
      <c r="G7" s="154" t="str">
        <f>VLOOKUP($E7,Atletas!$1:$1048576,9,FALSE)</f>
        <v>Infantil</v>
      </c>
      <c r="H7" s="155" t="str">
        <f>VLOOKUP($E7,Atletas!$1:$1048576,5,FALSE)</f>
        <v>ACDSJ</v>
      </c>
      <c r="I7" s="156" t="s">
        <v>27</v>
      </c>
      <c r="J7" s="157">
        <v>41020</v>
      </c>
      <c r="K7" s="156" t="s">
        <v>1813</v>
      </c>
      <c r="L7" s="93"/>
      <c r="M7" s="38"/>
      <c r="N7" s="38"/>
    </row>
    <row r="8" spans="1:14" s="31" customFormat="1">
      <c r="A8" s="27">
        <v>2</v>
      </c>
      <c r="B8" s="28">
        <v>21.64</v>
      </c>
      <c r="C8" s="29"/>
      <c r="D8" s="30">
        <v>2</v>
      </c>
      <c r="E8" s="31" t="s">
        <v>821</v>
      </c>
      <c r="F8" s="32">
        <f>VLOOKUP($E8,Atletas!$1:$1048576,7,FALSE)</f>
        <v>36375</v>
      </c>
      <c r="G8" s="32" t="str">
        <f>VLOOKUP($E8,Atletas!$1:$1048576,9,FALSE)</f>
        <v>Infantil</v>
      </c>
      <c r="H8" s="137" t="str">
        <f>VLOOKUP($E8,Atletas!$1:$1048576,5,FALSE)</f>
        <v>IND-M</v>
      </c>
      <c r="I8" s="35" t="s">
        <v>1115</v>
      </c>
      <c r="J8" s="34">
        <v>41077</v>
      </c>
      <c r="K8" s="35"/>
      <c r="L8" s="93" t="s">
        <v>855</v>
      </c>
    </row>
    <row r="9" spans="1:14" s="31" customFormat="1">
      <c r="A9" s="27">
        <v>3</v>
      </c>
      <c r="B9" s="28">
        <v>19.5</v>
      </c>
      <c r="C9" s="29"/>
      <c r="D9" s="30">
        <v>2</v>
      </c>
      <c r="E9" s="31" t="s">
        <v>14</v>
      </c>
      <c r="F9" s="32">
        <f>VLOOKUP($E9,Atletas!$1:$1048576,7,FALSE)</f>
        <v>36219</v>
      </c>
      <c r="G9" s="32" t="str">
        <f>VLOOKUP($E9,Atletas!$1:$1048576,9,FALSE)</f>
        <v>Infantil</v>
      </c>
      <c r="H9" s="137" t="str">
        <f>VLOOKUP($E9,Atletas!$1:$1048576,5,FALSE)</f>
        <v>ADRAP</v>
      </c>
      <c r="I9" s="35" t="s">
        <v>27</v>
      </c>
      <c r="J9" s="34">
        <v>41020</v>
      </c>
      <c r="K9" s="35"/>
      <c r="L9" s="93" t="s">
        <v>855</v>
      </c>
      <c r="N9" s="38"/>
    </row>
    <row r="10" spans="1:14" s="31" customFormat="1">
      <c r="A10" s="27">
        <v>4</v>
      </c>
      <c r="B10" s="28">
        <v>19</v>
      </c>
      <c r="C10" s="29"/>
      <c r="D10" s="30">
        <v>2</v>
      </c>
      <c r="E10" s="31" t="s">
        <v>1133</v>
      </c>
      <c r="F10" s="32">
        <f>VLOOKUP($E10,Atletas!$1:$1048576,7,FALSE)</f>
        <v>36651</v>
      </c>
      <c r="G10" s="32" t="str">
        <f>VLOOKUP($E10,Atletas!$1:$1048576,9,FALSE)</f>
        <v>Infantil</v>
      </c>
      <c r="H10" s="137" t="str">
        <f>VLOOKUP($E10,Atletas!$1:$1048576,5,FALSE)</f>
        <v>CSM</v>
      </c>
      <c r="I10" s="35" t="s">
        <v>1115</v>
      </c>
      <c r="J10" s="34">
        <v>41034</v>
      </c>
      <c r="K10" s="35"/>
      <c r="L10" s="93" t="s">
        <v>855</v>
      </c>
      <c r="N10" s="38"/>
    </row>
    <row r="11" spans="1:14" s="31" customFormat="1">
      <c r="A11" s="27">
        <v>5</v>
      </c>
      <c r="B11" s="28">
        <v>18.43</v>
      </c>
      <c r="C11" s="29"/>
      <c r="D11" s="30">
        <v>2</v>
      </c>
      <c r="E11" s="31" t="s">
        <v>575</v>
      </c>
      <c r="F11" s="32">
        <f>VLOOKUP($E11,Atletas!$1:$1048576,7,FALSE)</f>
        <v>36309</v>
      </c>
      <c r="G11" s="32" t="str">
        <f>VLOOKUP($E11,Atletas!$1:$1048576,9,FALSE)</f>
        <v>Infantil</v>
      </c>
      <c r="H11" s="137" t="str">
        <f>VLOOKUP($E11,Atletas!$1:$1048576,5,FALSE)</f>
        <v>ACDSJ</v>
      </c>
      <c r="I11" s="35" t="s">
        <v>1115</v>
      </c>
      <c r="J11" s="34">
        <v>41062</v>
      </c>
      <c r="K11" s="35"/>
      <c r="L11" s="93" t="s">
        <v>855</v>
      </c>
      <c r="M11" s="38"/>
      <c r="N11" s="38"/>
    </row>
    <row r="12" spans="1:14" s="31" customFormat="1">
      <c r="A12" s="27">
        <v>6</v>
      </c>
      <c r="B12" s="28">
        <v>17.170000000000002</v>
      </c>
      <c r="C12" s="29"/>
      <c r="D12" s="30">
        <v>3</v>
      </c>
      <c r="E12" s="31" t="s">
        <v>2017</v>
      </c>
      <c r="F12" s="32">
        <f>VLOOKUP($E12,Atletas!$1:$1048576,7,FALSE)</f>
        <v>36335</v>
      </c>
      <c r="G12" s="32" t="str">
        <f>VLOOKUP($E12,Atletas!$1:$1048576,9,FALSE)</f>
        <v>Infantil</v>
      </c>
      <c r="H12" s="137" t="str">
        <f>VLOOKUP($E12,Atletas!$1:$1048576,5,FALSE)</f>
        <v>CSM</v>
      </c>
      <c r="I12" s="35" t="s">
        <v>1115</v>
      </c>
      <c r="J12" s="34">
        <v>41062</v>
      </c>
      <c r="K12" s="35"/>
      <c r="L12" s="93" t="s">
        <v>855</v>
      </c>
    </row>
    <row r="13" spans="1:14" s="31" customFormat="1">
      <c r="A13" s="27">
        <v>7</v>
      </c>
      <c r="B13" s="28">
        <v>13.48</v>
      </c>
      <c r="C13" s="29"/>
      <c r="D13" s="30">
        <v>6</v>
      </c>
      <c r="E13" s="31" t="s">
        <v>2012</v>
      </c>
      <c r="F13" s="32">
        <f>VLOOKUP($E13,Atletas!$1:$1048576,7,FALSE)</f>
        <v>36970</v>
      </c>
      <c r="G13" s="32" t="str">
        <f>VLOOKUP($E13,Atletas!$1:$1048576,9,FALSE)</f>
        <v>Benjamim</v>
      </c>
      <c r="H13" s="137" t="str">
        <f>VLOOKUP($E13,Atletas!$1:$1048576,5,FALSE)</f>
        <v>ADRAP</v>
      </c>
      <c r="I13" s="35" t="s">
        <v>1115</v>
      </c>
      <c r="J13" s="34">
        <v>41062</v>
      </c>
      <c r="K13" s="35"/>
      <c r="L13" s="93" t="s">
        <v>855</v>
      </c>
    </row>
    <row r="14" spans="1:14" s="31" customFormat="1">
      <c r="A14" s="27">
        <v>8</v>
      </c>
      <c r="B14" s="28">
        <v>12.63</v>
      </c>
      <c r="C14" s="29"/>
      <c r="D14" s="30">
        <v>3</v>
      </c>
      <c r="E14" s="31" t="s">
        <v>417</v>
      </c>
      <c r="F14" s="32">
        <f>VLOOKUP($E14,Atletas!$1:$1048576,7,FALSE)</f>
        <v>36354</v>
      </c>
      <c r="G14" s="32" t="str">
        <f>VLOOKUP($E14,Atletas!$1:$1048576,9,FALSE)</f>
        <v>Infantil</v>
      </c>
      <c r="H14" s="137" t="str">
        <f>VLOOKUP($E14,Atletas!$1:$1048576,5,FALSE)</f>
        <v>CSM</v>
      </c>
      <c r="I14" s="35" t="s">
        <v>1115</v>
      </c>
      <c r="J14" s="34">
        <v>40916</v>
      </c>
      <c r="K14" s="35"/>
      <c r="L14" s="93" t="s">
        <v>855</v>
      </c>
    </row>
    <row r="15" spans="1:14" s="31" customFormat="1">
      <c r="A15" s="27">
        <v>9</v>
      </c>
      <c r="B15" s="28">
        <v>12.51</v>
      </c>
      <c r="C15" s="29"/>
      <c r="D15" s="30">
        <v>7</v>
      </c>
      <c r="E15" s="31" t="s">
        <v>670</v>
      </c>
      <c r="F15" s="32">
        <f>VLOOKUP($E15,Atletas!$1:$1048576,7,FALSE)</f>
        <v>36523</v>
      </c>
      <c r="G15" s="32" t="str">
        <f>VLOOKUP($E15,Atletas!$1:$1048576,9,FALSE)</f>
        <v>Infantil</v>
      </c>
      <c r="H15" s="137" t="str">
        <f>VLOOKUP($E15,Atletas!$1:$1048576,5,FALSE)</f>
        <v>AJS</v>
      </c>
      <c r="I15" s="35" t="s">
        <v>1115</v>
      </c>
      <c r="J15" s="34">
        <v>41062</v>
      </c>
      <c r="K15" s="35"/>
      <c r="L15" s="93" t="s">
        <v>855</v>
      </c>
    </row>
    <row r="16" spans="1:14" s="31" customFormat="1">
      <c r="A16" s="27">
        <v>10</v>
      </c>
      <c r="B16" s="28">
        <v>12.51</v>
      </c>
      <c r="C16" s="29"/>
      <c r="D16" s="30">
        <v>8</v>
      </c>
      <c r="E16" s="31" t="s">
        <v>1136</v>
      </c>
      <c r="F16" s="32">
        <f>VLOOKUP($E16,Atletas!$1:$1048576,7,FALSE)</f>
        <v>36491</v>
      </c>
      <c r="G16" s="32" t="str">
        <f>VLOOKUP($E16,Atletas!$1:$1048576,9,FALSE)</f>
        <v>Infantil</v>
      </c>
      <c r="H16" s="137" t="str">
        <f>VLOOKUP($E16,Atletas!$1:$1048576,5,FALSE)</f>
        <v>AJS</v>
      </c>
      <c r="I16" s="35" t="s">
        <v>1115</v>
      </c>
      <c r="J16" s="34">
        <v>41062</v>
      </c>
      <c r="K16" s="35"/>
      <c r="L16" s="93" t="s">
        <v>855</v>
      </c>
    </row>
    <row r="17" spans="1:14" s="31" customFormat="1">
      <c r="A17" s="27">
        <v>11</v>
      </c>
      <c r="B17" s="28">
        <v>10.14</v>
      </c>
      <c r="C17" s="29"/>
      <c r="D17" s="30">
        <v>9</v>
      </c>
      <c r="E17" s="31" t="s">
        <v>2013</v>
      </c>
      <c r="F17" s="32">
        <f>VLOOKUP($E17,Atletas!$1:$1048576,7,FALSE)</f>
        <v>36837</v>
      </c>
      <c r="G17" s="32" t="str">
        <f>VLOOKUP($E17,Atletas!$1:$1048576,9,FALSE)</f>
        <v>Infantil</v>
      </c>
      <c r="H17" s="137" t="str">
        <f>VLOOKUP($E17,Atletas!$1:$1048576,5,FALSE)</f>
        <v>CSM</v>
      </c>
      <c r="I17" s="35" t="s">
        <v>1115</v>
      </c>
      <c r="J17" s="34">
        <v>41062</v>
      </c>
      <c r="K17" s="35"/>
      <c r="L17" s="93" t="s">
        <v>855</v>
      </c>
    </row>
    <row r="18" spans="1:14" s="31" customFormat="1" hidden="1">
      <c r="A18" s="27"/>
      <c r="B18" s="28"/>
      <c r="C18" s="29"/>
      <c r="D18" s="30"/>
      <c r="E18" s="31" t="s">
        <v>1132</v>
      </c>
      <c r="F18" s="32" t="e">
        <f>VLOOKUP($E18,Atletas!$1:$1048576,7,FALSE)</f>
        <v>#N/A</v>
      </c>
      <c r="G18" s="32" t="e">
        <f>VLOOKUP($E18,Atletas!$1:$1048576,9,FALSE)</f>
        <v>#N/A</v>
      </c>
      <c r="H18" s="137" t="e">
        <f>VLOOKUP($E18,Atletas!$1:$1048576,5,FALSE)</f>
        <v>#N/A</v>
      </c>
      <c r="I18" s="35"/>
      <c r="J18" s="34"/>
      <c r="K18" s="35"/>
      <c r="L18" s="93" t="s">
        <v>1352</v>
      </c>
      <c r="N18" s="38"/>
    </row>
    <row r="19" spans="1:14" s="31" customFormat="1" hidden="1">
      <c r="A19" s="27"/>
      <c r="B19" s="28"/>
      <c r="C19" s="29"/>
      <c r="D19" s="30"/>
      <c r="F19" s="32">
        <f>VLOOKUP($E19,Atletas!$1:$1048576,7,FALSE)</f>
        <v>0</v>
      </c>
      <c r="G19" s="32" t="str">
        <f>VLOOKUP($E19,Atletas!$1:$1048576,9,FALSE)</f>
        <v>Sénior /vet</v>
      </c>
      <c r="H19" s="137">
        <f>VLOOKUP($E19,Atletas!$1:$1048576,5,FALSE)</f>
        <v>0</v>
      </c>
      <c r="I19" s="35"/>
      <c r="J19" s="34"/>
      <c r="K19" s="35"/>
      <c r="L19" s="93" t="s">
        <v>855</v>
      </c>
    </row>
    <row r="20" spans="1:14" s="31" customFormat="1" hidden="1">
      <c r="A20" s="27"/>
      <c r="B20" s="28"/>
      <c r="C20" s="29"/>
      <c r="D20" s="30"/>
      <c r="F20" s="32">
        <f>VLOOKUP($E20,Atletas!$1:$1048576,7,FALSE)</f>
        <v>0</v>
      </c>
      <c r="G20" s="32" t="str">
        <f>VLOOKUP($E20,Atletas!$1:$1048576,9,FALSE)</f>
        <v>Sénior /vet</v>
      </c>
      <c r="H20" s="137">
        <f>VLOOKUP($E20,Atletas!$1:$1048576,5,FALSE)</f>
        <v>0</v>
      </c>
      <c r="I20" s="35"/>
      <c r="J20" s="34"/>
      <c r="K20" s="35"/>
      <c r="L20" s="93" t="s">
        <v>855</v>
      </c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6" enableFormatConditionsCalculation="0"/>
  <dimension ref="A1:N22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H15" sqref="H11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116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1015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868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/>
      <c r="D5" s="114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>
      <c r="A6" s="27">
        <v>1</v>
      </c>
      <c r="B6" s="28">
        <v>28.31</v>
      </c>
      <c r="C6" s="29"/>
      <c r="D6" s="115">
        <v>1</v>
      </c>
      <c r="E6" s="31" t="s">
        <v>1027</v>
      </c>
      <c r="F6" s="32">
        <f>VLOOKUP($E6,Atletas!$1:$1048576,7,FALSE)</f>
        <v>35443</v>
      </c>
      <c r="G6" s="32" t="str">
        <f>VLOOKUP($E6,Atletas!$1:$1048576,9,FALSE)</f>
        <v>Iniciado</v>
      </c>
      <c r="H6" s="137" t="str">
        <f>VLOOKUP($E6,Atletas!$1:$1048576,5,FALSE)</f>
        <v>AJS</v>
      </c>
      <c r="I6" s="35" t="s">
        <v>1115</v>
      </c>
      <c r="J6" s="34">
        <v>41084</v>
      </c>
      <c r="K6" s="35"/>
      <c r="L6" s="35" t="s">
        <v>855</v>
      </c>
      <c r="N6" s="38"/>
    </row>
    <row r="7" spans="1:14" s="31" customFormat="1">
      <c r="A7" s="27">
        <v>2</v>
      </c>
      <c r="B7" s="28">
        <v>24.98</v>
      </c>
      <c r="C7" s="29"/>
      <c r="D7" s="115">
        <v>2</v>
      </c>
      <c r="E7" s="31" t="s">
        <v>40</v>
      </c>
      <c r="F7" s="32">
        <f>VLOOKUP($E7,Atletas!$1:$1048576,7,FALSE)</f>
        <v>35638</v>
      </c>
      <c r="G7" s="32" t="str">
        <f>VLOOKUP($E7,Atletas!$1:$1048576,9,FALSE)</f>
        <v>Iniciado</v>
      </c>
      <c r="H7" s="137" t="str">
        <f>VLOOKUP($E7,Atletas!$1:$1048576,5,FALSE)</f>
        <v>AJS</v>
      </c>
      <c r="I7" s="35" t="s">
        <v>1115</v>
      </c>
      <c r="J7" s="34">
        <v>41084</v>
      </c>
      <c r="K7" s="35"/>
      <c r="L7" s="35" t="s">
        <v>855</v>
      </c>
      <c r="N7" s="38"/>
    </row>
    <row r="8" spans="1:14" s="31" customFormat="1">
      <c r="A8" s="27">
        <v>3</v>
      </c>
      <c r="B8" s="28">
        <v>24.87</v>
      </c>
      <c r="C8" s="29"/>
      <c r="D8" s="30">
        <v>3</v>
      </c>
      <c r="E8" s="31" t="s">
        <v>1652</v>
      </c>
      <c r="F8" s="32">
        <f>VLOOKUP($E8,Atletas!$1:$1048576,7,FALSE)</f>
        <v>36312</v>
      </c>
      <c r="G8" s="32" t="str">
        <f>VLOOKUP($E8,Atletas!$1:$1048576,9,FALSE)</f>
        <v>Infantil</v>
      </c>
      <c r="H8" s="137" t="str">
        <f>VLOOKUP($E8,Atletas!$1:$1048576,5,FALSE)</f>
        <v>ACDSJ</v>
      </c>
      <c r="I8" s="35" t="s">
        <v>1115</v>
      </c>
      <c r="J8" s="34">
        <v>41084</v>
      </c>
      <c r="K8" s="35" t="s">
        <v>2113</v>
      </c>
      <c r="L8" s="35" t="s">
        <v>855</v>
      </c>
      <c r="N8" s="38" t="str">
        <f t="shared" ref="N8" si="0">CONCATENATE(B8," - 11")</f>
        <v>24,87 - 11</v>
      </c>
    </row>
    <row r="9" spans="1:14" s="31" customFormat="1">
      <c r="A9" s="27">
        <v>4</v>
      </c>
      <c r="B9" s="28">
        <v>21.2</v>
      </c>
      <c r="C9" s="29"/>
      <c r="D9" s="115">
        <v>1</v>
      </c>
      <c r="E9" s="31" t="s">
        <v>683</v>
      </c>
      <c r="F9" s="32">
        <f>VLOOKUP($E9,Atletas!$1:$1048576,7,FALSE)</f>
        <v>35548</v>
      </c>
      <c r="G9" s="32" t="str">
        <f>VLOOKUP($E9,Atletas!$1:$1048576,9,FALSE)</f>
        <v>Iniciado</v>
      </c>
      <c r="H9" s="137" t="str">
        <f>VLOOKUP($E9,Atletas!$1:$1048576,5,FALSE)</f>
        <v>ACDSJ</v>
      </c>
      <c r="I9" s="35" t="s">
        <v>1115</v>
      </c>
      <c r="J9" s="34">
        <v>41077</v>
      </c>
      <c r="K9" s="35"/>
      <c r="L9" s="35" t="s">
        <v>855</v>
      </c>
      <c r="N9" s="38"/>
    </row>
    <row r="10" spans="1:14" s="31" customFormat="1">
      <c r="A10" s="27">
        <v>5</v>
      </c>
      <c r="B10" s="28">
        <v>19.850000000000001</v>
      </c>
      <c r="C10" s="29"/>
      <c r="D10" s="115">
        <v>2</v>
      </c>
      <c r="E10" s="31" t="s">
        <v>615</v>
      </c>
      <c r="F10" s="32">
        <f>VLOOKUP($E10,Atletas!$1:$1048576,7,FALSE)</f>
        <v>35542</v>
      </c>
      <c r="G10" s="32" t="str">
        <f>VLOOKUP($E10,Atletas!$1:$1048576,9,FALSE)</f>
        <v>Iniciado</v>
      </c>
      <c r="H10" s="137" t="str">
        <f>VLOOKUP($E10,Atletas!$1:$1048576,5,FALSE)</f>
        <v>ACDSJ</v>
      </c>
      <c r="I10" s="35" t="s">
        <v>1115</v>
      </c>
      <c r="J10" s="34">
        <v>41077</v>
      </c>
      <c r="K10" s="35"/>
      <c r="L10" s="35" t="s">
        <v>855</v>
      </c>
      <c r="M10" s="38"/>
    </row>
    <row r="11" spans="1:14" s="31" customFormat="1">
      <c r="A11" s="27">
        <v>6</v>
      </c>
      <c r="B11" s="28">
        <v>18.260000000000002</v>
      </c>
      <c r="C11" s="29"/>
      <c r="D11" s="115">
        <v>5</v>
      </c>
      <c r="E11" s="31" t="s">
        <v>36</v>
      </c>
      <c r="F11" s="32">
        <f>VLOOKUP($E11,Atletas!$1:$1048576,7,FALSE)</f>
        <v>35958</v>
      </c>
      <c r="G11" s="32" t="str">
        <f>VLOOKUP($E11,Atletas!$1:$1048576,9,FALSE)</f>
        <v>Iniciado</v>
      </c>
      <c r="H11" s="137" t="str">
        <f>VLOOKUP($E11,Atletas!$1:$1048576,5,FALSE)</f>
        <v>ADRAP</v>
      </c>
      <c r="I11" s="35" t="s">
        <v>1115</v>
      </c>
      <c r="J11" s="34">
        <v>41084</v>
      </c>
      <c r="K11" s="35"/>
      <c r="L11" s="35" t="s">
        <v>855</v>
      </c>
      <c r="N11" s="38"/>
    </row>
    <row r="12" spans="1:14" s="31" customFormat="1">
      <c r="A12" s="27">
        <v>7</v>
      </c>
      <c r="B12" s="28">
        <v>18</v>
      </c>
      <c r="C12" s="29"/>
      <c r="D12" s="115">
        <v>6</v>
      </c>
      <c r="E12" s="31" t="s">
        <v>14</v>
      </c>
      <c r="F12" s="32">
        <f>VLOOKUP($E12,Atletas!$1:$1048576,7,FALSE)</f>
        <v>36219</v>
      </c>
      <c r="G12" s="32" t="str">
        <f>VLOOKUP($E12,Atletas!$1:$1048576,9,FALSE)</f>
        <v>Infantil</v>
      </c>
      <c r="H12" s="137" t="str">
        <f>VLOOKUP($E12,Atletas!$1:$1048576,5,FALSE)</f>
        <v>ADRAP</v>
      </c>
      <c r="I12" s="35" t="s">
        <v>1115</v>
      </c>
      <c r="J12" s="34">
        <v>41084</v>
      </c>
      <c r="K12" s="35"/>
      <c r="L12" s="35" t="s">
        <v>855</v>
      </c>
    </row>
    <row r="13" spans="1:14" s="31" customFormat="1">
      <c r="A13" s="27">
        <v>8</v>
      </c>
      <c r="B13" s="28">
        <v>17.68</v>
      </c>
      <c r="C13" s="29"/>
      <c r="D13" s="115">
        <v>7</v>
      </c>
      <c r="E13" s="31" t="s">
        <v>575</v>
      </c>
      <c r="F13" s="32">
        <f>VLOOKUP($E13,Atletas!$1:$1048576,7,FALSE)</f>
        <v>36309</v>
      </c>
      <c r="G13" s="32" t="str">
        <f>VLOOKUP($E13,Atletas!$1:$1048576,9,FALSE)</f>
        <v>Infantil</v>
      </c>
      <c r="H13" s="137" t="str">
        <f>VLOOKUP($E13,Atletas!$1:$1048576,5,FALSE)</f>
        <v>ACDSJ</v>
      </c>
      <c r="I13" s="35" t="s">
        <v>1115</v>
      </c>
      <c r="J13" s="34">
        <v>41084</v>
      </c>
      <c r="K13" s="35"/>
      <c r="L13" s="35" t="s">
        <v>855</v>
      </c>
    </row>
    <row r="14" spans="1:14" s="31" customFormat="1">
      <c r="A14" s="27">
        <v>9</v>
      </c>
      <c r="B14" s="28">
        <v>16.23</v>
      </c>
      <c r="C14" s="29"/>
      <c r="D14" s="115">
        <v>3</v>
      </c>
      <c r="E14" s="31" t="s">
        <v>1148</v>
      </c>
      <c r="F14" s="32">
        <f>VLOOKUP($E14,Atletas!$1:$1048576,7,FALSE)</f>
        <v>35494</v>
      </c>
      <c r="G14" s="32" t="str">
        <f>VLOOKUP($E14,Atletas!$1:$1048576,9,FALSE)</f>
        <v>Iniciado</v>
      </c>
      <c r="H14" s="137" t="str">
        <f>VLOOKUP($E14,Atletas!$1:$1048576,5,FALSE)</f>
        <v>CSM</v>
      </c>
      <c r="I14" s="35" t="s">
        <v>1115</v>
      </c>
      <c r="J14" s="34">
        <v>41077</v>
      </c>
      <c r="K14" s="35"/>
      <c r="L14" s="35" t="s">
        <v>855</v>
      </c>
      <c r="M14" s="38"/>
    </row>
    <row r="15" spans="1:14" s="31" customFormat="1">
      <c r="A15" s="27">
        <v>10</v>
      </c>
      <c r="B15" s="28">
        <v>15.93</v>
      </c>
      <c r="C15" s="29"/>
      <c r="D15" s="115">
        <v>8</v>
      </c>
      <c r="E15" s="31" t="s">
        <v>1876</v>
      </c>
      <c r="F15" s="32">
        <f>VLOOKUP($E15,Atletas!$1:$1048576,7,FALSE)</f>
        <v>35819</v>
      </c>
      <c r="G15" s="32" t="str">
        <f>VLOOKUP($E15,Atletas!$1:$1048576,9,FALSE)</f>
        <v>Iniciado</v>
      </c>
      <c r="H15" s="137" t="str">
        <f>VLOOKUP($E15,Atletas!$1:$1048576,5,FALSE)</f>
        <v>ADRAP</v>
      </c>
      <c r="I15" s="35" t="s">
        <v>1115</v>
      </c>
      <c r="J15" s="34">
        <v>41084</v>
      </c>
      <c r="K15" s="35"/>
      <c r="L15" s="35" t="s">
        <v>855</v>
      </c>
    </row>
    <row r="16" spans="1:14" s="31" customFormat="1">
      <c r="A16" s="27">
        <v>11</v>
      </c>
      <c r="B16" s="28">
        <v>14.56</v>
      </c>
      <c r="C16" s="29"/>
      <c r="D16" s="115">
        <v>9</v>
      </c>
      <c r="E16" s="31" t="s">
        <v>1133</v>
      </c>
      <c r="F16" s="32">
        <f>VLOOKUP($E16,Atletas!$1:$1048576,7,FALSE)</f>
        <v>36651</v>
      </c>
      <c r="G16" s="32" t="str">
        <f>VLOOKUP($E16,Atletas!$1:$1048576,9,FALSE)</f>
        <v>Infantil</v>
      </c>
      <c r="H16" s="137" t="str">
        <f>VLOOKUP($E16,Atletas!$1:$1048576,5,FALSE)</f>
        <v>CSM</v>
      </c>
      <c r="I16" s="35" t="s">
        <v>1115</v>
      </c>
      <c r="J16" s="34">
        <v>41084</v>
      </c>
      <c r="K16" s="35"/>
      <c r="L16" s="35" t="s">
        <v>855</v>
      </c>
    </row>
    <row r="17" spans="1:14" s="31" customFormat="1">
      <c r="A17" s="27">
        <v>12</v>
      </c>
      <c r="B17" s="28">
        <v>13.51</v>
      </c>
      <c r="C17" s="29"/>
      <c r="D17" s="115">
        <v>10</v>
      </c>
      <c r="E17" s="31" t="s">
        <v>1659</v>
      </c>
      <c r="F17" s="32">
        <f>VLOOKUP($E17,Atletas!$1:$1048576,7,FALSE)</f>
        <v>35889</v>
      </c>
      <c r="G17" s="32" t="str">
        <f>VLOOKUP($E17,Atletas!$1:$1048576,9,FALSE)</f>
        <v>Iniciado</v>
      </c>
      <c r="H17" s="137" t="str">
        <f>VLOOKUP($E17,Atletas!$1:$1048576,5,FALSE)</f>
        <v>CSM</v>
      </c>
      <c r="I17" s="35" t="s">
        <v>1115</v>
      </c>
      <c r="J17" s="34">
        <v>41084</v>
      </c>
      <c r="K17" s="35"/>
      <c r="L17" s="35" t="s">
        <v>855</v>
      </c>
      <c r="N17" s="38"/>
    </row>
    <row r="18" spans="1:14" s="31" customFormat="1">
      <c r="A18" s="27">
        <v>13</v>
      </c>
      <c r="B18" s="28">
        <v>12.4</v>
      </c>
      <c r="C18" s="29"/>
      <c r="D18" s="115">
        <v>4</v>
      </c>
      <c r="E18" s="31" t="s">
        <v>1931</v>
      </c>
      <c r="F18" s="32">
        <f>VLOOKUP($E18,Atletas!$1:$1048576,7,FALSE)</f>
        <v>35692</v>
      </c>
      <c r="G18" s="32" t="str">
        <f>VLOOKUP($E18,Atletas!$1:$1048576,9,FALSE)</f>
        <v>Iniciado</v>
      </c>
      <c r="H18" s="137" t="str">
        <f>VLOOKUP($E18,Atletas!$1:$1048576,5,FALSE)</f>
        <v>ACDSJ</v>
      </c>
      <c r="I18" s="35" t="s">
        <v>1115</v>
      </c>
      <c r="J18" s="34">
        <v>41077</v>
      </c>
      <c r="K18" s="35"/>
      <c r="L18" s="35" t="s">
        <v>855</v>
      </c>
    </row>
    <row r="19" spans="1:14" s="31" customFormat="1">
      <c r="A19" s="27">
        <v>14</v>
      </c>
      <c r="B19" s="28">
        <v>11.88</v>
      </c>
      <c r="C19" s="29"/>
      <c r="D19" s="115">
        <v>11</v>
      </c>
      <c r="E19" s="31" t="s">
        <v>670</v>
      </c>
      <c r="F19" s="32">
        <f>VLOOKUP($E19,Atletas!$1:$1048576,7,FALSE)</f>
        <v>36523</v>
      </c>
      <c r="G19" s="32" t="str">
        <f>VLOOKUP($E19,Atletas!$1:$1048576,9,FALSE)</f>
        <v>Infantil</v>
      </c>
      <c r="H19" s="137" t="str">
        <f>VLOOKUP($E19,Atletas!$1:$1048576,5,FALSE)</f>
        <v>AJS</v>
      </c>
      <c r="I19" s="35" t="s">
        <v>1115</v>
      </c>
      <c r="J19" s="34">
        <v>41084</v>
      </c>
      <c r="K19" s="35"/>
      <c r="L19" s="35" t="s">
        <v>855</v>
      </c>
    </row>
    <row r="20" spans="1:14" s="31" customFormat="1" hidden="1">
      <c r="A20" s="27"/>
      <c r="B20" s="28"/>
      <c r="C20" s="29"/>
      <c r="D20" s="115"/>
      <c r="E20" s="31" t="s">
        <v>417</v>
      </c>
      <c r="F20" s="32">
        <f>VLOOKUP($E20,Atletas!$1:$1048576,7,FALSE)</f>
        <v>36354</v>
      </c>
      <c r="G20" s="32" t="str">
        <f>VLOOKUP($E20,Atletas!$1:$1048576,9,FALSE)</f>
        <v>Infantil</v>
      </c>
      <c r="H20" s="137" t="str">
        <f>VLOOKUP($E20,Atletas!$1:$1048576,5,FALSE)</f>
        <v>CSM</v>
      </c>
      <c r="I20" s="35"/>
      <c r="J20" s="34"/>
      <c r="K20" s="35"/>
      <c r="L20" s="35" t="s">
        <v>1360</v>
      </c>
      <c r="N20" s="38"/>
    </row>
    <row r="21" spans="1:14" s="31" customFormat="1" hidden="1">
      <c r="A21" s="27"/>
      <c r="B21" s="28"/>
      <c r="C21" s="29"/>
      <c r="D21" s="115"/>
      <c r="E21" s="31" t="s">
        <v>620</v>
      </c>
      <c r="F21" s="32">
        <f>VLOOKUP($E21,Atletas!$1:$1048576,7,FALSE)</f>
        <v>35571</v>
      </c>
      <c r="G21" s="32" t="str">
        <f>VLOOKUP($E21,Atletas!$1:$1048576,9,FALSE)</f>
        <v>Iniciado</v>
      </c>
      <c r="H21" s="137" t="str">
        <f>VLOOKUP($E21,Atletas!$1:$1048576,5,FALSE)</f>
        <v>ADRAP</v>
      </c>
      <c r="I21" s="35"/>
      <c r="J21" s="34"/>
      <c r="K21" s="35"/>
      <c r="L21" s="35" t="s">
        <v>77</v>
      </c>
      <c r="N21" s="38"/>
    </row>
    <row r="22" spans="1:14" s="31" customFormat="1" hidden="1">
      <c r="A22" s="27"/>
      <c r="B22" s="28"/>
      <c r="C22" s="29"/>
      <c r="D22" s="115"/>
      <c r="F22" s="32">
        <f>VLOOKUP($E22,Atletas!$1:$1048576,7,FALSE)</f>
        <v>0</v>
      </c>
      <c r="G22" s="32" t="str">
        <f>VLOOKUP($E22,Atletas!$1:$1048576,9,FALSE)</f>
        <v>Sénior /vet</v>
      </c>
      <c r="H22" s="137">
        <f>VLOOKUP($E22,Atletas!$1:$1048576,5,FALSE)</f>
        <v>0</v>
      </c>
      <c r="I22" s="35"/>
      <c r="J22" s="34"/>
      <c r="K22" s="35"/>
      <c r="L22" s="35" t="s">
        <v>855</v>
      </c>
    </row>
  </sheetData>
  <autoFilter ref="G5:H5"/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7" enableFormatConditionsCalculation="0"/>
  <dimension ref="A1:N55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1015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869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/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>
      <c r="A6" s="27">
        <v>1</v>
      </c>
      <c r="B6" s="28">
        <v>43.86</v>
      </c>
      <c r="C6" s="29"/>
      <c r="D6" s="30">
        <v>1</v>
      </c>
      <c r="E6" s="31" t="s">
        <v>901</v>
      </c>
      <c r="F6" s="32">
        <f>VLOOKUP($E6,Atletas!$1:$1048576,7,FALSE)</f>
        <v>27486</v>
      </c>
      <c r="G6" s="32" t="str">
        <f>VLOOKUP($E6,Atletas!$1:$1048576,9,FALSE)</f>
        <v>Sénior</v>
      </c>
      <c r="H6" s="137" t="str">
        <f>VLOOKUP($E6,Atletas!$1:$1048576,5,FALSE)</f>
        <v>CSM</v>
      </c>
      <c r="I6" s="35" t="s">
        <v>1930</v>
      </c>
      <c r="J6" s="34">
        <v>41041</v>
      </c>
      <c r="K6" s="35"/>
      <c r="L6" s="35" t="s">
        <v>1059</v>
      </c>
      <c r="N6" s="38"/>
    </row>
    <row r="7" spans="1:14" s="31" customFormat="1">
      <c r="A7" s="27">
        <v>2</v>
      </c>
      <c r="B7" s="28">
        <v>33.18</v>
      </c>
      <c r="C7" s="29"/>
      <c r="D7" s="30">
        <v>1</v>
      </c>
      <c r="E7" s="31" t="s">
        <v>415</v>
      </c>
      <c r="F7" s="32">
        <f>VLOOKUP($E7,Atletas!$1:$1048576,7,FALSE)</f>
        <v>33416</v>
      </c>
      <c r="G7" s="32" t="str">
        <f>VLOOKUP($E7,Atletas!$1:$1048576,9,FALSE)</f>
        <v>Sénior /s23</v>
      </c>
      <c r="H7" s="137" t="str">
        <f>VLOOKUP($E7,Atletas!$1:$1048576,5,FALSE)</f>
        <v>AJS</v>
      </c>
      <c r="I7" s="35" t="s">
        <v>1115</v>
      </c>
      <c r="J7" s="34">
        <v>41048</v>
      </c>
      <c r="K7" s="35"/>
      <c r="L7" s="35" t="s">
        <v>855</v>
      </c>
      <c r="M7" s="38"/>
      <c r="N7" s="38"/>
    </row>
    <row r="8" spans="1:14" s="31" customFormat="1">
      <c r="A8" s="27">
        <v>3</v>
      </c>
      <c r="B8" s="28">
        <v>33.119999999999997</v>
      </c>
      <c r="C8" s="29"/>
      <c r="D8" s="30">
        <v>1</v>
      </c>
      <c r="E8" s="31" t="s">
        <v>676</v>
      </c>
      <c r="F8" s="32">
        <f>VLOOKUP($E8,Atletas!$1:$1048576,7,FALSE)</f>
        <v>33386</v>
      </c>
      <c r="G8" s="32" t="str">
        <f>VLOOKUP($E8,Atletas!$1:$1048576,9,FALSE)</f>
        <v>Sénior /s23</v>
      </c>
      <c r="H8" s="137" t="str">
        <f>VLOOKUP($E8,Atletas!$1:$1048576,5,FALSE)</f>
        <v>CSM</v>
      </c>
      <c r="I8" s="35" t="s">
        <v>1115</v>
      </c>
      <c r="J8" s="34">
        <v>40923</v>
      </c>
      <c r="K8" s="35"/>
      <c r="L8" s="35" t="s">
        <v>855</v>
      </c>
      <c r="M8" s="38"/>
      <c r="N8" s="38"/>
    </row>
    <row r="9" spans="1:14" s="31" customFormat="1">
      <c r="A9" s="27">
        <v>4</v>
      </c>
      <c r="B9" s="28">
        <v>32</v>
      </c>
      <c r="C9" s="29"/>
      <c r="D9" s="30">
        <v>2</v>
      </c>
      <c r="E9" s="31" t="s">
        <v>920</v>
      </c>
      <c r="F9" s="32">
        <f>VLOOKUP($E9,Atletas!$1:$1048576,7,FALSE)</f>
        <v>31188</v>
      </c>
      <c r="G9" s="32" t="str">
        <f>VLOOKUP($E9,Atletas!$1:$1048576,9,FALSE)</f>
        <v>Sénior</v>
      </c>
      <c r="H9" s="137" t="str">
        <f>VLOOKUP($E9,Atletas!$1:$1048576,5,FALSE)</f>
        <v>GDE</v>
      </c>
      <c r="I9" s="35" t="s">
        <v>1115</v>
      </c>
      <c r="J9" s="34">
        <v>41048</v>
      </c>
      <c r="K9" s="35"/>
      <c r="L9" s="35" t="s">
        <v>855</v>
      </c>
      <c r="M9" s="38"/>
    </row>
    <row r="10" spans="1:14" s="31" customFormat="1">
      <c r="A10" s="27">
        <v>5</v>
      </c>
      <c r="B10" s="28">
        <v>30.63</v>
      </c>
      <c r="C10" s="29"/>
      <c r="D10" s="30">
        <v>3</v>
      </c>
      <c r="E10" s="31" t="s">
        <v>961</v>
      </c>
      <c r="F10" s="32">
        <f>VLOOKUP($E10,Atletas!$1:$1048576,7,FALSE)</f>
        <v>33278</v>
      </c>
      <c r="G10" s="32" t="str">
        <f>VLOOKUP($E10,Atletas!$1:$1048576,9,FALSE)</f>
        <v>Sénior /s23</v>
      </c>
      <c r="H10" s="137" t="str">
        <f>VLOOKUP($E10,Atletas!$1:$1048576,5,FALSE)</f>
        <v>ADRAP</v>
      </c>
      <c r="I10" s="35" t="s">
        <v>1115</v>
      </c>
      <c r="J10" s="34">
        <v>41048</v>
      </c>
      <c r="K10" s="35"/>
      <c r="L10" s="35" t="s">
        <v>1545</v>
      </c>
      <c r="M10" s="38"/>
      <c r="N10" s="38"/>
    </row>
    <row r="11" spans="1:14" s="31" customFormat="1">
      <c r="A11" s="27">
        <v>6</v>
      </c>
      <c r="B11" s="28">
        <v>26.89</v>
      </c>
      <c r="C11" s="29"/>
      <c r="D11" s="30">
        <v>5</v>
      </c>
      <c r="E11" s="31" t="s">
        <v>925</v>
      </c>
      <c r="F11" s="32">
        <f>VLOOKUP($E11,Atletas!$1:$1048576,7,FALSE)</f>
        <v>34100</v>
      </c>
      <c r="G11" s="32" t="str">
        <f>VLOOKUP($E11,Atletas!$1:$1048576,9,FALSE)</f>
        <v>Júnior</v>
      </c>
      <c r="H11" s="137" t="str">
        <f>VLOOKUP($E11,Atletas!$1:$1048576,5,FALSE)</f>
        <v>CDRSJ</v>
      </c>
      <c r="I11" s="35" t="s">
        <v>1115</v>
      </c>
      <c r="J11" s="34">
        <v>40923</v>
      </c>
      <c r="K11" s="35"/>
      <c r="L11" s="35" t="s">
        <v>1547</v>
      </c>
      <c r="M11" s="38"/>
      <c r="N11" s="38"/>
    </row>
    <row r="12" spans="1:14" s="31" customFormat="1">
      <c r="A12" s="27">
        <v>7</v>
      </c>
      <c r="B12" s="28">
        <v>26.84</v>
      </c>
      <c r="C12" s="29"/>
      <c r="D12" s="30">
        <v>6</v>
      </c>
      <c r="E12" s="31" t="s">
        <v>1048</v>
      </c>
      <c r="F12" s="32">
        <f>VLOOKUP($E12,Atletas!$1:$1048576,7,FALSE)</f>
        <v>33714</v>
      </c>
      <c r="G12" s="32" t="str">
        <f>VLOOKUP($E12,Atletas!$1:$1048576,9,FALSE)</f>
        <v>Sénior /s23</v>
      </c>
      <c r="H12" s="137" t="str">
        <f>VLOOKUP($E12,Atletas!$1:$1048576,5,FALSE)</f>
        <v>ADRAP</v>
      </c>
      <c r="I12" s="35" t="s">
        <v>1115</v>
      </c>
      <c r="J12" s="34">
        <v>40923</v>
      </c>
      <c r="K12" s="35"/>
      <c r="L12" s="35" t="s">
        <v>1544</v>
      </c>
      <c r="M12" s="38"/>
      <c r="N12" s="38"/>
    </row>
    <row r="13" spans="1:14" s="31" customFormat="1">
      <c r="A13" s="27">
        <v>8</v>
      </c>
      <c r="B13" s="28">
        <v>26.29</v>
      </c>
      <c r="C13" s="29"/>
      <c r="D13" s="30">
        <v>3</v>
      </c>
      <c r="E13" s="31" t="s">
        <v>811</v>
      </c>
      <c r="F13" s="32">
        <f>VLOOKUP($E13,Atletas!$1:$1048576,7,FALSE)</f>
        <v>32166</v>
      </c>
      <c r="G13" s="32" t="str">
        <f>VLOOKUP($E13,Atletas!$1:$1048576,9,FALSE)</f>
        <v>Sénior</v>
      </c>
      <c r="H13" s="137" t="str">
        <f>VLOOKUP($E13,Atletas!$1:$1048576,5,FALSE)</f>
        <v>AJS</v>
      </c>
      <c r="I13" s="35" t="s">
        <v>1115</v>
      </c>
      <c r="J13" s="34">
        <v>41077</v>
      </c>
      <c r="K13" s="35"/>
      <c r="L13" s="35" t="s">
        <v>1546</v>
      </c>
      <c r="M13" s="38"/>
      <c r="N13" s="38"/>
    </row>
    <row r="14" spans="1:14" s="31" customFormat="1">
      <c r="A14" s="27">
        <v>9</v>
      </c>
      <c r="B14" s="28">
        <v>24.21</v>
      </c>
      <c r="C14" s="29"/>
      <c r="D14" s="30">
        <v>3</v>
      </c>
      <c r="E14" s="31" t="s">
        <v>810</v>
      </c>
      <c r="F14" s="32">
        <f>VLOOKUP($E14,Atletas!$1:$1048576,7,FALSE)</f>
        <v>34584</v>
      </c>
      <c r="G14" s="32" t="str">
        <f>VLOOKUP($E14,Atletas!$1:$1048576,9,FALSE)</f>
        <v>Júnior</v>
      </c>
      <c r="H14" s="137" t="str">
        <f>VLOOKUP($E14,Atletas!$1:$1048576,5,FALSE)</f>
        <v>AJS</v>
      </c>
      <c r="I14" s="35" t="s">
        <v>1115</v>
      </c>
      <c r="J14" s="34">
        <v>40916</v>
      </c>
      <c r="K14" s="35"/>
      <c r="L14" s="35" t="s">
        <v>78</v>
      </c>
      <c r="M14" s="38"/>
      <c r="N14" s="38"/>
    </row>
    <row r="15" spans="1:14" s="31" customFormat="1">
      <c r="A15" s="27">
        <v>10</v>
      </c>
      <c r="B15" s="28">
        <v>23.45</v>
      </c>
      <c r="C15" s="29"/>
      <c r="D15" s="30">
        <v>2</v>
      </c>
      <c r="E15" s="31" t="s">
        <v>736</v>
      </c>
      <c r="F15" s="32">
        <f>VLOOKUP($E15,Atletas!$1:$1048576,7,FALSE)</f>
        <v>34858</v>
      </c>
      <c r="G15" s="32" t="str">
        <f>VLOOKUP($E15,Atletas!$1:$1048576,9,FALSE)</f>
        <v>Juvenil</v>
      </c>
      <c r="H15" s="137" t="str">
        <f>VLOOKUP($E15,Atletas!$1:$1048576,5,FALSE)</f>
        <v>ACDSJ</v>
      </c>
      <c r="I15" s="35" t="s">
        <v>27</v>
      </c>
      <c r="J15" s="34">
        <v>41020</v>
      </c>
      <c r="K15" s="35"/>
      <c r="L15" s="35" t="s">
        <v>855</v>
      </c>
      <c r="M15" s="38"/>
      <c r="N15" s="38"/>
    </row>
    <row r="16" spans="1:14" s="31" customFormat="1">
      <c r="A16" s="27">
        <v>11</v>
      </c>
      <c r="B16" s="28">
        <v>23.06</v>
      </c>
      <c r="C16" s="29"/>
      <c r="D16" s="30">
        <v>7</v>
      </c>
      <c r="E16" s="31" t="s">
        <v>608</v>
      </c>
      <c r="F16" s="32">
        <f>VLOOKUP($E16,Atletas!$1:$1048576,7,FALSE)</f>
        <v>34569</v>
      </c>
      <c r="G16" s="32" t="str">
        <f>VLOOKUP($E16,Atletas!$1:$1048576,9,FALSE)</f>
        <v>Júnior</v>
      </c>
      <c r="H16" s="137" t="str">
        <f>VLOOKUP($E16,Atletas!$1:$1048576,5,FALSE)</f>
        <v>GDE</v>
      </c>
      <c r="I16" s="35" t="s">
        <v>1115</v>
      </c>
      <c r="J16" s="34">
        <v>40923</v>
      </c>
      <c r="K16" s="35"/>
      <c r="L16" s="35" t="s">
        <v>1548</v>
      </c>
      <c r="M16" s="38"/>
      <c r="N16" s="38"/>
    </row>
    <row r="17" spans="1:14" s="31" customFormat="1">
      <c r="A17" s="27">
        <v>12</v>
      </c>
      <c r="B17" s="28">
        <v>19.27</v>
      </c>
      <c r="C17" s="29"/>
      <c r="D17" s="30">
        <v>6</v>
      </c>
      <c r="E17" s="31" t="s">
        <v>405</v>
      </c>
      <c r="F17" s="32">
        <f>VLOOKUP($E17,Atletas!$1:$1048576,7,FALSE)</f>
        <v>35172</v>
      </c>
      <c r="G17" s="32" t="str">
        <f>VLOOKUP($E17,Atletas!$1:$1048576,9,FALSE)</f>
        <v>Juvenil</v>
      </c>
      <c r="H17" s="137" t="str">
        <f>VLOOKUP($E17,Atletas!$1:$1048576,5,FALSE)</f>
        <v>AJS</v>
      </c>
      <c r="I17" s="35" t="s">
        <v>1115</v>
      </c>
      <c r="J17" s="34">
        <v>41077</v>
      </c>
      <c r="K17" s="35"/>
      <c r="L17" s="35" t="s">
        <v>855</v>
      </c>
      <c r="M17" s="38"/>
      <c r="N17" s="38"/>
    </row>
    <row r="18" spans="1:14" s="31" customFormat="1">
      <c r="A18" s="27">
        <v>13</v>
      </c>
      <c r="B18" s="28">
        <v>18.05</v>
      </c>
      <c r="C18" s="29"/>
      <c r="D18" s="30">
        <v>2</v>
      </c>
      <c r="E18" s="31" t="s">
        <v>589</v>
      </c>
      <c r="F18" s="32">
        <f>VLOOKUP($E18,Atletas!$1:$1048576,7,FALSE)</f>
        <v>34750</v>
      </c>
      <c r="G18" s="32" t="str">
        <f>VLOOKUP($E18,Atletas!$1:$1048576,9,FALSE)</f>
        <v>Juvenil</v>
      </c>
      <c r="H18" s="137" t="str">
        <f>VLOOKUP($E18,Atletas!$1:$1048576,5,FALSE)</f>
        <v>CSM</v>
      </c>
      <c r="I18" s="35" t="s">
        <v>1115</v>
      </c>
      <c r="J18" s="34">
        <v>41056</v>
      </c>
      <c r="K18" s="35"/>
      <c r="L18" s="35" t="s">
        <v>855</v>
      </c>
      <c r="N18" s="38"/>
    </row>
    <row r="19" spans="1:14" s="31" customFormat="1">
      <c r="A19" s="27">
        <v>14</v>
      </c>
      <c r="B19" s="28">
        <v>17.989999999999998</v>
      </c>
      <c r="C19" s="29"/>
      <c r="D19" s="115">
        <v>3</v>
      </c>
      <c r="E19" s="31" t="s">
        <v>40</v>
      </c>
      <c r="F19" s="32">
        <f>VLOOKUP($E19,Atletas!$1:$1048576,7,FALSE)</f>
        <v>35638</v>
      </c>
      <c r="G19" s="32" t="str">
        <f>VLOOKUP($E19,Atletas!$1:$1048576,9,FALSE)</f>
        <v>Iniciado</v>
      </c>
      <c r="H19" s="137" t="str">
        <f>VLOOKUP($E19,Atletas!$1:$1048576,5,FALSE)</f>
        <v>AJS</v>
      </c>
      <c r="I19" s="35" t="s">
        <v>1115</v>
      </c>
      <c r="J19" s="34">
        <v>41056</v>
      </c>
      <c r="K19" s="35"/>
      <c r="L19" s="35" t="s">
        <v>855</v>
      </c>
      <c r="N19" s="38"/>
    </row>
    <row r="20" spans="1:14" s="31" customFormat="1">
      <c r="A20" s="27">
        <v>15</v>
      </c>
      <c r="B20" s="28">
        <v>14.48</v>
      </c>
      <c r="C20" s="29"/>
      <c r="D20" s="30">
        <v>5</v>
      </c>
      <c r="E20" s="31" t="s">
        <v>1876</v>
      </c>
      <c r="F20" s="32">
        <f>VLOOKUP($E20,Atletas!$1:$1048576,7,FALSE)</f>
        <v>35819</v>
      </c>
      <c r="G20" s="32" t="str">
        <f>VLOOKUP($E20,Atletas!$1:$1048576,9,FALSE)</f>
        <v>Iniciado</v>
      </c>
      <c r="H20" s="137" t="str">
        <f>VLOOKUP($E20,Atletas!$1:$1048576,5,FALSE)</f>
        <v>ADRAP</v>
      </c>
      <c r="I20" s="35" t="s">
        <v>1115</v>
      </c>
      <c r="J20" s="34">
        <v>41056</v>
      </c>
      <c r="K20" s="35"/>
      <c r="L20" s="35" t="s">
        <v>855</v>
      </c>
      <c r="N20" s="38"/>
    </row>
    <row r="21" spans="1:14" s="31" customFormat="1">
      <c r="A21" s="27">
        <v>16</v>
      </c>
      <c r="B21" s="28">
        <v>14.34</v>
      </c>
      <c r="C21" s="29"/>
      <c r="D21" s="30">
        <v>2</v>
      </c>
      <c r="E21" s="31" t="s">
        <v>1926</v>
      </c>
      <c r="F21" s="32">
        <f>VLOOKUP($E21,Atletas!$1:$1048576,7,FALSE)</f>
        <v>34362</v>
      </c>
      <c r="G21" s="32" t="str">
        <f>VLOOKUP($E21,Atletas!$1:$1048576,9,FALSE)</f>
        <v>Júnior</v>
      </c>
      <c r="H21" s="137" t="str">
        <f>VLOOKUP($E21,Atletas!$1:$1048576,5,FALSE)</f>
        <v>ADRAP</v>
      </c>
      <c r="I21" s="35" t="s">
        <v>1115</v>
      </c>
      <c r="J21" s="34">
        <v>41067</v>
      </c>
      <c r="K21" s="35"/>
      <c r="L21" s="35" t="s">
        <v>855</v>
      </c>
    </row>
    <row r="22" spans="1:14" s="31" customFormat="1">
      <c r="A22" s="27">
        <v>17</v>
      </c>
      <c r="B22" s="28">
        <v>14.34</v>
      </c>
      <c r="C22" s="29"/>
      <c r="D22" s="30">
        <v>3</v>
      </c>
      <c r="E22" s="31" t="s">
        <v>805</v>
      </c>
      <c r="F22" s="32">
        <f>VLOOKUP($E22,Atletas!$1:$1048576,7,FALSE)</f>
        <v>35185</v>
      </c>
      <c r="G22" s="32" t="str">
        <f>VLOOKUP($E22,Atletas!$1:$1048576,9,FALSE)</f>
        <v>Juvenil</v>
      </c>
      <c r="H22" s="137" t="str">
        <f>VLOOKUP($E22,Atletas!$1:$1048576,5,FALSE)</f>
        <v>AJS</v>
      </c>
      <c r="I22" s="35" t="s">
        <v>1115</v>
      </c>
      <c r="J22" s="34">
        <v>41067</v>
      </c>
      <c r="K22" s="35"/>
      <c r="L22" s="35" t="s">
        <v>855</v>
      </c>
    </row>
    <row r="23" spans="1:14" s="31" customFormat="1">
      <c r="A23" s="27">
        <v>18</v>
      </c>
      <c r="B23" s="28">
        <v>13.98</v>
      </c>
      <c r="C23" s="29"/>
      <c r="D23" s="30">
        <v>4</v>
      </c>
      <c r="E23" s="31" t="s">
        <v>1828</v>
      </c>
      <c r="F23" s="32">
        <f>VLOOKUP($E23,Atletas!$1:$1048576,7,FALSE)</f>
        <v>35264</v>
      </c>
      <c r="G23" s="32" t="str">
        <f>VLOOKUP($E23,Atletas!$1:$1048576,9,FALSE)</f>
        <v>Juvenil</v>
      </c>
      <c r="H23" s="137" t="str">
        <f>VLOOKUP($E23,Atletas!$1:$1048576,5,FALSE)</f>
        <v>AJS</v>
      </c>
      <c r="I23" s="35" t="s">
        <v>27</v>
      </c>
      <c r="J23" s="34">
        <v>41020</v>
      </c>
      <c r="K23" s="35"/>
      <c r="L23" s="35" t="s">
        <v>855</v>
      </c>
      <c r="N23" s="38"/>
    </row>
    <row r="24" spans="1:14" s="31" customFormat="1">
      <c r="A24" s="27">
        <v>19</v>
      </c>
      <c r="B24" s="28">
        <v>13.85</v>
      </c>
      <c r="C24" s="29"/>
      <c r="D24" s="30">
        <v>4</v>
      </c>
      <c r="E24" s="31" t="s">
        <v>1651</v>
      </c>
      <c r="F24" s="32">
        <f>VLOOKUP($E24,Atletas!$1:$1048576,7,FALSE)</f>
        <v>34972</v>
      </c>
      <c r="G24" s="32" t="str">
        <f>VLOOKUP($E24,Atletas!$1:$1048576,9,FALSE)</f>
        <v>Juvenil</v>
      </c>
      <c r="H24" s="137" t="str">
        <f>VLOOKUP($E24,Atletas!$1:$1048576,5,FALSE)</f>
        <v>CSM</v>
      </c>
      <c r="I24" s="35" t="s">
        <v>1115</v>
      </c>
      <c r="J24" s="34">
        <v>41067</v>
      </c>
      <c r="K24" s="35"/>
      <c r="L24" s="35" t="s">
        <v>855</v>
      </c>
    </row>
    <row r="25" spans="1:14" s="31" customFormat="1">
      <c r="A25" s="27">
        <v>20</v>
      </c>
      <c r="B25" s="28">
        <v>13.39</v>
      </c>
      <c r="C25" s="29"/>
      <c r="D25" s="30">
        <v>6</v>
      </c>
      <c r="E25" s="31" t="s">
        <v>36</v>
      </c>
      <c r="F25" s="32">
        <f>VLOOKUP($E25,Atletas!$1:$1048576,7,FALSE)</f>
        <v>35958</v>
      </c>
      <c r="G25" s="32" t="str">
        <f>VLOOKUP($E25,Atletas!$1:$1048576,9,FALSE)</f>
        <v>Iniciado</v>
      </c>
      <c r="H25" s="137" t="str">
        <f>VLOOKUP($E25,Atletas!$1:$1048576,5,FALSE)</f>
        <v>ADRAP</v>
      </c>
      <c r="I25" s="35" t="s">
        <v>1115</v>
      </c>
      <c r="J25" s="34">
        <v>41056</v>
      </c>
      <c r="K25" s="35"/>
      <c r="L25" s="35" t="s">
        <v>855</v>
      </c>
    </row>
    <row r="26" spans="1:14" s="31" customFormat="1">
      <c r="A26" s="27">
        <v>21</v>
      </c>
      <c r="B26" s="28">
        <v>13.02</v>
      </c>
      <c r="C26" s="29"/>
      <c r="D26" s="30">
        <v>7</v>
      </c>
      <c r="E26" s="31" t="s">
        <v>1148</v>
      </c>
      <c r="F26" s="32">
        <f>VLOOKUP($E26,Atletas!$1:$1048576,7,FALSE)</f>
        <v>35494</v>
      </c>
      <c r="G26" s="32" t="str">
        <f>VLOOKUP($E26,Atletas!$1:$1048576,9,FALSE)</f>
        <v>Iniciado</v>
      </c>
      <c r="H26" s="137" t="str">
        <f>VLOOKUP($E26,Atletas!$1:$1048576,5,FALSE)</f>
        <v>CSM</v>
      </c>
      <c r="I26" s="35" t="s">
        <v>1115</v>
      </c>
      <c r="J26" s="34">
        <v>41056</v>
      </c>
      <c r="K26" s="35"/>
      <c r="L26" s="35" t="s">
        <v>855</v>
      </c>
    </row>
    <row r="27" spans="1:14" s="31" customFormat="1">
      <c r="A27" s="27">
        <v>22</v>
      </c>
      <c r="B27" s="28">
        <v>12.16</v>
      </c>
      <c r="C27" s="29"/>
      <c r="D27" s="30">
        <v>8</v>
      </c>
      <c r="E27" s="31" t="s">
        <v>1659</v>
      </c>
      <c r="F27" s="32">
        <f>VLOOKUP($E27,Atletas!$1:$1048576,7,FALSE)</f>
        <v>35889</v>
      </c>
      <c r="G27" s="32" t="str">
        <f>VLOOKUP($E27,Atletas!$1:$1048576,9,FALSE)</f>
        <v>Iniciado</v>
      </c>
      <c r="H27" s="137" t="str">
        <f>VLOOKUP($E27,Atletas!$1:$1048576,5,FALSE)</f>
        <v>CSM</v>
      </c>
      <c r="I27" s="35" t="s">
        <v>1115</v>
      </c>
      <c r="J27" s="34">
        <v>41056</v>
      </c>
      <c r="K27" s="35"/>
      <c r="L27" s="35" t="s">
        <v>855</v>
      </c>
    </row>
    <row r="28" spans="1:14" s="31" customFormat="1">
      <c r="A28" s="27"/>
      <c r="B28" s="28"/>
      <c r="C28" s="29"/>
      <c r="D28" s="30"/>
      <c r="E28" s="31" t="s">
        <v>737</v>
      </c>
      <c r="F28" s="32">
        <f>VLOOKUP($E28,Atletas!$1:$1048576,7,FALSE)</f>
        <v>34195</v>
      </c>
      <c r="G28" s="32" t="str">
        <f>VLOOKUP($E28,Atletas!$1:$1048576,9,FALSE)</f>
        <v>Júnior</v>
      </c>
      <c r="H28" s="137" t="str">
        <f>VLOOKUP($E28,Atletas!$1:$1048576,5,FALSE)</f>
        <v>CSM</v>
      </c>
      <c r="I28" s="35"/>
      <c r="J28" s="34"/>
      <c r="K28" s="35"/>
      <c r="L28" s="35" t="s">
        <v>1549</v>
      </c>
      <c r="N28" s="38"/>
    </row>
    <row r="29" spans="1:14" s="31" customFormat="1">
      <c r="A29" s="27"/>
      <c r="B29" s="28"/>
      <c r="C29" s="29"/>
      <c r="D29" s="30"/>
      <c r="E29" s="31" t="s">
        <v>1141</v>
      </c>
      <c r="F29" s="32">
        <f>VLOOKUP($E29,Atletas!$1:$1048576,7,FALSE)</f>
        <v>33096</v>
      </c>
      <c r="G29" s="32" t="str">
        <f>VLOOKUP($E29,Atletas!$1:$1048576,9,FALSE)</f>
        <v>Sénior /s23</v>
      </c>
      <c r="H29" s="137" t="str">
        <f>VLOOKUP($E29,Atletas!$1:$1048576,5,FALSE)</f>
        <v>AJS</v>
      </c>
      <c r="I29" s="35"/>
      <c r="J29" s="34"/>
      <c r="K29" s="35"/>
      <c r="L29" s="35" t="s">
        <v>1552</v>
      </c>
      <c r="N29" s="38"/>
    </row>
    <row r="30" spans="1:14" s="31" customFormat="1">
      <c r="A30" s="27"/>
      <c r="B30" s="28"/>
      <c r="C30" s="29"/>
      <c r="D30" s="30"/>
      <c r="E30" s="31" t="s">
        <v>421</v>
      </c>
      <c r="F30" s="32" t="e">
        <f>VLOOKUP($E30,Atletas!$1:$1048576,7,FALSE)</f>
        <v>#N/A</v>
      </c>
      <c r="G30" s="32" t="e">
        <f>VLOOKUP($E30,Atletas!$1:$1048576,9,FALSE)</f>
        <v>#N/A</v>
      </c>
      <c r="H30" s="137" t="e">
        <f>VLOOKUP($E30,Atletas!$1:$1048576,5,FALSE)</f>
        <v>#N/A</v>
      </c>
      <c r="I30" s="35"/>
      <c r="J30" s="34"/>
      <c r="K30" s="35"/>
      <c r="L30" s="35" t="s">
        <v>80</v>
      </c>
      <c r="M30" s="38"/>
      <c r="N30" s="38"/>
    </row>
    <row r="31" spans="1:14" s="31" customFormat="1">
      <c r="A31" s="27"/>
      <c r="B31" s="28"/>
      <c r="C31" s="29"/>
      <c r="D31" s="30"/>
      <c r="E31" s="31" t="s">
        <v>675</v>
      </c>
      <c r="F31" s="32">
        <f>VLOOKUP($E31,Atletas!$1:$1048576,7,FALSE)</f>
        <v>34688</v>
      </c>
      <c r="G31" s="32" t="str">
        <f>VLOOKUP($E31,Atletas!$1:$1048576,9,FALSE)</f>
        <v>Júnior</v>
      </c>
      <c r="H31" s="137" t="str">
        <f>VLOOKUP($E31,Atletas!$1:$1048576,5,FALSE)</f>
        <v>GDE</v>
      </c>
      <c r="I31" s="35"/>
      <c r="J31" s="34"/>
      <c r="K31" s="35"/>
      <c r="L31" s="35" t="s">
        <v>1535</v>
      </c>
      <c r="N31" s="38"/>
    </row>
    <row r="32" spans="1:14" s="31" customFormat="1">
      <c r="A32" s="27"/>
      <c r="B32" s="28"/>
      <c r="C32" s="29"/>
      <c r="D32" s="30"/>
      <c r="E32" s="31" t="s">
        <v>397</v>
      </c>
      <c r="F32" s="32" t="e">
        <f>VLOOKUP($E32,Atletas!$1:$1048576,7,FALSE)</f>
        <v>#N/A</v>
      </c>
      <c r="G32" s="32" t="e">
        <f>VLOOKUP($E32,Atletas!$1:$1048576,9,FALSE)</f>
        <v>#N/A</v>
      </c>
      <c r="H32" s="137" t="e">
        <f>VLOOKUP($E32,Atletas!$1:$1048576,5,FALSE)</f>
        <v>#N/A</v>
      </c>
      <c r="I32" s="35"/>
      <c r="J32" s="34"/>
      <c r="K32" s="35"/>
      <c r="L32" s="35" t="s">
        <v>1550</v>
      </c>
      <c r="N32" s="38"/>
    </row>
    <row r="33" spans="1:14" s="31" customFormat="1">
      <c r="A33" s="27"/>
      <c r="B33" s="28"/>
      <c r="C33" s="29"/>
      <c r="D33" s="30"/>
      <c r="E33" s="31" t="s">
        <v>41</v>
      </c>
      <c r="F33" s="32" t="e">
        <f>VLOOKUP($E33,Atletas!$1:$1048576,7,FALSE)</f>
        <v>#N/A</v>
      </c>
      <c r="G33" s="32" t="e">
        <f>VLOOKUP($E33,Atletas!$1:$1048576,9,FALSE)</f>
        <v>#N/A</v>
      </c>
      <c r="H33" s="137" t="e">
        <f>VLOOKUP($E33,Atletas!$1:$1048576,5,FALSE)</f>
        <v>#N/A</v>
      </c>
      <c r="I33" s="35"/>
      <c r="J33" s="34"/>
      <c r="K33" s="35"/>
      <c r="L33" s="35" t="s">
        <v>1551</v>
      </c>
      <c r="N33" s="38"/>
    </row>
    <row r="34" spans="1:14" s="31" customFormat="1">
      <c r="A34" s="27"/>
      <c r="B34" s="28"/>
      <c r="C34" s="29"/>
      <c r="D34" s="115"/>
      <c r="E34" s="31" t="s">
        <v>582</v>
      </c>
      <c r="F34" s="32">
        <f>VLOOKUP($E34,Atletas!$1:$1048576,7,FALSE)</f>
        <v>35347</v>
      </c>
      <c r="G34" s="32" t="str">
        <f>VLOOKUP($E34,Atletas!$1:$1048576,9,FALSE)</f>
        <v>Juvenil</v>
      </c>
      <c r="H34" s="137" t="str">
        <f>VLOOKUP($E34,Atletas!$1:$1048576,5,FALSE)</f>
        <v>AJS</v>
      </c>
      <c r="I34" s="35"/>
      <c r="J34" s="34"/>
      <c r="K34" s="35"/>
      <c r="L34" s="35" t="s">
        <v>76</v>
      </c>
      <c r="N34" s="38"/>
    </row>
    <row r="35" spans="1:14" s="31" customFormat="1">
      <c r="A35" s="27"/>
      <c r="B35" s="28"/>
      <c r="C35" s="29"/>
      <c r="D35" s="30"/>
      <c r="E35" s="31" t="s">
        <v>903</v>
      </c>
      <c r="F35" s="32" t="e">
        <f>VLOOKUP($E35,Atletas!$1:$1048576,7,FALSE)</f>
        <v>#N/A</v>
      </c>
      <c r="G35" s="32" t="e">
        <f>VLOOKUP($E35,Atletas!$1:$1048576,9,FALSE)</f>
        <v>#N/A</v>
      </c>
      <c r="H35" s="137" t="e">
        <f>VLOOKUP($E35,Atletas!$1:$1048576,5,FALSE)</f>
        <v>#N/A</v>
      </c>
      <c r="I35" s="35"/>
      <c r="J35" s="34"/>
      <c r="K35" s="35"/>
      <c r="L35" s="35" t="s">
        <v>1060</v>
      </c>
    </row>
    <row r="36" spans="1:14" s="31" customFormat="1">
      <c r="A36" s="27"/>
      <c r="B36" s="28"/>
      <c r="C36" s="29"/>
      <c r="D36" s="30"/>
      <c r="E36" s="31" t="s">
        <v>1116</v>
      </c>
      <c r="F36" s="32">
        <f>VLOOKUP($E36,Atletas!$1:$1048576,7,FALSE)</f>
        <v>33119</v>
      </c>
      <c r="G36" s="32" t="str">
        <f>VLOOKUP($E36,Atletas!$1:$1048576,9,FALSE)</f>
        <v>Sénior /s23</v>
      </c>
      <c r="H36" s="137" t="str">
        <f>VLOOKUP($E36,Atletas!$1:$1048576,5,FALSE)</f>
        <v>GDE</v>
      </c>
      <c r="I36" s="35"/>
      <c r="J36" s="34"/>
      <c r="K36" s="35"/>
      <c r="L36" s="35" t="s">
        <v>834</v>
      </c>
      <c r="M36" s="38"/>
    </row>
    <row r="37" spans="1:14" s="31" customFormat="1">
      <c r="A37" s="27"/>
      <c r="B37" s="28"/>
      <c r="C37" s="29"/>
      <c r="D37" s="30"/>
      <c r="E37" s="31" t="s">
        <v>818</v>
      </c>
      <c r="F37" s="32" t="e">
        <f>VLOOKUP($E37,Atletas!$1:$1048576,7,FALSE)</f>
        <v>#N/A</v>
      </c>
      <c r="G37" s="32" t="e">
        <f>VLOOKUP($E37,Atletas!$1:$1048576,9,FALSE)</f>
        <v>#N/A</v>
      </c>
      <c r="H37" s="137" t="e">
        <f>VLOOKUP($E37,Atletas!$1:$1048576,5,FALSE)</f>
        <v>#N/A</v>
      </c>
      <c r="I37" s="35"/>
      <c r="J37" s="34"/>
      <c r="K37" s="35"/>
      <c r="L37" s="35" t="s">
        <v>487</v>
      </c>
      <c r="M37" s="38"/>
    </row>
    <row r="38" spans="1:14" s="31" customFormat="1">
      <c r="A38" s="27"/>
      <c r="B38" s="28"/>
      <c r="C38" s="29"/>
      <c r="D38" s="30"/>
      <c r="E38" s="31" t="s">
        <v>752</v>
      </c>
      <c r="F38" s="32">
        <f>VLOOKUP($E38,Atletas!$1:$1048576,7,FALSE)</f>
        <v>33168</v>
      </c>
      <c r="G38" s="32" t="str">
        <f>VLOOKUP($E38,Atletas!$1:$1048576,9,FALSE)</f>
        <v>Sénior /s23</v>
      </c>
      <c r="H38" s="137" t="str">
        <f>VLOOKUP($E38,Atletas!$1:$1048576,5,FALSE)</f>
        <v>ADRAP</v>
      </c>
      <c r="I38" s="35"/>
      <c r="J38" s="34"/>
      <c r="K38" s="35"/>
      <c r="L38" s="35" t="s">
        <v>646</v>
      </c>
      <c r="M38" s="38"/>
    </row>
    <row r="39" spans="1:14" s="31" customFormat="1">
      <c r="A39" s="27"/>
      <c r="B39" s="28"/>
      <c r="C39" s="29"/>
      <c r="D39" s="30"/>
      <c r="E39" s="31" t="s">
        <v>1117</v>
      </c>
      <c r="F39" s="32">
        <f>VLOOKUP($E39,Atletas!$1:$1048576,7,FALSE)</f>
        <v>33433</v>
      </c>
      <c r="G39" s="32" t="str">
        <f>VLOOKUP($E39,Atletas!$1:$1048576,9,FALSE)</f>
        <v>Sénior /s23</v>
      </c>
      <c r="H39" s="137" t="str">
        <f>VLOOKUP($E39,Atletas!$1:$1048576,5,FALSE)</f>
        <v>GDE</v>
      </c>
      <c r="I39" s="35"/>
      <c r="J39" s="34"/>
      <c r="K39" s="35"/>
      <c r="L39" s="35" t="s">
        <v>647</v>
      </c>
      <c r="M39" s="38"/>
    </row>
    <row r="40" spans="1:14" s="31" customFormat="1">
      <c r="A40" s="27"/>
      <c r="B40" s="28"/>
      <c r="C40" s="29"/>
      <c r="D40" s="30"/>
      <c r="E40" s="31" t="s">
        <v>798</v>
      </c>
      <c r="F40" s="32">
        <f>VLOOKUP($E40,Atletas!$1:$1048576,7,FALSE)</f>
        <v>33532</v>
      </c>
      <c r="G40" s="32" t="str">
        <f>VLOOKUP($E40,Atletas!$1:$1048576,9,FALSE)</f>
        <v>Sénior /s23</v>
      </c>
      <c r="H40" s="137" t="str">
        <f>VLOOKUP($E40,Atletas!$1:$1048576,5,FALSE)</f>
        <v>CSM</v>
      </c>
      <c r="I40" s="35"/>
      <c r="J40" s="34"/>
      <c r="K40" s="35"/>
      <c r="L40" s="35" t="s">
        <v>79</v>
      </c>
      <c r="M40" s="38"/>
      <c r="N40" s="38"/>
    </row>
    <row r="41" spans="1:14" s="31" customFormat="1">
      <c r="A41" s="27"/>
      <c r="B41" s="28"/>
      <c r="C41" s="29"/>
      <c r="D41" s="30"/>
      <c r="E41" s="31" t="s">
        <v>1017</v>
      </c>
      <c r="F41" s="32" t="e">
        <f>VLOOKUP($E41,Atletas!$1:$1048576,7,FALSE)</f>
        <v>#N/A</v>
      </c>
      <c r="G41" s="32" t="e">
        <f>VLOOKUP($E41,Atletas!$1:$1048576,9,FALSE)</f>
        <v>#N/A</v>
      </c>
      <c r="H41" s="137" t="e">
        <f>VLOOKUP($E41,Atletas!$1:$1048576,5,FALSE)</f>
        <v>#N/A</v>
      </c>
      <c r="I41" s="35"/>
      <c r="J41" s="34"/>
      <c r="K41" s="35"/>
      <c r="L41" s="35" t="s">
        <v>488</v>
      </c>
      <c r="M41" s="38"/>
    </row>
    <row r="42" spans="1:14" s="31" customFormat="1">
      <c r="A42" s="27"/>
      <c r="B42" s="28"/>
      <c r="C42" s="29"/>
      <c r="D42" s="30"/>
      <c r="E42" s="31" t="s">
        <v>726</v>
      </c>
      <c r="F42" s="32">
        <f>VLOOKUP($E42,Atletas!$1:$1048576,7,FALSE)</f>
        <v>33414</v>
      </c>
      <c r="G42" s="32" t="str">
        <f>VLOOKUP($E42,Atletas!$1:$1048576,9,FALSE)</f>
        <v>Sénior /s23</v>
      </c>
      <c r="H42" s="137" t="str">
        <f>VLOOKUP($E42,Atletas!$1:$1048576,5,FALSE)</f>
        <v>AJS</v>
      </c>
      <c r="I42" s="35"/>
      <c r="J42" s="34"/>
      <c r="K42" s="35"/>
      <c r="L42" s="35" t="s">
        <v>489</v>
      </c>
      <c r="M42" s="38"/>
    </row>
    <row r="43" spans="1:14" s="31" customFormat="1">
      <c r="A43" s="27"/>
      <c r="B43" s="28"/>
      <c r="C43" s="29"/>
      <c r="D43" s="30"/>
      <c r="E43" s="31" t="s">
        <v>596</v>
      </c>
      <c r="F43" s="32" t="e">
        <f>VLOOKUP($E43,Atletas!$1:$1048576,7,FALSE)</f>
        <v>#N/A</v>
      </c>
      <c r="G43" s="32" t="e">
        <f>VLOOKUP($E43,Atletas!$1:$1048576,9,FALSE)</f>
        <v>#N/A</v>
      </c>
      <c r="H43" s="137" t="e">
        <f>VLOOKUP($E43,Atletas!$1:$1048576,5,FALSE)</f>
        <v>#N/A</v>
      </c>
      <c r="I43" s="35"/>
      <c r="J43" s="34"/>
      <c r="K43" s="35"/>
      <c r="L43" s="35" t="s">
        <v>490</v>
      </c>
      <c r="M43" s="38"/>
      <c r="N43" s="38"/>
    </row>
    <row r="44" spans="1:14" s="31" customFormat="1">
      <c r="A44" s="27"/>
      <c r="B44" s="28"/>
      <c r="C44" s="29"/>
      <c r="D44" s="30"/>
      <c r="E44" s="31" t="s">
        <v>669</v>
      </c>
      <c r="F44" s="32" t="e">
        <f>VLOOKUP($E44,Atletas!$1:$1048576,7,FALSE)</f>
        <v>#N/A</v>
      </c>
      <c r="G44" s="32" t="e">
        <f>VLOOKUP($E44,Atletas!$1:$1048576,9,FALSE)</f>
        <v>#N/A</v>
      </c>
      <c r="H44" s="137" t="e">
        <f>VLOOKUP($E44,Atletas!$1:$1048576,5,FALSE)</f>
        <v>#N/A</v>
      </c>
      <c r="I44" s="35"/>
      <c r="J44" s="34"/>
      <c r="K44" s="35"/>
      <c r="L44" s="35" t="s">
        <v>491</v>
      </c>
      <c r="M44" s="38"/>
    </row>
    <row r="45" spans="1:14" s="31" customFormat="1">
      <c r="A45" s="27"/>
      <c r="B45" s="28"/>
      <c r="C45" s="29"/>
      <c r="D45" s="30"/>
      <c r="E45" s="31" t="s">
        <v>813</v>
      </c>
      <c r="F45" s="32">
        <f>VLOOKUP($E45,Atletas!$1:$1048576,7,FALSE)</f>
        <v>27343</v>
      </c>
      <c r="G45" s="32" t="str">
        <f>VLOOKUP($E45,Atletas!$1:$1048576,9,FALSE)</f>
        <v>Sénior</v>
      </c>
      <c r="H45" s="137" t="str">
        <f>VLOOKUP($E45,Atletas!$1:$1048576,5,FALSE)</f>
        <v>AJS</v>
      </c>
      <c r="I45" s="35"/>
      <c r="J45" s="34"/>
      <c r="K45" s="35"/>
      <c r="L45" s="35" t="s">
        <v>482</v>
      </c>
      <c r="M45" s="38"/>
    </row>
    <row r="46" spans="1:14" s="31" customFormat="1">
      <c r="A46" s="27"/>
      <c r="B46" s="28"/>
      <c r="C46" s="29"/>
      <c r="D46" s="30"/>
      <c r="E46" s="31" t="s">
        <v>867</v>
      </c>
      <c r="F46" s="32">
        <f>VLOOKUP($E46,Atletas!$1:$1048576,7,FALSE)</f>
        <v>33975</v>
      </c>
      <c r="G46" s="32" t="str">
        <f>VLOOKUP($E46,Atletas!$1:$1048576,9,FALSE)</f>
        <v>Júnior</v>
      </c>
      <c r="H46" s="137" t="str">
        <f>VLOOKUP($E46,Atletas!$1:$1048576,5,FALSE)</f>
        <v>CDRSJ</v>
      </c>
      <c r="I46" s="35"/>
      <c r="J46" s="34"/>
      <c r="K46" s="35"/>
      <c r="L46" s="35" t="s">
        <v>81</v>
      </c>
      <c r="M46" s="38"/>
      <c r="N46" s="38"/>
    </row>
    <row r="47" spans="1:14" s="31" customFormat="1">
      <c r="A47" s="27"/>
      <c r="B47" s="28"/>
      <c r="C47" s="29"/>
      <c r="D47" s="30"/>
      <c r="E47" s="31" t="s">
        <v>1128</v>
      </c>
      <c r="F47" s="32" t="e">
        <f>VLOOKUP($E47,Atletas!$1:$1048576,7,FALSE)</f>
        <v>#N/A</v>
      </c>
      <c r="G47" s="32" t="e">
        <f>VLOOKUP($E47,Atletas!$1:$1048576,9,FALSE)</f>
        <v>#N/A</v>
      </c>
      <c r="H47" s="137" t="e">
        <f>VLOOKUP($E47,Atletas!$1:$1048576,5,FALSE)</f>
        <v>#N/A</v>
      </c>
      <c r="I47" s="35"/>
      <c r="J47" s="34"/>
      <c r="K47" s="35"/>
      <c r="L47" s="35" t="s">
        <v>492</v>
      </c>
      <c r="M47" s="38"/>
    </row>
    <row r="48" spans="1:14" s="31" customFormat="1">
      <c r="A48" s="27"/>
      <c r="B48" s="28"/>
      <c r="C48" s="29"/>
      <c r="D48" s="30"/>
      <c r="E48" s="31" t="s">
        <v>916</v>
      </c>
      <c r="F48" s="32" t="e">
        <f>VLOOKUP($E48,Atletas!$1:$1048576,7,FALSE)</f>
        <v>#N/A</v>
      </c>
      <c r="G48" s="32" t="e">
        <f>VLOOKUP($E48,Atletas!$1:$1048576,9,FALSE)</f>
        <v>#N/A</v>
      </c>
      <c r="H48" s="137" t="e">
        <f>VLOOKUP($E48,Atletas!$1:$1048576,5,FALSE)</f>
        <v>#N/A</v>
      </c>
      <c r="I48" s="35"/>
      <c r="J48" s="34"/>
      <c r="K48" s="35"/>
      <c r="L48" s="35" t="s">
        <v>493</v>
      </c>
      <c r="M48" s="38"/>
      <c r="N48" s="38"/>
    </row>
    <row r="49" spans="1:14" s="31" customFormat="1">
      <c r="A49" s="27"/>
      <c r="B49" s="28"/>
      <c r="C49" s="29"/>
      <c r="D49" s="30"/>
      <c r="E49" s="31" t="s">
        <v>1092</v>
      </c>
      <c r="F49" s="32" t="e">
        <f>VLOOKUP($E49,Atletas!$1:$1048576,7,FALSE)</f>
        <v>#N/A</v>
      </c>
      <c r="G49" s="32" t="e">
        <f>VLOOKUP($E49,Atletas!$1:$1048576,9,FALSE)</f>
        <v>#N/A</v>
      </c>
      <c r="H49" s="137" t="e">
        <f>VLOOKUP($E49,Atletas!$1:$1048576,5,FALSE)</f>
        <v>#N/A</v>
      </c>
      <c r="I49" s="35"/>
      <c r="J49" s="34"/>
      <c r="K49" s="35"/>
      <c r="L49" s="35" t="s">
        <v>82</v>
      </c>
      <c r="N49" s="38"/>
    </row>
    <row r="50" spans="1:14" s="31" customFormat="1">
      <c r="A50" s="27"/>
      <c r="B50" s="28"/>
      <c r="C50" s="29"/>
      <c r="D50" s="30"/>
      <c r="E50" s="31" t="s">
        <v>724</v>
      </c>
      <c r="F50" s="32" t="e">
        <f>VLOOKUP($E50,Atletas!$1:$1048576,7,FALSE)</f>
        <v>#N/A</v>
      </c>
      <c r="G50" s="32" t="e">
        <f>VLOOKUP($E50,Atletas!$1:$1048576,9,FALSE)</f>
        <v>#N/A</v>
      </c>
      <c r="H50" s="137" t="e">
        <f>VLOOKUP($E50,Atletas!$1:$1048576,5,FALSE)</f>
        <v>#N/A</v>
      </c>
      <c r="I50" s="35"/>
      <c r="J50" s="34"/>
      <c r="K50" s="35"/>
      <c r="L50" s="35" t="s">
        <v>83</v>
      </c>
      <c r="M50" s="38"/>
      <c r="N50" s="38"/>
    </row>
    <row r="51" spans="1:14" s="31" customFormat="1">
      <c r="A51" s="27"/>
      <c r="B51" s="28"/>
      <c r="C51" s="29"/>
      <c r="D51" s="30"/>
      <c r="E51" s="31" t="s">
        <v>680</v>
      </c>
      <c r="F51" s="32" t="e">
        <f>VLOOKUP($E51,Atletas!$1:$1048576,7,FALSE)</f>
        <v>#N/A</v>
      </c>
      <c r="G51" s="32" t="e">
        <f>VLOOKUP($E51,Atletas!$1:$1048576,9,FALSE)</f>
        <v>#N/A</v>
      </c>
      <c r="H51" s="137" t="e">
        <f>VLOOKUP($E51,Atletas!$1:$1048576,5,FALSE)</f>
        <v>#N/A</v>
      </c>
      <c r="I51" s="35"/>
      <c r="J51" s="34"/>
      <c r="K51" s="35"/>
      <c r="L51" s="35" t="s">
        <v>84</v>
      </c>
      <c r="N51" s="38"/>
    </row>
    <row r="52" spans="1:14" s="31" customFormat="1">
      <c r="A52" s="27"/>
      <c r="B52" s="28"/>
      <c r="C52" s="29"/>
      <c r="D52" s="30"/>
      <c r="E52" s="31" t="s">
        <v>392</v>
      </c>
      <c r="F52" s="32" t="e">
        <f>VLOOKUP($E52,Atletas!$1:$1048576,7,FALSE)</f>
        <v>#N/A</v>
      </c>
      <c r="G52" s="32" t="e">
        <f>VLOOKUP($E52,Atletas!$1:$1048576,9,FALSE)</f>
        <v>#N/A</v>
      </c>
      <c r="H52" s="137" t="e">
        <f>VLOOKUP($E52,Atletas!$1:$1048576,5,FALSE)</f>
        <v>#N/A</v>
      </c>
      <c r="I52" s="35"/>
      <c r="J52" s="34"/>
      <c r="K52" s="35"/>
      <c r="L52" s="35" t="s">
        <v>85</v>
      </c>
      <c r="M52" s="38"/>
      <c r="N52" s="38"/>
    </row>
    <row r="53" spans="1:14" s="31" customFormat="1">
      <c r="A53" s="27"/>
      <c r="B53" s="28"/>
      <c r="C53" s="29"/>
      <c r="D53" s="30"/>
      <c r="E53" s="31" t="s">
        <v>374</v>
      </c>
      <c r="F53" s="32" t="e">
        <f>VLOOKUP($E53,Atletas!$1:$1048576,7,FALSE)</f>
        <v>#N/A</v>
      </c>
      <c r="G53" s="32" t="e">
        <f>VLOOKUP($E53,Atletas!$1:$1048576,9,FALSE)</f>
        <v>#N/A</v>
      </c>
      <c r="H53" s="137" t="e">
        <f>VLOOKUP($E53,Atletas!$1:$1048576,5,FALSE)</f>
        <v>#N/A</v>
      </c>
      <c r="I53" s="35"/>
      <c r="J53" s="34"/>
      <c r="K53" s="35"/>
      <c r="L53" s="35" t="s">
        <v>86</v>
      </c>
      <c r="N53" s="38"/>
    </row>
    <row r="54" spans="1:14" s="31" customFormat="1">
      <c r="A54" s="27"/>
      <c r="B54" s="28"/>
      <c r="C54" s="29"/>
      <c r="D54" s="30"/>
      <c r="F54" s="32">
        <f>VLOOKUP($E54,Atletas!$1:$1048576,7,FALSE)</f>
        <v>0</v>
      </c>
      <c r="G54" s="32" t="str">
        <f>VLOOKUP($E54,Atletas!$1:$1048576,9,FALSE)</f>
        <v>Sénior /vet</v>
      </c>
      <c r="H54" s="137">
        <f>VLOOKUP($E54,Atletas!$1:$1048576,5,FALSE)</f>
        <v>0</v>
      </c>
      <c r="I54" s="35"/>
      <c r="J54" s="34"/>
      <c r="K54" s="35"/>
      <c r="L54" s="35" t="s">
        <v>855</v>
      </c>
    </row>
    <row r="55" spans="1:14" s="1" customFormat="1">
      <c r="A55" s="2"/>
      <c r="B55" s="6"/>
      <c r="C55" s="23"/>
      <c r="D55" s="20"/>
      <c r="F55" s="9"/>
      <c r="G55" s="7"/>
      <c r="H55" s="138"/>
      <c r="I55" s="7"/>
      <c r="J55" s="19"/>
      <c r="K55" s="7"/>
      <c r="L55" s="7"/>
    </row>
  </sheetData>
  <autoFilter ref="G5:H54"/>
  <sortState ref="A6:N39">
    <sortCondition descending="1" ref="L6:L39"/>
  </sortState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8" enableFormatConditionsCalculation="0"/>
  <dimension ref="A1:N1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H7" sqref="H7:H13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754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966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/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>
      <c r="A6" s="27">
        <v>1</v>
      </c>
      <c r="B6" s="28">
        <v>41.49</v>
      </c>
      <c r="C6" s="29"/>
      <c r="D6" s="30">
        <v>1</v>
      </c>
      <c r="E6" s="31" t="s">
        <v>1652</v>
      </c>
      <c r="F6" s="32">
        <f>VLOOKUP($E6,Atletas!$1:$1048576,7,FALSE)</f>
        <v>36312</v>
      </c>
      <c r="G6" s="32" t="str">
        <f>VLOOKUP($E6,Atletas!$1:$1048576,9,FALSE)</f>
        <v>Infantil</v>
      </c>
      <c r="H6" s="137" t="str">
        <f>VLOOKUP($E6,Atletas!$1:$1048576,5,FALSE)</f>
        <v>ACDSJ</v>
      </c>
      <c r="I6" s="35" t="s">
        <v>27</v>
      </c>
      <c r="J6" s="34">
        <v>41041</v>
      </c>
      <c r="K6" s="35" t="s">
        <v>1813</v>
      </c>
      <c r="L6" s="35" t="s">
        <v>855</v>
      </c>
      <c r="N6" s="38" t="str">
        <f>CONCATENATE(B6," - 12")</f>
        <v>41,49 - 12</v>
      </c>
    </row>
    <row r="7" spans="1:14" s="31" customFormat="1">
      <c r="A7" s="27"/>
      <c r="B7" s="150">
        <v>39.6</v>
      </c>
      <c r="C7" s="162"/>
      <c r="D7" s="163">
        <v>1</v>
      </c>
      <c r="E7" s="153" t="s">
        <v>1652</v>
      </c>
      <c r="F7" s="154">
        <f>VLOOKUP($E7,Atletas!$1:$1048576,7,FALSE)</f>
        <v>36312</v>
      </c>
      <c r="G7" s="154" t="str">
        <f>VLOOKUP($E7,Atletas!$1:$1048576,9,FALSE)</f>
        <v>Infantil</v>
      </c>
      <c r="H7" s="155" t="str">
        <f>VLOOKUP($E7,Atletas!$1:$1048576,5,FALSE)</f>
        <v>ACDSJ</v>
      </c>
      <c r="I7" s="156" t="s">
        <v>27</v>
      </c>
      <c r="J7" s="157">
        <v>41020</v>
      </c>
      <c r="K7" s="156" t="s">
        <v>1813</v>
      </c>
      <c r="L7" s="35"/>
      <c r="N7" s="38" t="str">
        <f>CONCATENATE(B7," - 12")</f>
        <v>39,6 - 12</v>
      </c>
    </row>
    <row r="8" spans="1:14" s="31" customFormat="1">
      <c r="A8" s="27">
        <v>2</v>
      </c>
      <c r="B8" s="28">
        <v>28.41</v>
      </c>
      <c r="C8" s="29"/>
      <c r="D8" s="30">
        <v>1</v>
      </c>
      <c r="E8" s="31" t="s">
        <v>605</v>
      </c>
      <c r="F8" s="32">
        <f>VLOOKUP($E8,Atletas!$1:$1048576,7,FALSE)</f>
        <v>36542</v>
      </c>
      <c r="G8" s="32" t="str">
        <f>VLOOKUP($E8,Atletas!$1:$1048576,9,FALSE)</f>
        <v>Infantil</v>
      </c>
      <c r="H8" s="137" t="str">
        <f>VLOOKUP($E8,Atletas!$1:$1048576,5,FALSE)</f>
        <v>ACDSJ</v>
      </c>
      <c r="I8" s="35" t="s">
        <v>27</v>
      </c>
      <c r="J8" s="34">
        <v>41048</v>
      </c>
      <c r="K8" s="35"/>
      <c r="L8" s="35" t="s">
        <v>855</v>
      </c>
    </row>
    <row r="9" spans="1:14" s="31" customFormat="1">
      <c r="A9" s="27">
        <v>3</v>
      </c>
      <c r="B9" s="28">
        <v>22.71</v>
      </c>
      <c r="C9" s="29"/>
      <c r="D9" s="30">
        <v>2</v>
      </c>
      <c r="E9" s="31" t="s">
        <v>1135</v>
      </c>
      <c r="F9" s="32">
        <f>VLOOKUP($E9,Atletas!$1:$1048576,7,FALSE)</f>
        <v>36176</v>
      </c>
      <c r="G9" s="32" t="str">
        <f>VLOOKUP($E9,Atletas!$1:$1048576,9,FALSE)</f>
        <v>Infantil</v>
      </c>
      <c r="H9" s="137" t="str">
        <f>VLOOKUP($E9,Atletas!$1:$1048576,5,FALSE)</f>
        <v>AJS</v>
      </c>
      <c r="I9" s="35" t="s">
        <v>27</v>
      </c>
      <c r="J9" s="34">
        <v>41027</v>
      </c>
      <c r="K9" s="35"/>
      <c r="L9" s="35" t="s">
        <v>855</v>
      </c>
    </row>
    <row r="10" spans="1:14" s="31" customFormat="1">
      <c r="A10" s="27">
        <v>4</v>
      </c>
      <c r="B10" s="28">
        <v>20.100000000000001</v>
      </c>
      <c r="C10" s="29"/>
      <c r="D10" s="30">
        <v>2</v>
      </c>
      <c r="E10" s="31" t="s">
        <v>575</v>
      </c>
      <c r="F10" s="32">
        <f>VLOOKUP($E10,Atletas!$1:$1048576,7,FALSE)</f>
        <v>36309</v>
      </c>
      <c r="G10" s="32" t="str">
        <f>VLOOKUP($E10,Atletas!$1:$1048576,9,FALSE)</f>
        <v>Infantil</v>
      </c>
      <c r="H10" s="137" t="str">
        <f>VLOOKUP($E10,Atletas!$1:$1048576,5,FALSE)</f>
        <v>ACDSJ</v>
      </c>
      <c r="I10" s="35" t="s">
        <v>27</v>
      </c>
      <c r="J10" s="34">
        <v>41048</v>
      </c>
      <c r="K10" s="35"/>
      <c r="L10" s="35" t="s">
        <v>1553</v>
      </c>
      <c r="N10" s="38"/>
    </row>
    <row r="11" spans="1:14" s="31" customFormat="1">
      <c r="A11" s="27">
        <v>5</v>
      </c>
      <c r="B11" s="28">
        <v>19.21</v>
      </c>
      <c r="C11" s="29"/>
      <c r="D11" s="30">
        <v>3</v>
      </c>
      <c r="E11" s="31" t="s">
        <v>14</v>
      </c>
      <c r="F11" s="32">
        <f>VLOOKUP($E11,Atletas!$1:$1048576,7,FALSE)</f>
        <v>36219</v>
      </c>
      <c r="G11" s="32" t="str">
        <f>VLOOKUP($E11,Atletas!$1:$1048576,9,FALSE)</f>
        <v>Infantil</v>
      </c>
      <c r="H11" s="137" t="str">
        <f>VLOOKUP($E11,Atletas!$1:$1048576,5,FALSE)</f>
        <v>ADRAP</v>
      </c>
      <c r="I11" s="35" t="s">
        <v>27</v>
      </c>
      <c r="J11" s="34">
        <v>41041</v>
      </c>
      <c r="K11" s="35"/>
      <c r="L11" s="35" t="s">
        <v>855</v>
      </c>
      <c r="M11" s="38"/>
      <c r="N11" s="38"/>
    </row>
    <row r="12" spans="1:14" s="31" customFormat="1">
      <c r="A12" s="27">
        <v>6</v>
      </c>
      <c r="B12" s="28">
        <v>16.690000000000001</v>
      </c>
      <c r="C12" s="29"/>
      <c r="D12" s="30">
        <v>4</v>
      </c>
      <c r="E12" s="31" t="s">
        <v>670</v>
      </c>
      <c r="F12" s="32">
        <f>VLOOKUP($E12,Atletas!$1:$1048576,7,FALSE)</f>
        <v>36523</v>
      </c>
      <c r="G12" s="32" t="str">
        <f>VLOOKUP($E12,Atletas!$1:$1048576,9,FALSE)</f>
        <v>Infantil</v>
      </c>
      <c r="H12" s="137" t="str">
        <f>VLOOKUP($E12,Atletas!$1:$1048576,5,FALSE)</f>
        <v>AJS</v>
      </c>
      <c r="I12" s="35" t="s">
        <v>27</v>
      </c>
      <c r="J12" s="34">
        <v>41027</v>
      </c>
      <c r="K12" s="35"/>
      <c r="L12" s="35" t="s">
        <v>855</v>
      </c>
    </row>
    <row r="13" spans="1:14" s="31" customFormat="1">
      <c r="A13" s="27">
        <v>7</v>
      </c>
      <c r="B13" s="28">
        <v>14.83</v>
      </c>
      <c r="C13" s="29"/>
      <c r="D13" s="30">
        <v>5</v>
      </c>
      <c r="E13" s="31" t="s">
        <v>1136</v>
      </c>
      <c r="F13" s="32">
        <f>VLOOKUP($E13,Atletas!$1:$1048576,7,FALSE)</f>
        <v>36491</v>
      </c>
      <c r="G13" s="32" t="str">
        <f>VLOOKUP($E13,Atletas!$1:$1048576,9,FALSE)</f>
        <v>Infantil</v>
      </c>
      <c r="H13" s="137" t="str">
        <f>VLOOKUP($E13,Atletas!$1:$1048576,5,FALSE)</f>
        <v>AJS</v>
      </c>
      <c r="I13" s="35" t="s">
        <v>27</v>
      </c>
      <c r="J13" s="34">
        <v>41027</v>
      </c>
      <c r="K13" s="35"/>
      <c r="L13" s="35" t="s">
        <v>855</v>
      </c>
    </row>
    <row r="14" spans="1:14" s="31" customFormat="1" hidden="1">
      <c r="A14" s="27"/>
      <c r="B14" s="28"/>
      <c r="C14" s="29"/>
      <c r="D14" s="30"/>
      <c r="F14" s="32">
        <f>VLOOKUP($E14,Atletas!$1:$1048576,7,FALSE)</f>
        <v>0</v>
      </c>
      <c r="G14" s="32" t="str">
        <f>VLOOKUP($E14,Atletas!$1:$1048576,9,FALSE)</f>
        <v>Sénior /vet</v>
      </c>
      <c r="H14" s="137">
        <f>VLOOKUP($E14,Atletas!$1:$1048576,5,FALSE)</f>
        <v>0</v>
      </c>
      <c r="I14" s="35"/>
      <c r="J14" s="34"/>
      <c r="K14" s="35"/>
      <c r="L14" s="35" t="s">
        <v>855</v>
      </c>
    </row>
    <row r="15" spans="1:14" s="31" customFormat="1" hidden="1">
      <c r="A15" s="27"/>
      <c r="B15" s="28"/>
      <c r="C15" s="29"/>
      <c r="D15" s="30"/>
      <c r="F15" s="32">
        <f>VLOOKUP($E15,Atletas!$1:$1048576,7,FALSE)</f>
        <v>0</v>
      </c>
      <c r="G15" s="32" t="str">
        <f>VLOOKUP($E15,Atletas!$1:$1048576,9,FALSE)</f>
        <v>Sénior /vet</v>
      </c>
      <c r="H15" s="137">
        <f>VLOOKUP($E15,Atletas!$1:$1048576,5,FALSE)</f>
        <v>0</v>
      </c>
      <c r="I15" s="35"/>
      <c r="J15" s="34"/>
      <c r="K15" s="35"/>
      <c r="L15" s="35" t="s">
        <v>855</v>
      </c>
    </row>
    <row r="16" spans="1:14" s="31" customFormat="1" hidden="1">
      <c r="A16" s="27"/>
      <c r="B16" s="28"/>
      <c r="C16" s="29"/>
      <c r="D16" s="30"/>
      <c r="F16" s="32">
        <f>VLOOKUP($E16,Atletas!$1:$1048576,7,FALSE)</f>
        <v>0</v>
      </c>
      <c r="G16" s="32" t="str">
        <f>VLOOKUP($E16,Atletas!$1:$1048576,9,FALSE)</f>
        <v>Sénior /vet</v>
      </c>
      <c r="H16" s="137">
        <f>VLOOKUP($E16,Atletas!$1:$1048576,5,FALSE)</f>
        <v>0</v>
      </c>
      <c r="I16" s="35"/>
      <c r="J16" s="34"/>
      <c r="K16" s="35"/>
      <c r="L16" s="35" t="s">
        <v>855</v>
      </c>
    </row>
    <row r="17" spans="1:12" s="31" customFormat="1" hidden="1">
      <c r="A17" s="27"/>
      <c r="B17" s="28"/>
      <c r="C17" s="29"/>
      <c r="D17" s="30"/>
      <c r="F17" s="32">
        <f>VLOOKUP($E17,Atletas!$1:$1048576,7,FALSE)</f>
        <v>0</v>
      </c>
      <c r="G17" s="32" t="str">
        <f>VLOOKUP($E17,Atletas!$1:$1048576,9,FALSE)</f>
        <v>Sénior /vet</v>
      </c>
      <c r="H17" s="137">
        <f>VLOOKUP($E17,Atletas!$1:$1048576,5,FALSE)</f>
        <v>0</v>
      </c>
      <c r="I17" s="35"/>
      <c r="J17" s="34"/>
      <c r="K17" s="35"/>
      <c r="L17" s="35" t="s">
        <v>855</v>
      </c>
    </row>
    <row r="18" spans="1:12" s="36" customFormat="1" hidden="1">
      <c r="A18" s="27"/>
      <c r="B18" s="28"/>
      <c r="C18" s="29"/>
      <c r="D18" s="30"/>
      <c r="E18" s="31"/>
      <c r="F18" s="32"/>
      <c r="G18" s="35"/>
      <c r="H18" s="137"/>
      <c r="I18" s="33"/>
      <c r="J18" s="34"/>
      <c r="K18" s="33"/>
      <c r="L18" s="35"/>
    </row>
    <row r="19" spans="1:12" s="36" customFormat="1">
      <c r="A19" s="27"/>
      <c r="B19" s="28"/>
      <c r="C19" s="29"/>
      <c r="D19" s="30"/>
      <c r="E19" s="31"/>
      <c r="F19" s="32"/>
      <c r="G19" s="35"/>
      <c r="H19" s="137"/>
      <c r="I19" s="33"/>
      <c r="J19" s="34"/>
      <c r="K19" s="33"/>
      <c r="L19" s="35"/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9" enableFormatConditionsCalculation="0"/>
  <dimension ref="A1:N2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754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967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/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6" customFormat="1">
      <c r="A6" s="27">
        <v>1</v>
      </c>
      <c r="B6" s="28">
        <v>41.51</v>
      </c>
      <c r="C6" s="29"/>
      <c r="D6" s="30">
        <v>1</v>
      </c>
      <c r="E6" s="31" t="s">
        <v>736</v>
      </c>
      <c r="F6" s="32">
        <f>VLOOKUP($E6,Atletas!$1:$1048576,7,FALSE)</f>
        <v>34858</v>
      </c>
      <c r="G6" s="32" t="str">
        <f>VLOOKUP($E6,Atletas!$1:$1048576,9,FALSE)</f>
        <v>Juvenil</v>
      </c>
      <c r="H6" s="137" t="str">
        <f>VLOOKUP($E6,Atletas!$1:$1048576,5,FALSE)</f>
        <v>ACDSJ</v>
      </c>
      <c r="I6" s="35" t="s">
        <v>27</v>
      </c>
      <c r="J6" s="34">
        <v>41083</v>
      </c>
      <c r="K6" s="33"/>
      <c r="L6" s="35" t="s">
        <v>855</v>
      </c>
      <c r="M6" s="38"/>
      <c r="N6" s="38" t="str">
        <f t="shared" ref="N6" si="0">CONCATENATE(B6," - 11")</f>
        <v>41,51 - 11</v>
      </c>
    </row>
    <row r="7" spans="1:14" s="36" customFormat="1">
      <c r="A7" s="27">
        <v>2</v>
      </c>
      <c r="B7" s="28">
        <v>38.130000000000003</v>
      </c>
      <c r="C7" s="29"/>
      <c r="D7" s="30">
        <v>1</v>
      </c>
      <c r="E7" s="31" t="s">
        <v>1652</v>
      </c>
      <c r="F7" s="32">
        <f>VLOOKUP($E7,Atletas!$1:$1048576,7,FALSE)</f>
        <v>36312</v>
      </c>
      <c r="G7" s="32" t="str">
        <f>VLOOKUP($E7,Atletas!$1:$1048576,9,FALSE)</f>
        <v>Infantil</v>
      </c>
      <c r="H7" s="137" t="str">
        <f>VLOOKUP($E7,Atletas!$1:$1048576,5,FALSE)</f>
        <v>ACDSJ</v>
      </c>
      <c r="I7" s="35" t="s">
        <v>27</v>
      </c>
      <c r="J7" s="34">
        <v>41083</v>
      </c>
      <c r="K7" s="35" t="s">
        <v>2113</v>
      </c>
      <c r="L7" s="35" t="s">
        <v>855</v>
      </c>
      <c r="N7" s="38"/>
    </row>
    <row r="8" spans="1:14" s="36" customFormat="1">
      <c r="A8" s="27">
        <v>3</v>
      </c>
      <c r="B8" s="28">
        <v>32.75</v>
      </c>
      <c r="C8" s="29"/>
      <c r="D8" s="30">
        <v>2</v>
      </c>
      <c r="E8" s="31" t="s">
        <v>405</v>
      </c>
      <c r="F8" s="32">
        <f>VLOOKUP($E8,Atletas!$1:$1048576,7,FALSE)</f>
        <v>35172</v>
      </c>
      <c r="G8" s="32" t="str">
        <f>VLOOKUP($E8,Atletas!$1:$1048576,9,FALSE)</f>
        <v>Juvenil</v>
      </c>
      <c r="H8" s="137" t="str">
        <f>VLOOKUP($E8,Atletas!$1:$1048576,5,FALSE)</f>
        <v>AJS</v>
      </c>
      <c r="I8" s="35" t="s">
        <v>27</v>
      </c>
      <c r="J8" s="34">
        <v>41055</v>
      </c>
      <c r="K8" s="33"/>
      <c r="L8" s="35" t="s">
        <v>855</v>
      </c>
      <c r="N8" s="38"/>
    </row>
    <row r="9" spans="1:14" s="36" customFormat="1">
      <c r="A9" s="27">
        <v>4</v>
      </c>
      <c r="B9" s="28">
        <v>25.77</v>
      </c>
      <c r="C9" s="29"/>
      <c r="D9" s="30">
        <v>2</v>
      </c>
      <c r="E9" s="31" t="s">
        <v>40</v>
      </c>
      <c r="F9" s="32">
        <f>VLOOKUP($E9,Atletas!$1:$1048576,7,FALSE)</f>
        <v>35638</v>
      </c>
      <c r="G9" s="32" t="str">
        <f>VLOOKUP($E9,Atletas!$1:$1048576,9,FALSE)</f>
        <v>Iniciado</v>
      </c>
      <c r="H9" s="137" t="str">
        <f>VLOOKUP($E9,Atletas!$1:$1048576,5,FALSE)</f>
        <v>AJS</v>
      </c>
      <c r="I9" s="35" t="s">
        <v>27</v>
      </c>
      <c r="J9" s="34">
        <v>41083</v>
      </c>
      <c r="K9" s="33"/>
      <c r="L9" s="35" t="s">
        <v>855</v>
      </c>
      <c r="N9" s="38"/>
    </row>
    <row r="10" spans="1:14" s="36" customFormat="1">
      <c r="A10" s="27">
        <v>5</v>
      </c>
      <c r="B10" s="28">
        <v>24.29</v>
      </c>
      <c r="C10" s="29"/>
      <c r="D10" s="30">
        <v>3</v>
      </c>
      <c r="E10" s="31" t="s">
        <v>1931</v>
      </c>
      <c r="F10" s="32">
        <f>VLOOKUP($E10,Atletas!$1:$1048576,7,FALSE)</f>
        <v>35692</v>
      </c>
      <c r="G10" s="32" t="str">
        <f>VLOOKUP($E10,Atletas!$1:$1048576,9,FALSE)</f>
        <v>Iniciado</v>
      </c>
      <c r="H10" s="137" t="str">
        <f>VLOOKUP($E10,Atletas!$1:$1048576,5,FALSE)</f>
        <v>ACDSJ</v>
      </c>
      <c r="I10" s="35" t="s">
        <v>27</v>
      </c>
      <c r="J10" s="34">
        <v>41083</v>
      </c>
      <c r="K10" s="33"/>
      <c r="L10" s="35" t="s">
        <v>855</v>
      </c>
    </row>
    <row r="11" spans="1:14" s="36" customFormat="1">
      <c r="A11" s="27">
        <v>6</v>
      </c>
      <c r="B11" s="28">
        <v>22.47</v>
      </c>
      <c r="C11" s="29"/>
      <c r="D11" s="30">
        <v>2</v>
      </c>
      <c r="E11" s="31" t="s">
        <v>1888</v>
      </c>
      <c r="F11" s="32">
        <f>VLOOKUP($E11,Atletas!$1:$1048576,7,FALSE)</f>
        <v>35059</v>
      </c>
      <c r="G11" s="32" t="str">
        <f>VLOOKUP($E11,Atletas!$1:$1048576,9,FALSE)</f>
        <v>Juvenil</v>
      </c>
      <c r="H11" s="137" t="str">
        <f>VLOOKUP($E11,Atletas!$1:$1048576,5,FALSE)</f>
        <v>GDE</v>
      </c>
      <c r="I11" s="35" t="s">
        <v>27</v>
      </c>
      <c r="J11" s="34">
        <v>41027</v>
      </c>
      <c r="K11" s="33"/>
      <c r="L11" s="35" t="s">
        <v>855</v>
      </c>
    </row>
    <row r="12" spans="1:14" s="36" customFormat="1">
      <c r="A12" s="27">
        <v>7</v>
      </c>
      <c r="B12" s="28">
        <v>21.12</v>
      </c>
      <c r="C12" s="29"/>
      <c r="D12" s="30">
        <v>4</v>
      </c>
      <c r="E12" s="31" t="s">
        <v>1148</v>
      </c>
      <c r="F12" s="32">
        <f>VLOOKUP($E12,Atletas!$1:$1048576,7,FALSE)</f>
        <v>35494</v>
      </c>
      <c r="G12" s="32" t="str">
        <f>VLOOKUP($E12,Atletas!$1:$1048576,9,FALSE)</f>
        <v>Iniciado</v>
      </c>
      <c r="H12" s="137" t="str">
        <f>VLOOKUP($E12,Atletas!$1:$1048576,5,FALSE)</f>
        <v>CSM</v>
      </c>
      <c r="I12" s="35" t="s">
        <v>27</v>
      </c>
      <c r="J12" s="34">
        <v>41083</v>
      </c>
      <c r="K12" s="33"/>
      <c r="L12" s="35" t="s">
        <v>855</v>
      </c>
    </row>
    <row r="13" spans="1:14" s="36" customFormat="1">
      <c r="A13" s="27">
        <v>8</v>
      </c>
      <c r="B13" s="28">
        <v>17.559999999999999</v>
      </c>
      <c r="C13" s="29"/>
      <c r="D13" s="30">
        <v>5</v>
      </c>
      <c r="E13" s="31" t="s">
        <v>14</v>
      </c>
      <c r="F13" s="32">
        <f>VLOOKUP($E13,Atletas!$1:$1048576,7,FALSE)</f>
        <v>36219</v>
      </c>
      <c r="G13" s="32" t="str">
        <f>VLOOKUP($E13,Atletas!$1:$1048576,9,FALSE)</f>
        <v>Infantil</v>
      </c>
      <c r="H13" s="137" t="str">
        <f>VLOOKUP($E13,Atletas!$1:$1048576,5,FALSE)</f>
        <v>ADRAP</v>
      </c>
      <c r="I13" s="35" t="s">
        <v>27</v>
      </c>
      <c r="J13" s="34">
        <v>41083</v>
      </c>
      <c r="K13" s="33"/>
      <c r="L13" s="35" t="s">
        <v>855</v>
      </c>
    </row>
    <row r="14" spans="1:14" s="36" customFormat="1">
      <c r="A14" s="27">
        <v>9</v>
      </c>
      <c r="B14" s="28">
        <v>17.260000000000002</v>
      </c>
      <c r="C14" s="29"/>
      <c r="D14" s="30">
        <v>1</v>
      </c>
      <c r="E14" s="31" t="s">
        <v>36</v>
      </c>
      <c r="F14" s="32">
        <f>VLOOKUP($E14,Atletas!$1:$1048576,7,FALSE)</f>
        <v>35958</v>
      </c>
      <c r="G14" s="32" t="str">
        <f>VLOOKUP($E14,Atletas!$1:$1048576,9,FALSE)</f>
        <v>Iniciado</v>
      </c>
      <c r="H14" s="137" t="str">
        <f>VLOOKUP($E14,Atletas!$1:$1048576,5,FALSE)</f>
        <v>ADRAP</v>
      </c>
      <c r="I14" s="35" t="s">
        <v>27</v>
      </c>
      <c r="J14" s="34">
        <v>41041</v>
      </c>
      <c r="K14" s="33"/>
      <c r="L14" s="35" t="s">
        <v>855</v>
      </c>
    </row>
    <row r="15" spans="1:14" s="36" customFormat="1">
      <c r="A15" s="27">
        <v>10</v>
      </c>
      <c r="B15" s="28">
        <v>16.95</v>
      </c>
      <c r="C15" s="29"/>
      <c r="D15" s="30">
        <v>6</v>
      </c>
      <c r="E15" s="31" t="s">
        <v>1876</v>
      </c>
      <c r="F15" s="32">
        <f>VLOOKUP($E15,Atletas!$1:$1048576,7,FALSE)</f>
        <v>35819</v>
      </c>
      <c r="G15" s="32" t="str">
        <f>VLOOKUP($E15,Atletas!$1:$1048576,9,FALSE)</f>
        <v>Iniciado</v>
      </c>
      <c r="H15" s="137" t="str">
        <f>VLOOKUP($E15,Atletas!$1:$1048576,5,FALSE)</f>
        <v>ADRAP</v>
      </c>
      <c r="I15" s="35" t="s">
        <v>27</v>
      </c>
      <c r="J15" s="34">
        <v>41083</v>
      </c>
      <c r="K15" s="33"/>
      <c r="L15" s="35" t="s">
        <v>855</v>
      </c>
    </row>
    <row r="16" spans="1:14" s="36" customFormat="1">
      <c r="A16" s="27">
        <v>11</v>
      </c>
      <c r="B16" s="28">
        <v>16.670000000000002</v>
      </c>
      <c r="C16" s="29"/>
      <c r="D16" s="30">
        <v>4</v>
      </c>
      <c r="E16" s="31" t="s">
        <v>1027</v>
      </c>
      <c r="F16" s="32">
        <f>VLOOKUP($E16,Atletas!$1:$1048576,7,FALSE)</f>
        <v>35443</v>
      </c>
      <c r="G16" s="32" t="str">
        <f>VLOOKUP($E16,Atletas!$1:$1048576,9,FALSE)</f>
        <v>Iniciado</v>
      </c>
      <c r="H16" s="137" t="str">
        <f>VLOOKUP($E16,Atletas!$1:$1048576,5,FALSE)</f>
        <v>AJS</v>
      </c>
      <c r="I16" s="35" t="s">
        <v>27</v>
      </c>
      <c r="J16" s="34">
        <v>41020</v>
      </c>
      <c r="K16" s="33"/>
      <c r="L16" s="35" t="s">
        <v>1555</v>
      </c>
      <c r="N16" s="38"/>
    </row>
    <row r="17" spans="1:14" s="36" customFormat="1">
      <c r="A17" s="27">
        <v>12</v>
      </c>
      <c r="B17" s="28">
        <v>14.92</v>
      </c>
      <c r="C17" s="29"/>
      <c r="D17" s="30">
        <v>7</v>
      </c>
      <c r="E17" s="31" t="s">
        <v>670</v>
      </c>
      <c r="F17" s="32">
        <f>VLOOKUP($E17,Atletas!$1:$1048576,7,FALSE)</f>
        <v>36523</v>
      </c>
      <c r="G17" s="32" t="str">
        <f>VLOOKUP($E17,Atletas!$1:$1048576,9,FALSE)</f>
        <v>Infantil</v>
      </c>
      <c r="H17" s="137" t="str">
        <f>VLOOKUP($E17,Atletas!$1:$1048576,5,FALSE)</f>
        <v>AJS</v>
      </c>
      <c r="I17" s="35" t="s">
        <v>27</v>
      </c>
      <c r="J17" s="34">
        <v>41083</v>
      </c>
      <c r="K17" s="33"/>
      <c r="L17" s="35" t="s">
        <v>855</v>
      </c>
    </row>
    <row r="18" spans="1:14" s="36" customFormat="1">
      <c r="A18" s="27">
        <v>13</v>
      </c>
      <c r="B18" s="28">
        <v>13.54</v>
      </c>
      <c r="C18" s="29"/>
      <c r="D18" s="30">
        <v>6</v>
      </c>
      <c r="E18" s="31" t="s">
        <v>668</v>
      </c>
      <c r="F18" s="32">
        <f>VLOOKUP($E18,Atletas!$1:$1048576,7,FALSE)</f>
        <v>36003</v>
      </c>
      <c r="G18" s="32" t="str">
        <f>VLOOKUP($E18,Atletas!$1:$1048576,9,FALSE)</f>
        <v>Iniciado</v>
      </c>
      <c r="H18" s="137" t="str">
        <f>VLOOKUP($E18,Atletas!$1:$1048576,5,FALSE)</f>
        <v>AJS</v>
      </c>
      <c r="I18" s="35" t="s">
        <v>27</v>
      </c>
      <c r="J18" s="34">
        <v>41055</v>
      </c>
      <c r="K18" s="33"/>
      <c r="L18" s="35" t="s">
        <v>855</v>
      </c>
    </row>
    <row r="19" spans="1:14" s="36" customFormat="1">
      <c r="A19" s="27">
        <v>14</v>
      </c>
      <c r="B19" s="28">
        <v>12.5</v>
      </c>
      <c r="C19" s="29"/>
      <c r="D19" s="30">
        <v>5</v>
      </c>
      <c r="E19" s="31" t="s">
        <v>1828</v>
      </c>
      <c r="F19" s="32">
        <f>VLOOKUP($E19,Atletas!$1:$1048576,7,FALSE)</f>
        <v>35264</v>
      </c>
      <c r="G19" s="32" t="str">
        <f>VLOOKUP($E19,Atletas!$1:$1048576,9,FALSE)</f>
        <v>Juvenil</v>
      </c>
      <c r="H19" s="137" t="str">
        <f>VLOOKUP($E19,Atletas!$1:$1048576,5,FALSE)</f>
        <v>AJS</v>
      </c>
      <c r="I19" s="35" t="s">
        <v>27</v>
      </c>
      <c r="J19" s="34">
        <v>41020</v>
      </c>
      <c r="K19" s="33"/>
      <c r="L19" s="35" t="s">
        <v>855</v>
      </c>
    </row>
    <row r="20" spans="1:14" s="36" customFormat="1">
      <c r="A20" s="27">
        <v>15</v>
      </c>
      <c r="B20" s="28">
        <v>11.22</v>
      </c>
      <c r="C20" s="29"/>
      <c r="D20" s="30">
        <v>9</v>
      </c>
      <c r="E20" s="31" t="s">
        <v>1133</v>
      </c>
      <c r="F20" s="32">
        <f>VLOOKUP($E20,Atletas!$1:$1048576,7,FALSE)</f>
        <v>36651</v>
      </c>
      <c r="G20" s="32" t="str">
        <f>VLOOKUP($E20,Atletas!$1:$1048576,9,FALSE)</f>
        <v>Infantil</v>
      </c>
      <c r="H20" s="137" t="str">
        <f>VLOOKUP($E20,Atletas!$1:$1048576,5,FALSE)</f>
        <v>CSM</v>
      </c>
      <c r="I20" s="35" t="s">
        <v>27</v>
      </c>
      <c r="J20" s="34">
        <v>41083</v>
      </c>
      <c r="K20" s="33"/>
      <c r="L20" s="35" t="s">
        <v>855</v>
      </c>
    </row>
    <row r="21" spans="1:14" s="31" customFormat="1">
      <c r="A21" s="27"/>
      <c r="B21" s="28"/>
      <c r="C21" s="29"/>
      <c r="D21" s="30"/>
      <c r="E21" s="31" t="s">
        <v>582</v>
      </c>
      <c r="F21" s="32">
        <f>VLOOKUP($E21,Atletas!$1:$1048576,7,FALSE)</f>
        <v>35347</v>
      </c>
      <c r="G21" s="32" t="str">
        <f>VLOOKUP($E21,Atletas!$1:$1048576,9,FALSE)</f>
        <v>Juvenil</v>
      </c>
      <c r="H21" s="137" t="str">
        <f>VLOOKUP($E21,Atletas!$1:$1048576,5,FALSE)</f>
        <v>AJS</v>
      </c>
      <c r="I21" s="35"/>
      <c r="J21" s="34"/>
      <c r="K21" s="33"/>
      <c r="L21" s="35" t="s">
        <v>1554</v>
      </c>
      <c r="M21" s="36"/>
      <c r="N21" s="38"/>
    </row>
    <row r="22" spans="1:14" s="36" customFormat="1">
      <c r="A22" s="27"/>
      <c r="B22" s="28"/>
      <c r="C22" s="29"/>
      <c r="D22" s="30"/>
      <c r="E22" s="31" t="s">
        <v>620</v>
      </c>
      <c r="F22" s="32">
        <f>VLOOKUP($E22,Atletas!$1:$1048576,7,FALSE)</f>
        <v>35571</v>
      </c>
      <c r="G22" s="32" t="str">
        <f>VLOOKUP($E22,Atletas!$1:$1048576,9,FALSE)</f>
        <v>Iniciado</v>
      </c>
      <c r="H22" s="137" t="str">
        <f>VLOOKUP($E22,Atletas!$1:$1048576,5,FALSE)</f>
        <v>ADRAP</v>
      </c>
      <c r="I22" s="35"/>
      <c r="J22" s="34"/>
      <c r="K22" s="33"/>
      <c r="L22" s="35" t="s">
        <v>1556</v>
      </c>
      <c r="N22" s="38"/>
    </row>
    <row r="23" spans="1:14" s="36" customFormat="1">
      <c r="A23" s="27"/>
      <c r="B23" s="28"/>
      <c r="C23" s="29"/>
      <c r="D23" s="30"/>
      <c r="E23" s="31" t="s">
        <v>375</v>
      </c>
      <c r="F23" s="32">
        <f>VLOOKUP($E23,Atletas!$1:$1048576,7,FALSE)</f>
        <v>34919</v>
      </c>
      <c r="G23" s="32" t="str">
        <f>VLOOKUP($E23,Atletas!$1:$1048576,9,FALSE)</f>
        <v>Juvenil</v>
      </c>
      <c r="H23" s="137" t="str">
        <f>VLOOKUP($E23,Atletas!$1:$1048576,5,FALSE)</f>
        <v>AJS</v>
      </c>
      <c r="I23" s="35"/>
      <c r="J23" s="34"/>
      <c r="K23" s="33"/>
      <c r="L23" s="35" t="s">
        <v>1557</v>
      </c>
      <c r="N23" s="38"/>
    </row>
    <row r="24" spans="1:14" s="36" customFormat="1">
      <c r="A24" s="27"/>
      <c r="B24" s="28"/>
      <c r="C24" s="29"/>
      <c r="D24" s="30"/>
      <c r="E24" s="31" t="s">
        <v>316</v>
      </c>
      <c r="F24" s="32" t="e">
        <f>VLOOKUP($E24,Atletas!$1:$1048576,7,FALSE)</f>
        <v>#N/A</v>
      </c>
      <c r="G24" s="32" t="e">
        <f>VLOOKUP($E24,Atletas!$1:$1048576,9,FALSE)</f>
        <v>#N/A</v>
      </c>
      <c r="H24" s="137" t="e">
        <f>VLOOKUP($E24,Atletas!$1:$1048576,5,FALSE)</f>
        <v>#N/A</v>
      </c>
      <c r="I24" s="35"/>
      <c r="J24" s="34"/>
      <c r="K24" s="33"/>
      <c r="L24" s="35" t="s">
        <v>1558</v>
      </c>
      <c r="N24" s="38"/>
    </row>
    <row r="25" spans="1:14" s="36" customFormat="1">
      <c r="A25" s="27"/>
      <c r="B25" s="28"/>
      <c r="C25" s="29"/>
      <c r="D25" s="30"/>
      <c r="E25" s="31" t="s">
        <v>575</v>
      </c>
      <c r="F25" s="32">
        <f>VLOOKUP($E25,Atletas!$1:$1048576,7,FALSE)</f>
        <v>36309</v>
      </c>
      <c r="G25" s="32" t="str">
        <f>VLOOKUP($E25,Atletas!$1:$1048576,9,FALSE)</f>
        <v>Infantil</v>
      </c>
      <c r="H25" s="137" t="str">
        <f>VLOOKUP($E25,Atletas!$1:$1048576,5,FALSE)</f>
        <v>ACDSJ</v>
      </c>
      <c r="I25" s="35"/>
      <c r="J25" s="34"/>
      <c r="K25" s="33"/>
      <c r="L25" s="35" t="s">
        <v>1559</v>
      </c>
      <c r="N25" s="38"/>
    </row>
    <row r="26" spans="1:14" s="36" customFormat="1">
      <c r="A26" s="27"/>
      <c r="B26" s="28"/>
      <c r="C26" s="29"/>
      <c r="D26" s="30"/>
      <c r="E26" s="31" t="s">
        <v>12</v>
      </c>
      <c r="F26" s="32">
        <f>VLOOKUP($E26,Atletas!$1:$1048576,7,FALSE)</f>
        <v>35825</v>
      </c>
      <c r="G26" s="32" t="str">
        <f>VLOOKUP($E26,Atletas!$1:$1048576,9,FALSE)</f>
        <v>Iniciado</v>
      </c>
      <c r="H26" s="137" t="str">
        <f>VLOOKUP($E26,Atletas!$1:$1048576,5,FALSE)</f>
        <v>ACDSJ</v>
      </c>
      <c r="I26" s="35"/>
      <c r="J26" s="34"/>
      <c r="K26" s="33"/>
      <c r="L26" s="35" t="s">
        <v>1560</v>
      </c>
      <c r="N26" s="38"/>
    </row>
    <row r="27" spans="1:14" s="31" customFormat="1">
      <c r="A27" s="27"/>
      <c r="B27" s="28"/>
      <c r="C27" s="29"/>
      <c r="D27" s="30"/>
      <c r="E27" s="31" t="s">
        <v>583</v>
      </c>
      <c r="F27" s="32" t="e">
        <f>VLOOKUP($E27,Atletas!$1:$1048576,7,FALSE)</f>
        <v>#N/A</v>
      </c>
      <c r="G27" s="32" t="e">
        <f>VLOOKUP($E27,Atletas!$1:$1048576,9,FALSE)</f>
        <v>#N/A</v>
      </c>
      <c r="H27" s="137" t="e">
        <f>VLOOKUP($E27,Atletas!$1:$1048576,5,FALSE)</f>
        <v>#N/A</v>
      </c>
      <c r="I27" s="35"/>
      <c r="J27" s="34"/>
      <c r="K27" s="33"/>
      <c r="L27" s="35" t="s">
        <v>87</v>
      </c>
      <c r="M27" s="36"/>
      <c r="N27" s="38"/>
    </row>
    <row r="28" spans="1:14" s="36" customFormat="1">
      <c r="A28" s="27"/>
      <c r="B28" s="28"/>
      <c r="C28" s="29"/>
      <c r="D28" s="30"/>
      <c r="E28" s="31" t="s">
        <v>588</v>
      </c>
      <c r="F28" s="32">
        <f>VLOOKUP($E28,Atletas!$1:$1048576,7,FALSE)</f>
        <v>35428</v>
      </c>
      <c r="G28" s="32" t="str">
        <f>VLOOKUP($E28,Atletas!$1:$1048576,9,FALSE)</f>
        <v>Juvenil</v>
      </c>
      <c r="H28" s="137" t="str">
        <f>VLOOKUP($E28,Atletas!$1:$1048576,5,FALSE)</f>
        <v>AJS</v>
      </c>
      <c r="I28" s="35"/>
      <c r="J28" s="34"/>
      <c r="K28" s="33"/>
      <c r="L28" s="35" t="s">
        <v>88</v>
      </c>
      <c r="N28" s="38"/>
    </row>
    <row r="29" spans="1:14" s="36" customFormat="1">
      <c r="A29" s="27"/>
      <c r="B29" s="28"/>
      <c r="C29" s="29"/>
      <c r="D29" s="30"/>
      <c r="E29" s="31"/>
      <c r="F29" s="32">
        <f>VLOOKUP($E29,Atletas!$1:$1048576,7,FALSE)</f>
        <v>0</v>
      </c>
      <c r="G29" s="32" t="str">
        <f>VLOOKUP($E29,Atletas!$1:$1048576,9,FALSE)</f>
        <v>Sénior /vet</v>
      </c>
      <c r="H29" s="137">
        <f>VLOOKUP($E29,Atletas!$1:$1048576,5,FALSE)</f>
        <v>0</v>
      </c>
      <c r="I29" s="35"/>
      <c r="J29" s="34"/>
      <c r="K29" s="33"/>
      <c r="L29" s="35" t="s">
        <v>855</v>
      </c>
    </row>
  </sheetData>
  <autoFilter ref="G5:H29"/>
  <sortState ref="A6:N35">
    <sortCondition descending="1" ref="L6:L35"/>
  </sortState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 enableFormatConditionsCalculation="0"/>
  <dimension ref="A1:N253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H6" sqref="H6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9.6640625" style="64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771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766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65" t="s">
        <v>829</v>
      </c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  <c r="M4" s="66"/>
    </row>
    <row r="5" spans="1:14" s="60" customFormat="1" ht="15.25" customHeight="1">
      <c r="A5" s="3" t="s">
        <v>975</v>
      </c>
      <c r="B5" s="5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67" t="s">
        <v>830</v>
      </c>
    </row>
    <row r="6" spans="1:14" s="31" customFormat="1">
      <c r="A6" s="27">
        <v>1</v>
      </c>
      <c r="B6" s="28">
        <v>21.01</v>
      </c>
      <c r="C6" s="61">
        <v>-1.9</v>
      </c>
      <c r="D6" s="37">
        <v>1</v>
      </c>
      <c r="E6" s="31" t="s">
        <v>2017</v>
      </c>
      <c r="F6" s="32">
        <f>VLOOKUP($E6,Atletas!$1:$1048576,7,FALSE)</f>
        <v>36335</v>
      </c>
      <c r="G6" s="32" t="str">
        <f>VLOOKUP($E6,Atletas!$1:$1048576,9,FALSE)</f>
        <v>Infantil</v>
      </c>
      <c r="H6" s="137" t="str">
        <f>VLOOKUP($E6,Atletas!$1:$1048576,5,FALSE)</f>
        <v>CSM</v>
      </c>
      <c r="I6" s="35" t="s">
        <v>1115</v>
      </c>
      <c r="J6" s="34">
        <v>41062</v>
      </c>
      <c r="K6" s="35" t="s">
        <v>1813</v>
      </c>
      <c r="L6" s="35" t="s">
        <v>855</v>
      </c>
      <c r="M6" s="38"/>
      <c r="N6" s="38"/>
    </row>
    <row r="7" spans="1:14" s="31" customFormat="1">
      <c r="A7" s="27">
        <v>2</v>
      </c>
      <c r="B7" s="28">
        <v>21.22</v>
      </c>
      <c r="C7" s="61">
        <v>-1.9</v>
      </c>
      <c r="D7" s="37">
        <v>2</v>
      </c>
      <c r="E7" s="31" t="s">
        <v>386</v>
      </c>
      <c r="F7" s="32">
        <f>VLOOKUP($E7,Atletas!$1:$1048576,7,FALSE)</f>
        <v>36667</v>
      </c>
      <c r="G7" s="32" t="str">
        <f>VLOOKUP($E7,Atletas!$1:$1048576,9,FALSE)</f>
        <v>Infantil</v>
      </c>
      <c r="H7" s="137" t="str">
        <f>VLOOKUP($E7,Atletas!$1:$1048576,5,FALSE)</f>
        <v>CSM</v>
      </c>
      <c r="I7" s="35" t="s">
        <v>1115</v>
      </c>
      <c r="J7" s="34">
        <v>41062</v>
      </c>
      <c r="K7" s="35"/>
      <c r="L7" s="35" t="s">
        <v>855</v>
      </c>
      <c r="M7" s="38"/>
      <c r="N7" s="38"/>
    </row>
    <row r="8" spans="1:14" s="31" customFormat="1">
      <c r="A8" s="27">
        <v>3</v>
      </c>
      <c r="B8" s="28">
        <v>21.4</v>
      </c>
      <c r="C8" s="61">
        <v>-1.9</v>
      </c>
      <c r="D8" s="37">
        <v>3</v>
      </c>
      <c r="E8" s="31" t="s">
        <v>391</v>
      </c>
      <c r="F8" s="32">
        <f>VLOOKUP($E8,Atletas!$1:$1048576,7,FALSE)</f>
        <v>36477</v>
      </c>
      <c r="G8" s="32" t="str">
        <f>VLOOKUP($E8,Atletas!$1:$1048576,9,FALSE)</f>
        <v>Infantil</v>
      </c>
      <c r="H8" s="137" t="str">
        <f>VLOOKUP($E8,Atletas!$1:$1048576,5,FALSE)</f>
        <v>GDE</v>
      </c>
      <c r="I8" s="35" t="s">
        <v>1115</v>
      </c>
      <c r="J8" s="34">
        <v>41062</v>
      </c>
      <c r="K8" s="35"/>
      <c r="L8" s="35" t="s">
        <v>855</v>
      </c>
      <c r="M8" s="38"/>
      <c r="N8" s="38"/>
    </row>
    <row r="9" spans="1:14" s="31" customFormat="1">
      <c r="A9" s="27">
        <v>4</v>
      </c>
      <c r="B9" s="28">
        <v>22.25</v>
      </c>
      <c r="C9" s="61">
        <v>-1.9</v>
      </c>
      <c r="D9" s="37">
        <v>4</v>
      </c>
      <c r="E9" s="31" t="s">
        <v>606</v>
      </c>
      <c r="F9" s="32">
        <f>VLOOKUP($E9,Atletas!$1:$1048576,7,FALSE)</f>
        <v>36231</v>
      </c>
      <c r="G9" s="32" t="str">
        <f>VLOOKUP($E9,Atletas!$1:$1048576,9,FALSE)</f>
        <v>Infantil</v>
      </c>
      <c r="H9" s="137" t="str">
        <f>VLOOKUP($E9,Atletas!$1:$1048576,5,FALSE)</f>
        <v>ACDSJ</v>
      </c>
      <c r="I9" s="35" t="s">
        <v>1115</v>
      </c>
      <c r="J9" s="34">
        <v>41062</v>
      </c>
      <c r="K9" s="35"/>
      <c r="L9" s="35" t="s">
        <v>855</v>
      </c>
      <c r="M9" s="38"/>
      <c r="N9" s="38" t="str">
        <f t="shared" ref="N9" si="0">CONCATENATE(B9," - 11")</f>
        <v>22,25 - 11</v>
      </c>
    </row>
    <row r="10" spans="1:14" s="31" customFormat="1">
      <c r="A10" s="27">
        <v>5</v>
      </c>
      <c r="B10" s="28">
        <v>22.66</v>
      </c>
      <c r="C10" s="61">
        <v>-1.9</v>
      </c>
      <c r="D10" s="37">
        <v>5</v>
      </c>
      <c r="E10" s="31" t="s">
        <v>1864</v>
      </c>
      <c r="F10" s="32">
        <f>VLOOKUP($E10,Atletas!$1:$1048576,7,FALSE)</f>
        <v>36655</v>
      </c>
      <c r="G10" s="32" t="str">
        <f>VLOOKUP($E10,Atletas!$1:$1048576,9,FALSE)</f>
        <v>Infantil</v>
      </c>
      <c r="H10" s="137" t="str">
        <f>VLOOKUP($E10,Atletas!$1:$1048576,5,FALSE)</f>
        <v>ACDSJ</v>
      </c>
      <c r="I10" s="35" t="s">
        <v>1115</v>
      </c>
      <c r="J10" s="34">
        <v>41062</v>
      </c>
      <c r="K10" s="35"/>
      <c r="L10" s="35" t="s">
        <v>855</v>
      </c>
      <c r="M10" s="38"/>
      <c r="N10" s="38"/>
    </row>
    <row r="11" spans="1:14" s="31" customFormat="1">
      <c r="A11" s="27">
        <v>6</v>
      </c>
      <c r="B11" s="28">
        <v>22.96</v>
      </c>
      <c r="C11" s="61">
        <v>-1</v>
      </c>
      <c r="D11" s="37" t="s">
        <v>1653</v>
      </c>
      <c r="E11" s="31" t="s">
        <v>1713</v>
      </c>
      <c r="F11" s="32">
        <f>VLOOKUP($E11,Atletas!$1:$1048576,7,FALSE)</f>
        <v>36551</v>
      </c>
      <c r="G11" s="32" t="str">
        <f>VLOOKUP($E11,Atletas!$1:$1048576,9,FALSE)</f>
        <v>Infantil</v>
      </c>
      <c r="H11" s="137" t="str">
        <f>VLOOKUP($E11,Atletas!$1:$1048576,5,FALSE)</f>
        <v>GDE</v>
      </c>
      <c r="I11" s="35" t="s">
        <v>1115</v>
      </c>
      <c r="J11" s="34">
        <v>41062</v>
      </c>
      <c r="K11" s="35"/>
      <c r="L11" s="35" t="s">
        <v>855</v>
      </c>
      <c r="M11" s="38"/>
      <c r="N11" s="38"/>
    </row>
    <row r="12" spans="1:14" s="31" customFormat="1">
      <c r="A12" s="27">
        <v>7</v>
      </c>
      <c r="B12" s="28">
        <v>23.09</v>
      </c>
      <c r="C12" s="61">
        <v>-1.9</v>
      </c>
      <c r="D12" s="37" t="s">
        <v>1661</v>
      </c>
      <c r="E12" s="31" t="s">
        <v>821</v>
      </c>
      <c r="F12" s="32">
        <f>VLOOKUP($E12,Atletas!$1:$1048576,7,FALSE)</f>
        <v>36375</v>
      </c>
      <c r="G12" s="32" t="str">
        <f>VLOOKUP($E12,Atletas!$1:$1048576,9,FALSE)</f>
        <v>Infantil</v>
      </c>
      <c r="H12" s="137" t="str">
        <f>VLOOKUP($E12,Atletas!$1:$1048576,5,FALSE)</f>
        <v>IND-M</v>
      </c>
      <c r="I12" s="35" t="s">
        <v>1115</v>
      </c>
      <c r="J12" s="34">
        <v>41062</v>
      </c>
      <c r="K12" s="35"/>
      <c r="L12" s="35" t="s">
        <v>855</v>
      </c>
      <c r="M12" s="38"/>
      <c r="N12" s="38"/>
    </row>
    <row r="13" spans="1:14" s="31" customFormat="1">
      <c r="A13" s="27">
        <v>8</v>
      </c>
      <c r="B13" s="28">
        <v>23.39</v>
      </c>
      <c r="C13" s="61">
        <v>-3.5</v>
      </c>
      <c r="D13" s="37">
        <v>5</v>
      </c>
      <c r="E13" s="31" t="s">
        <v>576</v>
      </c>
      <c r="F13" s="32">
        <f>VLOOKUP($E13,Atletas!$1:$1048576,7,FALSE)</f>
        <v>36286</v>
      </c>
      <c r="G13" s="32" t="str">
        <f>VLOOKUP($E13,Atletas!$1:$1048576,9,FALSE)</f>
        <v>Infantil</v>
      </c>
      <c r="H13" s="137" t="str">
        <f>VLOOKUP($E13,Atletas!$1:$1048576,5,FALSE)</f>
        <v>ACDSJ</v>
      </c>
      <c r="I13" s="35" t="s">
        <v>1115</v>
      </c>
      <c r="J13" s="34">
        <v>41035</v>
      </c>
      <c r="K13" s="35"/>
      <c r="L13" s="35" t="s">
        <v>855</v>
      </c>
      <c r="M13" s="38"/>
      <c r="N13" s="38"/>
    </row>
    <row r="14" spans="1:14" s="31" customFormat="1">
      <c r="A14" s="27">
        <v>9</v>
      </c>
      <c r="B14" s="28">
        <v>23.48</v>
      </c>
      <c r="C14" s="61">
        <v>-3.5</v>
      </c>
      <c r="D14" s="37">
        <v>6</v>
      </c>
      <c r="E14" s="31" t="s">
        <v>613</v>
      </c>
      <c r="F14" s="32">
        <f>VLOOKUP($E14,Atletas!$1:$1048576,7,FALSE)</f>
        <v>36856</v>
      </c>
      <c r="G14" s="32" t="str">
        <f>VLOOKUP($E14,Atletas!$1:$1048576,9,FALSE)</f>
        <v>Infantil</v>
      </c>
      <c r="H14" s="137" t="str">
        <f>VLOOKUP($E14,Atletas!$1:$1048576,5,FALSE)</f>
        <v>CSM</v>
      </c>
      <c r="I14" s="35" t="s">
        <v>1115</v>
      </c>
      <c r="J14" s="34">
        <v>41035</v>
      </c>
      <c r="K14" s="35"/>
      <c r="L14" s="35" t="s">
        <v>855</v>
      </c>
      <c r="M14" s="38"/>
      <c r="N14" s="38"/>
    </row>
    <row r="15" spans="1:14" s="31" customFormat="1">
      <c r="A15" s="27">
        <v>10</v>
      </c>
      <c r="B15" s="28">
        <v>24.5</v>
      </c>
      <c r="C15" s="61">
        <v>-3.5</v>
      </c>
      <c r="D15" s="37">
        <v>7</v>
      </c>
      <c r="E15" s="31" t="s">
        <v>50</v>
      </c>
      <c r="F15" s="32">
        <f>VLOOKUP($E15,Atletas!$1:$1048576,7,FALSE)</f>
        <v>36541</v>
      </c>
      <c r="G15" s="32" t="str">
        <f>VLOOKUP($E15,Atletas!$1:$1048576,9,FALSE)</f>
        <v>Infantil</v>
      </c>
      <c r="H15" s="137" t="str">
        <f>VLOOKUP($E15,Atletas!$1:$1048576,5,FALSE)</f>
        <v>ACDSJ</v>
      </c>
      <c r="I15" s="35" t="s">
        <v>1115</v>
      </c>
      <c r="J15" s="34">
        <v>41035</v>
      </c>
      <c r="K15" s="35"/>
      <c r="L15" s="35" t="s">
        <v>855</v>
      </c>
      <c r="M15" s="38"/>
      <c r="N15" s="38"/>
    </row>
    <row r="16" spans="1:14" s="31" customFormat="1">
      <c r="A16" s="27">
        <v>11</v>
      </c>
      <c r="B16" s="28">
        <v>24.5</v>
      </c>
      <c r="C16" s="61">
        <v>-1</v>
      </c>
      <c r="D16" s="37" t="s">
        <v>1653</v>
      </c>
      <c r="E16" s="31" t="s">
        <v>1739</v>
      </c>
      <c r="F16" s="32">
        <f>VLOOKUP($E16,Atletas!$1:$1048576,7,FALSE)</f>
        <v>37100</v>
      </c>
      <c r="G16" s="32" t="str">
        <f>VLOOKUP($E16,Atletas!$1:$1048576,9,FALSE)</f>
        <v>Benjamim</v>
      </c>
      <c r="H16" s="137" t="str">
        <f>VLOOKUP($E16,Atletas!$1:$1048576,5,FALSE)</f>
        <v>ADRAP</v>
      </c>
      <c r="I16" s="35" t="s">
        <v>1115</v>
      </c>
      <c r="J16" s="34">
        <v>41062</v>
      </c>
      <c r="K16" s="35"/>
      <c r="L16" s="35" t="s">
        <v>855</v>
      </c>
      <c r="M16" s="38"/>
    </row>
    <row r="17" spans="1:14" s="31" customFormat="1">
      <c r="A17" s="27">
        <v>12</v>
      </c>
      <c r="B17" s="28">
        <v>24.92</v>
      </c>
      <c r="C17" s="61">
        <v>-1</v>
      </c>
      <c r="D17" s="37" t="s">
        <v>1654</v>
      </c>
      <c r="E17" s="31" t="s">
        <v>1147</v>
      </c>
      <c r="F17" s="32">
        <f>VLOOKUP($E17,Atletas!$1:$1048576,7,FALSE)</f>
        <v>36305</v>
      </c>
      <c r="G17" s="32" t="str">
        <f>VLOOKUP($E17,Atletas!$1:$1048576,9,FALSE)</f>
        <v>Infantil</v>
      </c>
      <c r="H17" s="137" t="str">
        <f>VLOOKUP($E17,Atletas!$1:$1048576,5,FALSE)</f>
        <v>CSM</v>
      </c>
      <c r="I17" s="35" t="s">
        <v>1115</v>
      </c>
      <c r="J17" s="34">
        <v>41062</v>
      </c>
      <c r="K17" s="35"/>
      <c r="L17" s="35" t="s">
        <v>855</v>
      </c>
      <c r="M17" s="38"/>
      <c r="N17" s="38"/>
    </row>
    <row r="18" spans="1:14" s="31" customFormat="1">
      <c r="A18" s="27">
        <v>13</v>
      </c>
      <c r="B18" s="28">
        <v>25.7</v>
      </c>
      <c r="C18" s="61">
        <v>-1</v>
      </c>
      <c r="D18" s="37" t="s">
        <v>1654</v>
      </c>
      <c r="E18" s="31" t="s">
        <v>1724</v>
      </c>
      <c r="F18" s="32">
        <f>VLOOKUP($E18,Atletas!$1:$1048576,7,FALSE)</f>
        <v>37160</v>
      </c>
      <c r="G18" s="32" t="str">
        <f>VLOOKUP($E18,Atletas!$1:$1048576,9,FALSE)</f>
        <v>Benjamim</v>
      </c>
      <c r="H18" s="137" t="str">
        <f>VLOOKUP($E18,Atletas!$1:$1048576,5,FALSE)</f>
        <v>CSM</v>
      </c>
      <c r="I18" s="35" t="s">
        <v>1115</v>
      </c>
      <c r="J18" s="34">
        <v>41062</v>
      </c>
      <c r="K18" s="35"/>
      <c r="L18" s="35" t="s">
        <v>855</v>
      </c>
      <c r="M18" s="38"/>
    </row>
    <row r="19" spans="1:14" s="31" customFormat="1">
      <c r="A19" s="27">
        <v>14</v>
      </c>
      <c r="B19" s="28">
        <v>26.89</v>
      </c>
      <c r="C19" s="61">
        <v>-1</v>
      </c>
      <c r="D19" s="37" t="s">
        <v>1655</v>
      </c>
      <c r="E19" s="31" t="s">
        <v>1796</v>
      </c>
      <c r="F19" s="32">
        <f>VLOOKUP($E19,Atletas!$1:$1048576,7,FALSE)</f>
        <v>36454</v>
      </c>
      <c r="G19" s="32" t="str">
        <f>VLOOKUP($E19,Atletas!$1:$1048576,9,FALSE)</f>
        <v>Infantil</v>
      </c>
      <c r="H19" s="137" t="str">
        <f>VLOOKUP($E19,Atletas!$1:$1048576,5,FALSE)</f>
        <v>AJS</v>
      </c>
      <c r="I19" s="35" t="s">
        <v>1115</v>
      </c>
      <c r="J19" s="34">
        <v>41062</v>
      </c>
      <c r="K19" s="35"/>
      <c r="L19" s="35" t="s">
        <v>855</v>
      </c>
      <c r="M19" s="38"/>
    </row>
    <row r="20" spans="1:14" s="31" customFormat="1">
      <c r="A20" s="27">
        <v>15</v>
      </c>
      <c r="B20" s="28">
        <v>26.99</v>
      </c>
      <c r="C20" s="61">
        <v>-1</v>
      </c>
      <c r="D20" s="37" t="s">
        <v>1655</v>
      </c>
      <c r="E20" s="31" t="s">
        <v>1715</v>
      </c>
      <c r="F20" s="32">
        <f>VLOOKUP($E20,Atletas!$1:$1048576,7,FALSE)</f>
        <v>36870</v>
      </c>
      <c r="G20" s="32" t="str">
        <f>VLOOKUP($E20,Atletas!$1:$1048576,9,FALSE)</f>
        <v>Infantil</v>
      </c>
      <c r="H20" s="137" t="str">
        <f>VLOOKUP($E20,Atletas!$1:$1048576,5,FALSE)</f>
        <v>AJS</v>
      </c>
      <c r="I20" s="35" t="s">
        <v>1115</v>
      </c>
      <c r="J20" s="34">
        <v>41062</v>
      </c>
      <c r="K20" s="35"/>
      <c r="L20" s="35" t="s">
        <v>855</v>
      </c>
      <c r="M20" s="38"/>
    </row>
    <row r="21" spans="1:14" s="31" customFormat="1">
      <c r="A21" s="27">
        <v>16</v>
      </c>
      <c r="B21" s="28">
        <v>27.38</v>
      </c>
      <c r="C21" s="61">
        <v>-1.9</v>
      </c>
      <c r="D21" s="37" t="s">
        <v>2023</v>
      </c>
      <c r="E21" s="31" t="s">
        <v>1136</v>
      </c>
      <c r="F21" s="32">
        <f>VLOOKUP($E21,Atletas!$1:$1048576,7,FALSE)</f>
        <v>36491</v>
      </c>
      <c r="G21" s="32" t="str">
        <f>VLOOKUP($E21,Atletas!$1:$1048576,9,FALSE)</f>
        <v>Infantil</v>
      </c>
      <c r="H21" s="137" t="str">
        <f>VLOOKUP($E21,Atletas!$1:$1048576,5,FALSE)</f>
        <v>AJS</v>
      </c>
      <c r="I21" s="35" t="s">
        <v>1115</v>
      </c>
      <c r="J21" s="34">
        <v>41062</v>
      </c>
      <c r="K21" s="35"/>
      <c r="L21" s="35" t="s">
        <v>855</v>
      </c>
      <c r="M21" s="38"/>
      <c r="N21" s="38"/>
    </row>
    <row r="22" spans="1:14" s="31" customFormat="1">
      <c r="A22" s="27">
        <v>17</v>
      </c>
      <c r="B22" s="28">
        <v>28.09</v>
      </c>
      <c r="C22" s="61">
        <v>-1</v>
      </c>
      <c r="D22" s="37" t="s">
        <v>1656</v>
      </c>
      <c r="E22" s="31" t="s">
        <v>1755</v>
      </c>
      <c r="F22" s="32">
        <f>VLOOKUP($E22,Atletas!$1:$1048576,7,FALSE)</f>
        <v>36903</v>
      </c>
      <c r="G22" s="32" t="str">
        <f>VLOOKUP($E22,Atletas!$1:$1048576,9,FALSE)</f>
        <v>Benjamim</v>
      </c>
      <c r="H22" s="137" t="str">
        <f>VLOOKUP($E22,Atletas!$1:$1048576,5,FALSE)</f>
        <v>CSM</v>
      </c>
      <c r="I22" s="35" t="s">
        <v>1115</v>
      </c>
      <c r="J22" s="34">
        <v>41062</v>
      </c>
      <c r="K22" s="35"/>
      <c r="L22" s="35" t="s">
        <v>855</v>
      </c>
      <c r="M22" s="38"/>
    </row>
    <row r="23" spans="1:14" s="31" customFormat="1">
      <c r="A23" s="27">
        <v>18</v>
      </c>
      <c r="B23" s="28">
        <v>28.63</v>
      </c>
      <c r="C23" s="61">
        <v>-1</v>
      </c>
      <c r="D23" s="37" t="s">
        <v>1656</v>
      </c>
      <c r="E23" s="31" t="s">
        <v>2019</v>
      </c>
      <c r="F23" s="32">
        <f>VLOOKUP($E23,Atletas!$1:$1048576,7,FALSE)</f>
        <v>37155</v>
      </c>
      <c r="G23" s="32" t="str">
        <f>VLOOKUP($E23,Atletas!$1:$1048576,9,FALSE)</f>
        <v>Benjamim</v>
      </c>
      <c r="H23" s="137" t="str">
        <f>VLOOKUP($E23,Atletas!$1:$1048576,5,FALSE)</f>
        <v>GDE</v>
      </c>
      <c r="I23" s="35" t="s">
        <v>1115</v>
      </c>
      <c r="J23" s="34">
        <v>41062</v>
      </c>
      <c r="K23" s="35"/>
      <c r="L23" s="35" t="s">
        <v>855</v>
      </c>
      <c r="M23" s="38"/>
    </row>
    <row r="24" spans="1:14" s="31" customFormat="1">
      <c r="A24" s="27">
        <v>19</v>
      </c>
      <c r="B24" s="28">
        <v>28.89</v>
      </c>
      <c r="C24" s="61">
        <v>-1</v>
      </c>
      <c r="D24" s="37" t="s">
        <v>1657</v>
      </c>
      <c r="E24" s="31" t="s">
        <v>402</v>
      </c>
      <c r="F24" s="32">
        <f>VLOOKUP($E24,Atletas!$1:$1048576,7,FALSE)</f>
        <v>37215</v>
      </c>
      <c r="G24" s="32" t="str">
        <f>VLOOKUP($E24,Atletas!$1:$1048576,9,FALSE)</f>
        <v>Benjamim</v>
      </c>
      <c r="H24" s="137" t="str">
        <f>VLOOKUP($E24,Atletas!$1:$1048576,5,FALSE)</f>
        <v>CSM</v>
      </c>
      <c r="I24" s="35" t="s">
        <v>1115</v>
      </c>
      <c r="J24" s="34">
        <v>41062</v>
      </c>
      <c r="K24" s="35"/>
      <c r="L24" s="35" t="s">
        <v>855</v>
      </c>
      <c r="M24" s="38"/>
    </row>
    <row r="25" spans="1:14" s="31" customFormat="1" hidden="1">
      <c r="A25" s="27"/>
      <c r="B25" s="28"/>
      <c r="C25" s="61"/>
      <c r="D25" s="37"/>
      <c r="E25" s="31" t="s">
        <v>18</v>
      </c>
      <c r="F25" s="32" t="e">
        <f>VLOOKUP($E25,Atletas!$1:$1048576,7,FALSE)</f>
        <v>#N/A</v>
      </c>
      <c r="G25" s="32" t="e">
        <f>VLOOKUP($E25,Atletas!$1:$1048576,9,FALSE)</f>
        <v>#N/A</v>
      </c>
      <c r="H25" s="137" t="e">
        <f>VLOOKUP($E25,Atletas!$1:$1048576,5,FALSE)</f>
        <v>#N/A</v>
      </c>
      <c r="I25" s="35"/>
      <c r="J25" s="34"/>
      <c r="K25" s="35"/>
      <c r="L25" s="35" t="s">
        <v>1212</v>
      </c>
      <c r="M25" s="38"/>
      <c r="N25" s="38"/>
    </row>
    <row r="26" spans="1:14" s="31" customFormat="1" hidden="1">
      <c r="A26" s="27"/>
      <c r="B26" s="28"/>
      <c r="C26" s="61"/>
      <c r="D26" s="37"/>
      <c r="E26" s="31" t="s">
        <v>624</v>
      </c>
      <c r="F26" s="32">
        <f>VLOOKUP($E26,Atletas!$1:$1048576,7,FALSE)</f>
        <v>36227</v>
      </c>
      <c r="G26" s="32" t="str">
        <f>VLOOKUP($E26,Atletas!$1:$1048576,9,FALSE)</f>
        <v>Infantil</v>
      </c>
      <c r="H26" s="137" t="str">
        <f>VLOOKUP($E26,Atletas!$1:$1048576,5,FALSE)</f>
        <v>AJS</v>
      </c>
      <c r="I26" s="35"/>
      <c r="J26" s="34"/>
      <c r="K26" s="35"/>
      <c r="L26" s="35" t="s">
        <v>1213</v>
      </c>
      <c r="M26" s="38"/>
      <c r="N26" s="38"/>
    </row>
    <row r="27" spans="1:14" s="31" customFormat="1" hidden="1">
      <c r="A27" s="27"/>
      <c r="B27" s="28"/>
      <c r="C27" s="61"/>
      <c r="D27" s="37"/>
      <c r="E27" s="31" t="s">
        <v>39</v>
      </c>
      <c r="F27" s="32">
        <f>VLOOKUP($E27,Atletas!$1:$1048576,7,FALSE)</f>
        <v>36473</v>
      </c>
      <c r="G27" s="32" t="str">
        <f>VLOOKUP($E27,Atletas!$1:$1048576,9,FALSE)</f>
        <v>Infantil</v>
      </c>
      <c r="H27" s="137" t="str">
        <f>VLOOKUP($E27,Atletas!$1:$1048576,5,FALSE)</f>
        <v>AJS</v>
      </c>
      <c r="I27" s="35"/>
      <c r="J27" s="34"/>
      <c r="K27" s="35"/>
      <c r="L27" s="35" t="s">
        <v>1214</v>
      </c>
      <c r="M27" s="38"/>
      <c r="N27" s="38"/>
    </row>
    <row r="28" spans="1:14" s="31" customFormat="1" hidden="1">
      <c r="A28" s="27"/>
      <c r="B28" s="28"/>
      <c r="C28" s="61"/>
      <c r="D28" s="37"/>
      <c r="E28" s="31" t="s">
        <v>670</v>
      </c>
      <c r="F28" s="32">
        <f>VLOOKUP($E28,Atletas!$1:$1048576,7,FALSE)</f>
        <v>36523</v>
      </c>
      <c r="G28" s="32" t="str">
        <f>VLOOKUP($E28,Atletas!$1:$1048576,9,FALSE)</f>
        <v>Infantil</v>
      </c>
      <c r="H28" s="137" t="str">
        <f>VLOOKUP($E28,Atletas!$1:$1048576,5,FALSE)</f>
        <v>AJS</v>
      </c>
      <c r="I28" s="35"/>
      <c r="J28" s="34"/>
      <c r="K28" s="35"/>
      <c r="L28" s="35" t="s">
        <v>1215</v>
      </c>
      <c r="M28" s="38"/>
      <c r="N28" s="38"/>
    </row>
    <row r="29" spans="1:14" s="31" customFormat="1" hidden="1">
      <c r="A29" s="27"/>
      <c r="B29" s="28"/>
      <c r="C29" s="61"/>
      <c r="D29" s="37"/>
      <c r="E29" s="31" t="s">
        <v>3</v>
      </c>
      <c r="F29" s="32" t="e">
        <f>VLOOKUP($E29,Atletas!$1:$1048576,7,FALSE)</f>
        <v>#N/A</v>
      </c>
      <c r="G29" s="32" t="e">
        <f>VLOOKUP($E29,Atletas!$1:$1048576,9,FALSE)</f>
        <v>#N/A</v>
      </c>
      <c r="H29" s="137" t="e">
        <f>VLOOKUP($E29,Atletas!$1:$1048576,5,FALSE)</f>
        <v>#N/A</v>
      </c>
      <c r="I29" s="35"/>
      <c r="J29" s="34"/>
      <c r="K29" s="35"/>
      <c r="L29" s="35" t="s">
        <v>1216</v>
      </c>
      <c r="M29" s="38"/>
      <c r="N29" s="38"/>
    </row>
    <row r="30" spans="1:14" s="31" customFormat="1" hidden="1">
      <c r="A30" s="27"/>
      <c r="B30" s="28"/>
      <c r="C30" s="61"/>
      <c r="D30" s="37"/>
      <c r="E30" s="31" t="s">
        <v>383</v>
      </c>
      <c r="F30" s="32" t="e">
        <f>VLOOKUP($E30,Atletas!$1:$1048576,7,FALSE)</f>
        <v>#N/A</v>
      </c>
      <c r="G30" s="32" t="e">
        <f>VLOOKUP($E30,Atletas!$1:$1048576,9,FALSE)</f>
        <v>#N/A</v>
      </c>
      <c r="H30" s="137" t="e">
        <f>VLOOKUP($E30,Atletas!$1:$1048576,5,FALSE)</f>
        <v>#N/A</v>
      </c>
      <c r="I30" s="35"/>
      <c r="J30" s="34"/>
      <c r="K30" s="35"/>
      <c r="L30" s="35" t="s">
        <v>1217</v>
      </c>
      <c r="M30" s="38"/>
      <c r="N30" s="38"/>
    </row>
    <row r="31" spans="1:14" s="31" customFormat="1" hidden="1">
      <c r="A31" s="27"/>
      <c r="B31" s="28"/>
      <c r="C31" s="61"/>
      <c r="D31" s="37"/>
      <c r="E31" s="31" t="s">
        <v>42</v>
      </c>
      <c r="F31" s="32">
        <f>VLOOKUP($E31,Atletas!$1:$1048576,7,FALSE)</f>
        <v>36315</v>
      </c>
      <c r="G31" s="32" t="str">
        <f>VLOOKUP($E31,Atletas!$1:$1048576,9,FALSE)</f>
        <v>Infantil</v>
      </c>
      <c r="H31" s="137" t="str">
        <f>VLOOKUP($E31,Atletas!$1:$1048576,5,FALSE)</f>
        <v>AJS</v>
      </c>
      <c r="I31" s="35"/>
      <c r="J31" s="34"/>
      <c r="K31" s="35"/>
      <c r="L31" s="35" t="s">
        <v>1218</v>
      </c>
      <c r="M31" s="38"/>
      <c r="N31" s="38"/>
    </row>
    <row r="32" spans="1:14" s="31" customFormat="1" hidden="1">
      <c r="A32" s="27"/>
      <c r="B32" s="28"/>
      <c r="C32" s="61"/>
      <c r="D32" s="37"/>
      <c r="E32" s="31" t="s">
        <v>7</v>
      </c>
      <c r="F32" s="32">
        <f>VLOOKUP($E32,Atletas!$1:$1048576,7,FALSE)</f>
        <v>36173</v>
      </c>
      <c r="G32" s="32" t="str">
        <f>VLOOKUP($E32,Atletas!$1:$1048576,9,FALSE)</f>
        <v>Infantil</v>
      </c>
      <c r="H32" s="137" t="str">
        <f>VLOOKUP($E32,Atletas!$1:$1048576,5,FALSE)</f>
        <v>ACDSJ</v>
      </c>
      <c r="I32" s="35"/>
      <c r="J32" s="34"/>
      <c r="K32" s="35"/>
      <c r="L32" s="35" t="s">
        <v>1219</v>
      </c>
      <c r="M32" s="38"/>
      <c r="N32" s="38"/>
    </row>
    <row r="33" spans="1:14" s="31" customFormat="1" hidden="1">
      <c r="A33" s="27"/>
      <c r="B33" s="28"/>
      <c r="C33" s="61"/>
      <c r="D33" s="37"/>
      <c r="E33" s="31" t="s">
        <v>417</v>
      </c>
      <c r="F33" s="32">
        <f>VLOOKUP($E33,Atletas!$1:$1048576,7,FALSE)</f>
        <v>36354</v>
      </c>
      <c r="G33" s="32" t="str">
        <f>VLOOKUP($E33,Atletas!$1:$1048576,9,FALSE)</f>
        <v>Infantil</v>
      </c>
      <c r="H33" s="137" t="str">
        <f>VLOOKUP($E33,Atletas!$1:$1048576,5,FALSE)</f>
        <v>CSM</v>
      </c>
      <c r="I33" s="35"/>
      <c r="J33" s="34"/>
      <c r="K33" s="35"/>
      <c r="L33" s="35" t="s">
        <v>1220</v>
      </c>
      <c r="M33" s="38"/>
      <c r="N33" s="38"/>
    </row>
    <row r="34" spans="1:14" s="31" customFormat="1" hidden="1">
      <c r="A34" s="27"/>
      <c r="B34" s="28"/>
      <c r="C34" s="61"/>
      <c r="D34" s="37"/>
      <c r="E34" s="31" t="s">
        <v>380</v>
      </c>
      <c r="F34" s="32">
        <f>VLOOKUP($E34,Atletas!$1:$1048576,7,FALSE)</f>
        <v>36354</v>
      </c>
      <c r="G34" s="32" t="str">
        <f>VLOOKUP($E34,Atletas!$1:$1048576,9,FALSE)</f>
        <v>Infantil</v>
      </c>
      <c r="H34" s="137" t="str">
        <f>VLOOKUP($E34,Atletas!$1:$1048576,5,FALSE)</f>
        <v>AJS</v>
      </c>
      <c r="I34" s="35"/>
      <c r="J34" s="34"/>
      <c r="K34" s="35"/>
      <c r="L34" s="35" t="s">
        <v>358</v>
      </c>
      <c r="M34" s="38"/>
      <c r="N34" s="38"/>
    </row>
    <row r="35" spans="1:14" s="31" customFormat="1" hidden="1">
      <c r="A35" s="27"/>
      <c r="B35" s="28"/>
      <c r="C35" s="61"/>
      <c r="D35" s="37"/>
      <c r="F35" s="32">
        <f>VLOOKUP($E35,Atletas!$1:$1048576,7,FALSE)</f>
        <v>0</v>
      </c>
      <c r="G35" s="32" t="str">
        <f>VLOOKUP($E35,Atletas!$1:$1048576,9,FALSE)</f>
        <v>Sénior /vet</v>
      </c>
      <c r="H35" s="137">
        <f>VLOOKUP($E35,Atletas!$1:$1048576,5,FALSE)</f>
        <v>0</v>
      </c>
      <c r="I35" s="35"/>
      <c r="J35" s="34"/>
      <c r="K35" s="35"/>
      <c r="L35" s="35" t="s">
        <v>855</v>
      </c>
      <c r="M35" s="38"/>
    </row>
    <row r="36" spans="1:14" s="31" customFormat="1" hidden="1">
      <c r="A36" s="27"/>
      <c r="B36" s="28"/>
      <c r="C36" s="61"/>
      <c r="D36" s="37"/>
      <c r="F36" s="32">
        <f>VLOOKUP($E36,Atletas!$1:$1048576,7,FALSE)</f>
        <v>0</v>
      </c>
      <c r="G36" s="32" t="str">
        <f>VLOOKUP($E36,Atletas!$1:$1048576,9,FALSE)</f>
        <v>Sénior /vet</v>
      </c>
      <c r="H36" s="137">
        <f>VLOOKUP($E36,Atletas!$1:$1048576,5,FALSE)</f>
        <v>0</v>
      </c>
      <c r="I36" s="35"/>
      <c r="J36" s="34"/>
      <c r="K36" s="35"/>
      <c r="L36" s="35" t="s">
        <v>855</v>
      </c>
      <c r="M36" s="38"/>
    </row>
    <row r="37" spans="1:14" s="31" customFormat="1" hidden="1">
      <c r="A37" s="27"/>
      <c r="B37" s="28"/>
      <c r="C37" s="61"/>
      <c r="D37" s="37"/>
      <c r="F37" s="32">
        <f>VLOOKUP($E37,Atletas!$1:$1048576,7,FALSE)</f>
        <v>0</v>
      </c>
      <c r="G37" s="32" t="str">
        <f>VLOOKUP($E37,Atletas!$1:$1048576,9,FALSE)</f>
        <v>Sénior /vet</v>
      </c>
      <c r="H37" s="137">
        <f>VLOOKUP($E37,Atletas!$1:$1048576,5,FALSE)</f>
        <v>0</v>
      </c>
      <c r="I37" s="35"/>
      <c r="J37" s="34"/>
      <c r="K37" s="35"/>
      <c r="L37" s="35" t="s">
        <v>855</v>
      </c>
      <c r="M37" s="38"/>
    </row>
    <row r="38" spans="1:14" s="31" customFormat="1" hidden="1">
      <c r="A38" s="27"/>
      <c r="B38" s="28"/>
      <c r="C38" s="61"/>
      <c r="D38" s="37"/>
      <c r="F38" s="32">
        <f>VLOOKUP($E38,Atletas!$1:$1048576,7,FALSE)</f>
        <v>0</v>
      </c>
      <c r="G38" s="32" t="str">
        <f>VLOOKUP($E38,Atletas!$1:$1048576,9,FALSE)</f>
        <v>Sénior /vet</v>
      </c>
      <c r="H38" s="137">
        <f>VLOOKUP($E38,Atletas!$1:$1048576,5,FALSE)</f>
        <v>0</v>
      </c>
      <c r="I38" s="35"/>
      <c r="J38" s="34"/>
      <c r="K38" s="35"/>
      <c r="L38" s="35" t="s">
        <v>855</v>
      </c>
      <c r="M38" s="38"/>
    </row>
    <row r="39" spans="1:14" s="31" customFormat="1" hidden="1">
      <c r="A39" s="27"/>
      <c r="B39" s="28"/>
      <c r="C39" s="61"/>
      <c r="D39" s="37"/>
      <c r="F39" s="32"/>
      <c r="G39" s="32"/>
      <c r="H39" s="137"/>
      <c r="I39" s="35"/>
      <c r="J39" s="34"/>
      <c r="K39" s="35"/>
      <c r="L39" s="35"/>
      <c r="M39" s="38"/>
    </row>
    <row r="40" spans="1:14" s="31" customFormat="1" hidden="1">
      <c r="A40" s="27"/>
      <c r="B40" s="28"/>
      <c r="C40" s="29"/>
      <c r="D40" s="30"/>
      <c r="F40" s="32"/>
      <c r="G40" s="35"/>
      <c r="H40" s="137"/>
      <c r="I40" s="35"/>
      <c r="J40" s="34"/>
      <c r="K40" s="35"/>
      <c r="L40" s="35"/>
      <c r="M40" s="38"/>
    </row>
    <row r="41" spans="1:14" s="31" customFormat="1" hidden="1">
      <c r="A41" s="175" t="s">
        <v>831</v>
      </c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38"/>
    </row>
    <row r="42" spans="1:14" s="31" customFormat="1" hidden="1">
      <c r="A42" s="27"/>
      <c r="B42" s="28"/>
      <c r="C42" s="61"/>
      <c r="D42" s="37"/>
      <c r="F42" s="32">
        <f>VLOOKUP($E42,Atletas!$1:$1048576,7,FALSE)</f>
        <v>0</v>
      </c>
      <c r="G42" s="32" t="str">
        <f>VLOOKUP($E42,Atletas!$1:$1048576,9,FALSE)</f>
        <v>Sénior /vet</v>
      </c>
      <c r="H42" s="137">
        <f>VLOOKUP($E42,Atletas!$1:$1048576,5,FALSE)</f>
        <v>0</v>
      </c>
      <c r="I42" s="35"/>
      <c r="J42" s="34"/>
      <c r="K42" s="35"/>
      <c r="L42" s="35"/>
      <c r="M42" s="38"/>
      <c r="N42" s="38"/>
    </row>
    <row r="43" spans="1:14" s="31" customFormat="1" hidden="1">
      <c r="A43" s="27"/>
      <c r="B43" s="28"/>
      <c r="C43" s="61"/>
      <c r="D43" s="37"/>
      <c r="F43" s="32">
        <f>VLOOKUP($E43,Atletas!$1:$1048576,7,FALSE)</f>
        <v>0</v>
      </c>
      <c r="G43" s="32" t="str">
        <f>VLOOKUP($E43,Atletas!$1:$1048576,9,FALSE)</f>
        <v>Sénior /vet</v>
      </c>
      <c r="H43" s="137">
        <f>VLOOKUP($E43,Atletas!$1:$1048576,5,FALSE)</f>
        <v>0</v>
      </c>
      <c r="I43" s="35"/>
      <c r="J43" s="34"/>
      <c r="K43" s="35"/>
      <c r="L43" s="35"/>
      <c r="M43" s="38"/>
      <c r="N43" s="38"/>
    </row>
    <row r="44" spans="1:14" s="31" customFormat="1" hidden="1">
      <c r="A44" s="27"/>
      <c r="B44" s="28"/>
      <c r="C44" s="61"/>
      <c r="D44" s="37"/>
      <c r="F44" s="32">
        <f>VLOOKUP($E44,Atletas!$1:$1048576,7,FALSE)</f>
        <v>0</v>
      </c>
      <c r="G44" s="32" t="str">
        <f>VLOOKUP($E44,Atletas!$1:$1048576,9,FALSE)</f>
        <v>Sénior /vet</v>
      </c>
      <c r="H44" s="137">
        <f>VLOOKUP($E44,Atletas!$1:$1048576,5,FALSE)</f>
        <v>0</v>
      </c>
      <c r="I44" s="35"/>
      <c r="J44" s="34"/>
      <c r="K44" s="35"/>
      <c r="L44" s="35"/>
      <c r="M44" s="38"/>
    </row>
    <row r="45" spans="1:14" s="31" customFormat="1" hidden="1">
      <c r="A45" s="27"/>
      <c r="B45" s="28"/>
      <c r="C45" s="29"/>
      <c r="D45" s="30"/>
      <c r="F45" s="32"/>
      <c r="G45" s="32"/>
      <c r="H45" s="137"/>
      <c r="I45" s="35"/>
      <c r="J45" s="34"/>
      <c r="K45" s="35"/>
      <c r="L45" s="35"/>
      <c r="M45" s="38"/>
    </row>
    <row r="46" spans="1:14" s="31" customFormat="1" hidden="1">
      <c r="A46" s="27"/>
      <c r="B46" s="28"/>
      <c r="C46" s="29"/>
      <c r="D46" s="30"/>
      <c r="F46" s="32"/>
      <c r="G46" s="32"/>
      <c r="H46" s="137"/>
      <c r="I46" s="35"/>
      <c r="J46" s="34"/>
      <c r="K46" s="35"/>
      <c r="L46" s="35"/>
      <c r="M46" s="38"/>
    </row>
    <row r="47" spans="1:14" s="31" customFormat="1" hidden="1">
      <c r="A47" s="27"/>
      <c r="B47" s="28"/>
      <c r="C47" s="29"/>
      <c r="D47" s="30"/>
      <c r="F47" s="32"/>
      <c r="G47" s="32"/>
      <c r="H47" s="137"/>
      <c r="I47" s="35"/>
      <c r="J47" s="34"/>
      <c r="K47" s="35"/>
      <c r="L47" s="35"/>
      <c r="M47" s="38"/>
    </row>
    <row r="48" spans="1:14" s="31" customFormat="1" hidden="1">
      <c r="A48" s="175" t="s">
        <v>816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38"/>
    </row>
    <row r="49" spans="1:13" s="31" customFormat="1" hidden="1">
      <c r="A49" s="27"/>
      <c r="B49" s="28"/>
      <c r="C49" s="61"/>
      <c r="D49" s="37"/>
      <c r="F49" s="32">
        <f>VLOOKUP($E49,Atletas!$1:$1048576,7,FALSE)</f>
        <v>0</v>
      </c>
      <c r="G49" s="32" t="str">
        <f>VLOOKUP($E49,Atletas!$1:$1048576,9,FALSE)</f>
        <v>Sénior /vet</v>
      </c>
      <c r="H49" s="137">
        <f>VLOOKUP($E49,Atletas!$1:$1048576,5,FALSE)</f>
        <v>0</v>
      </c>
      <c r="I49" s="35"/>
      <c r="J49" s="34"/>
      <c r="K49" s="35"/>
      <c r="L49" s="35"/>
      <c r="M49" s="38"/>
    </row>
    <row r="50" spans="1:13" s="31" customFormat="1" hidden="1">
      <c r="A50" s="27"/>
      <c r="B50" s="28"/>
      <c r="C50" s="61"/>
      <c r="D50" s="37"/>
      <c r="F50" s="32">
        <f>VLOOKUP($E50,Atletas!$1:$1048576,7,FALSE)</f>
        <v>0</v>
      </c>
      <c r="G50" s="32" t="str">
        <f>VLOOKUP($E50,Atletas!$1:$1048576,9,FALSE)</f>
        <v>Sénior /vet</v>
      </c>
      <c r="H50" s="137">
        <f>VLOOKUP($E50,Atletas!$1:$1048576,5,FALSE)</f>
        <v>0</v>
      </c>
      <c r="I50" s="35"/>
      <c r="J50" s="34"/>
      <c r="K50" s="35"/>
      <c r="L50" s="35"/>
      <c r="M50" s="38"/>
    </row>
    <row r="51" spans="1:13" s="31" customFormat="1" hidden="1">
      <c r="A51" s="27"/>
      <c r="B51" s="28"/>
      <c r="C51" s="61"/>
      <c r="D51" s="37"/>
      <c r="F51" s="32">
        <f>VLOOKUP($E51,Atletas!$1:$1048576,7,FALSE)</f>
        <v>0</v>
      </c>
      <c r="G51" s="32" t="str">
        <f>VLOOKUP($E51,Atletas!$1:$1048576,9,FALSE)</f>
        <v>Sénior /vet</v>
      </c>
      <c r="H51" s="137">
        <f>VLOOKUP($E51,Atletas!$1:$1048576,5,FALSE)</f>
        <v>0</v>
      </c>
      <c r="I51" s="35"/>
      <c r="J51" s="34"/>
      <c r="K51" s="35"/>
      <c r="L51" s="35"/>
      <c r="M51" s="38"/>
    </row>
    <row r="52" spans="1:13" s="31" customFormat="1" hidden="1">
      <c r="A52" s="27"/>
      <c r="B52" s="28"/>
      <c r="C52" s="61"/>
      <c r="D52" s="37"/>
      <c r="F52" s="32">
        <f>VLOOKUP($E52,Atletas!$1:$1048576,7,FALSE)</f>
        <v>0</v>
      </c>
      <c r="G52" s="32" t="str">
        <f>VLOOKUP($E52,Atletas!$1:$1048576,9,FALSE)</f>
        <v>Sénior /vet</v>
      </c>
      <c r="H52" s="137">
        <f>VLOOKUP($E52,Atletas!$1:$1048576,5,FALSE)</f>
        <v>0</v>
      </c>
      <c r="I52" s="35"/>
      <c r="J52" s="34"/>
      <c r="K52" s="35"/>
      <c r="L52" s="35"/>
      <c r="M52" s="38"/>
    </row>
    <row r="53" spans="1:13" s="31" customFormat="1" hidden="1">
      <c r="A53" s="27"/>
      <c r="B53" s="28"/>
      <c r="C53" s="61"/>
      <c r="D53" s="37"/>
      <c r="F53" s="32">
        <f>VLOOKUP($E53,Atletas!$1:$1048576,7,FALSE)</f>
        <v>0</v>
      </c>
      <c r="G53" s="32" t="str">
        <f>VLOOKUP($E53,Atletas!$1:$1048576,9,FALSE)</f>
        <v>Sénior /vet</v>
      </c>
      <c r="H53" s="137">
        <f>VLOOKUP($E53,Atletas!$1:$1048576,5,FALSE)</f>
        <v>0</v>
      </c>
      <c r="I53" s="35"/>
      <c r="J53" s="34"/>
      <c r="K53" s="35"/>
      <c r="L53" s="35"/>
      <c r="M53" s="38"/>
    </row>
    <row r="54" spans="1:13" s="31" customFormat="1" hidden="1">
      <c r="A54" s="27"/>
      <c r="B54" s="28"/>
      <c r="C54" s="61"/>
      <c r="D54" s="37"/>
      <c r="F54" s="32">
        <f>VLOOKUP($E54,Atletas!$1:$1048576,7,FALSE)</f>
        <v>0</v>
      </c>
      <c r="G54" s="32" t="str">
        <f>VLOOKUP($E54,Atletas!$1:$1048576,9,FALSE)</f>
        <v>Sénior /vet</v>
      </c>
      <c r="H54" s="137">
        <f>VLOOKUP($E54,Atletas!$1:$1048576,5,FALSE)</f>
        <v>0</v>
      </c>
      <c r="I54" s="35"/>
      <c r="J54" s="34"/>
      <c r="K54" s="35"/>
      <c r="L54" s="35"/>
      <c r="M54" s="38"/>
    </row>
    <row r="55" spans="1:13" s="31" customFormat="1" hidden="1">
      <c r="A55" s="27"/>
      <c r="B55" s="28"/>
      <c r="C55" s="61"/>
      <c r="D55" s="37"/>
      <c r="F55" s="32">
        <f>VLOOKUP($E55,Atletas!$1:$1048576,7,FALSE)</f>
        <v>0</v>
      </c>
      <c r="G55" s="32" t="str">
        <f>VLOOKUP($E55,Atletas!$1:$1048576,9,FALSE)</f>
        <v>Sénior /vet</v>
      </c>
      <c r="H55" s="137">
        <f>VLOOKUP($E55,Atletas!$1:$1048576,5,FALSE)</f>
        <v>0</v>
      </c>
      <c r="I55" s="35"/>
      <c r="J55" s="34"/>
      <c r="K55" s="35"/>
      <c r="L55" s="35"/>
      <c r="M55" s="38"/>
    </row>
    <row r="56" spans="1:13" s="31" customFormat="1" hidden="1">
      <c r="A56" s="27"/>
      <c r="B56" s="28"/>
      <c r="C56" s="61"/>
      <c r="D56" s="37"/>
      <c r="F56" s="32">
        <f>VLOOKUP($E56,Atletas!$1:$1048576,7,FALSE)</f>
        <v>0</v>
      </c>
      <c r="G56" s="32" t="str">
        <f>VLOOKUP($E56,Atletas!$1:$1048576,9,FALSE)</f>
        <v>Sénior /vet</v>
      </c>
      <c r="H56" s="137">
        <f>VLOOKUP($E56,Atletas!$1:$1048576,5,FALSE)</f>
        <v>0</v>
      </c>
      <c r="I56" s="35"/>
      <c r="J56" s="34"/>
      <c r="K56" s="35"/>
      <c r="L56" s="35"/>
      <c r="M56" s="38"/>
    </row>
    <row r="57" spans="1:13" s="31" customFormat="1" hidden="1">
      <c r="A57" s="27"/>
      <c r="B57" s="28"/>
      <c r="C57" s="61"/>
      <c r="D57" s="37"/>
      <c r="F57" s="32">
        <f>VLOOKUP($E57,Atletas!$1:$1048576,7,FALSE)</f>
        <v>0</v>
      </c>
      <c r="G57" s="32" t="str">
        <f>VLOOKUP($E57,Atletas!$1:$1048576,9,FALSE)</f>
        <v>Sénior /vet</v>
      </c>
      <c r="H57" s="137">
        <f>VLOOKUP($E57,Atletas!$1:$1048576,5,FALSE)</f>
        <v>0</v>
      </c>
      <c r="I57" s="35"/>
      <c r="J57" s="34"/>
      <c r="K57" s="35"/>
      <c r="L57" s="35"/>
      <c r="M57" s="38"/>
    </row>
    <row r="58" spans="1:13">
      <c r="M58" s="38"/>
    </row>
    <row r="59" spans="1:13">
      <c r="M59" s="38"/>
    </row>
    <row r="60" spans="1:13">
      <c r="M60" s="38"/>
    </row>
    <row r="61" spans="1:13">
      <c r="M61" s="38"/>
    </row>
    <row r="62" spans="1:13">
      <c r="M62" s="38"/>
    </row>
    <row r="63" spans="1:13">
      <c r="M63" s="38"/>
    </row>
    <row r="64" spans="1:13">
      <c r="M64" s="38"/>
    </row>
    <row r="65" spans="13:13">
      <c r="M65" s="38"/>
    </row>
    <row r="66" spans="13:13">
      <c r="M66" s="38"/>
    </row>
    <row r="67" spans="13:13">
      <c r="M67" s="38"/>
    </row>
    <row r="68" spans="13:13">
      <c r="M68" s="38"/>
    </row>
    <row r="69" spans="13:13">
      <c r="M69" s="38"/>
    </row>
    <row r="70" spans="13:13">
      <c r="M70" s="38"/>
    </row>
    <row r="71" spans="13:13">
      <c r="M71" s="38"/>
    </row>
    <row r="72" spans="13:13">
      <c r="M72" s="38"/>
    </row>
    <row r="73" spans="13:13">
      <c r="M73" s="38"/>
    </row>
    <row r="74" spans="13:13">
      <c r="M74" s="38"/>
    </row>
    <row r="75" spans="13:13">
      <c r="M75" s="38"/>
    </row>
    <row r="76" spans="13:13">
      <c r="M76" s="38"/>
    </row>
    <row r="77" spans="13:13">
      <c r="M77" s="38"/>
    </row>
    <row r="78" spans="13:13">
      <c r="M78" s="38"/>
    </row>
    <row r="79" spans="13:13">
      <c r="M79" s="38"/>
    </row>
    <row r="80" spans="13:13">
      <c r="M80" s="38"/>
    </row>
    <row r="81" spans="13:13">
      <c r="M81" s="38"/>
    </row>
    <row r="82" spans="13:13">
      <c r="M82" s="38"/>
    </row>
    <row r="83" spans="13:13">
      <c r="M83" s="38"/>
    </row>
    <row r="84" spans="13:13">
      <c r="M84" s="38"/>
    </row>
    <row r="85" spans="13:13">
      <c r="M85" s="38"/>
    </row>
    <row r="86" spans="13:13">
      <c r="M86" s="38"/>
    </row>
    <row r="87" spans="13:13">
      <c r="M87" s="38"/>
    </row>
    <row r="88" spans="13:13">
      <c r="M88" s="38"/>
    </row>
    <row r="89" spans="13:13">
      <c r="M89" s="38"/>
    </row>
    <row r="90" spans="13:13">
      <c r="M90" s="38"/>
    </row>
    <row r="91" spans="13:13">
      <c r="M91" s="38"/>
    </row>
    <row r="92" spans="13:13">
      <c r="M92" s="38"/>
    </row>
    <row r="93" spans="13:13">
      <c r="M93" s="38"/>
    </row>
    <row r="94" spans="13:13">
      <c r="M94" s="38"/>
    </row>
    <row r="95" spans="13:13">
      <c r="M95" s="38"/>
    </row>
    <row r="96" spans="13:13">
      <c r="M96" s="38"/>
    </row>
    <row r="97" spans="13:13">
      <c r="M97" s="38"/>
    </row>
    <row r="98" spans="13:13">
      <c r="M98" s="38"/>
    </row>
    <row r="99" spans="13:13">
      <c r="M99" s="38"/>
    </row>
    <row r="100" spans="13:13">
      <c r="M100" s="38"/>
    </row>
    <row r="101" spans="13:13">
      <c r="M101" s="38"/>
    </row>
    <row r="102" spans="13:13">
      <c r="M102" s="38"/>
    </row>
    <row r="103" spans="13:13">
      <c r="M103" s="38"/>
    </row>
    <row r="104" spans="13:13">
      <c r="M104" s="38"/>
    </row>
    <row r="105" spans="13:13">
      <c r="M105" s="38"/>
    </row>
    <row r="106" spans="13:13">
      <c r="M106" s="38"/>
    </row>
    <row r="107" spans="13:13">
      <c r="M107" s="38"/>
    </row>
    <row r="108" spans="13:13">
      <c r="M108" s="38"/>
    </row>
    <row r="109" spans="13:13">
      <c r="M109" s="38"/>
    </row>
    <row r="110" spans="13:13">
      <c r="M110" s="38"/>
    </row>
    <row r="111" spans="13:13">
      <c r="M111" s="38"/>
    </row>
    <row r="112" spans="13:13">
      <c r="M112" s="38"/>
    </row>
    <row r="113" spans="13:13">
      <c r="M113" s="38"/>
    </row>
    <row r="114" spans="13:13">
      <c r="M114" s="38"/>
    </row>
    <row r="115" spans="13:13">
      <c r="M115" s="38"/>
    </row>
    <row r="116" spans="13:13">
      <c r="M116" s="38"/>
    </row>
    <row r="117" spans="13:13">
      <c r="M117" s="38"/>
    </row>
    <row r="118" spans="13:13">
      <c r="M118" s="38"/>
    </row>
    <row r="119" spans="13:13">
      <c r="M119" s="38"/>
    </row>
    <row r="120" spans="13:13">
      <c r="M120" s="38"/>
    </row>
    <row r="121" spans="13:13">
      <c r="M121" s="38"/>
    </row>
    <row r="122" spans="13:13">
      <c r="M122" s="38"/>
    </row>
    <row r="123" spans="13:13">
      <c r="M123" s="38"/>
    </row>
    <row r="124" spans="13:13">
      <c r="M124" s="38"/>
    </row>
    <row r="125" spans="13:13">
      <c r="M125" s="38"/>
    </row>
    <row r="126" spans="13:13">
      <c r="M126" s="38"/>
    </row>
    <row r="127" spans="13:13">
      <c r="M127" s="38"/>
    </row>
    <row r="128" spans="13:13">
      <c r="M128" s="38"/>
    </row>
    <row r="129" spans="13:13">
      <c r="M129" s="38"/>
    </row>
    <row r="130" spans="13:13">
      <c r="M130" s="38"/>
    </row>
    <row r="131" spans="13:13">
      <c r="M131" s="38"/>
    </row>
    <row r="132" spans="13:13">
      <c r="M132" s="38"/>
    </row>
    <row r="133" spans="13:13">
      <c r="M133" s="38"/>
    </row>
    <row r="134" spans="13:13">
      <c r="M134" s="38"/>
    </row>
    <row r="135" spans="13:13">
      <c r="M135" s="38"/>
    </row>
    <row r="136" spans="13:13">
      <c r="M136" s="38"/>
    </row>
    <row r="137" spans="13:13">
      <c r="M137" s="38"/>
    </row>
    <row r="138" spans="13:13">
      <c r="M138" s="38"/>
    </row>
    <row r="139" spans="13:13">
      <c r="M139" s="38"/>
    </row>
    <row r="140" spans="13:13">
      <c r="M140" s="38"/>
    </row>
    <row r="141" spans="13:13">
      <c r="M141" s="38"/>
    </row>
    <row r="142" spans="13:13">
      <c r="M142" s="38"/>
    </row>
    <row r="143" spans="13:13">
      <c r="M143" s="38"/>
    </row>
    <row r="144" spans="13:13">
      <c r="M144" s="38"/>
    </row>
    <row r="145" spans="13:13">
      <c r="M145" s="38"/>
    </row>
    <row r="146" spans="13:13">
      <c r="M146" s="38"/>
    </row>
    <row r="147" spans="13:13">
      <c r="M147" s="38"/>
    </row>
    <row r="148" spans="13:13">
      <c r="M148" s="38"/>
    </row>
    <row r="149" spans="13:13">
      <c r="M149" s="38"/>
    </row>
    <row r="150" spans="13:13">
      <c r="M150" s="38"/>
    </row>
    <row r="151" spans="13:13">
      <c r="M151" s="38"/>
    </row>
    <row r="152" spans="13:13">
      <c r="M152" s="38"/>
    </row>
    <row r="153" spans="13:13">
      <c r="M153" s="38"/>
    </row>
    <row r="154" spans="13:13">
      <c r="M154" s="38"/>
    </row>
    <row r="155" spans="13:13">
      <c r="M155" s="38"/>
    </row>
    <row r="156" spans="13:13">
      <c r="M156" s="38"/>
    </row>
    <row r="157" spans="13:13">
      <c r="M157" s="38"/>
    </row>
    <row r="158" spans="13:13">
      <c r="M158" s="38"/>
    </row>
    <row r="159" spans="13:13">
      <c r="M159" s="38"/>
    </row>
    <row r="160" spans="13:13">
      <c r="M160" s="38"/>
    </row>
    <row r="161" spans="13:13">
      <c r="M161" s="38"/>
    </row>
    <row r="162" spans="13:13">
      <c r="M162" s="38"/>
    </row>
    <row r="163" spans="13:13">
      <c r="M163" s="38"/>
    </row>
    <row r="164" spans="13:13">
      <c r="M164" s="38"/>
    </row>
    <row r="165" spans="13:13">
      <c r="M165" s="38"/>
    </row>
    <row r="166" spans="13:13">
      <c r="M166" s="38"/>
    </row>
    <row r="167" spans="13:13">
      <c r="M167" s="38"/>
    </row>
    <row r="168" spans="13:13">
      <c r="M168" s="38"/>
    </row>
    <row r="169" spans="13:13">
      <c r="M169" s="38"/>
    </row>
    <row r="170" spans="13:13">
      <c r="M170" s="38"/>
    </row>
    <row r="171" spans="13:13">
      <c r="M171" s="38"/>
    </row>
    <row r="172" spans="13:13">
      <c r="M172" s="38"/>
    </row>
    <row r="173" spans="13:13">
      <c r="M173" s="38"/>
    </row>
    <row r="174" spans="13:13">
      <c r="M174" s="38"/>
    </row>
    <row r="175" spans="13:13">
      <c r="M175" s="38"/>
    </row>
    <row r="176" spans="13:13">
      <c r="M176" s="38"/>
    </row>
    <row r="177" spans="13:13">
      <c r="M177" s="38"/>
    </row>
    <row r="178" spans="13:13">
      <c r="M178" s="38"/>
    </row>
    <row r="179" spans="13:13">
      <c r="M179" s="38"/>
    </row>
    <row r="180" spans="13:13">
      <c r="M180" s="38"/>
    </row>
    <row r="181" spans="13:13">
      <c r="M181" s="38"/>
    </row>
    <row r="182" spans="13:13">
      <c r="M182" s="38"/>
    </row>
    <row r="183" spans="13:13">
      <c r="M183" s="38"/>
    </row>
    <row r="184" spans="13:13">
      <c r="M184" s="38"/>
    </row>
    <row r="185" spans="13:13">
      <c r="M185" s="38"/>
    </row>
    <row r="186" spans="13:13">
      <c r="M186" s="38"/>
    </row>
    <row r="187" spans="13:13">
      <c r="M187" s="38"/>
    </row>
    <row r="188" spans="13:13">
      <c r="M188" s="38"/>
    </row>
    <row r="189" spans="13:13">
      <c r="M189" s="38"/>
    </row>
    <row r="190" spans="13:13">
      <c r="M190" s="38"/>
    </row>
    <row r="191" spans="13:13">
      <c r="M191" s="38"/>
    </row>
    <row r="192" spans="13:13">
      <c r="M192" s="38"/>
    </row>
    <row r="193" spans="13:13">
      <c r="M193" s="38"/>
    </row>
    <row r="194" spans="13:13">
      <c r="M194" s="38"/>
    </row>
    <row r="195" spans="13:13">
      <c r="M195" s="38"/>
    </row>
    <row r="196" spans="13:13">
      <c r="M196" s="38"/>
    </row>
    <row r="197" spans="13:13">
      <c r="M197" s="38"/>
    </row>
    <row r="198" spans="13:13">
      <c r="M198" s="38"/>
    </row>
    <row r="199" spans="13:13">
      <c r="M199" s="38"/>
    </row>
    <row r="200" spans="13:13">
      <c r="M200" s="38"/>
    </row>
    <row r="201" spans="13:13">
      <c r="M201" s="38"/>
    </row>
    <row r="202" spans="13:13">
      <c r="M202" s="38"/>
    </row>
    <row r="203" spans="13:13">
      <c r="M203" s="38"/>
    </row>
    <row r="204" spans="13:13">
      <c r="M204" s="38"/>
    </row>
    <row r="205" spans="13:13">
      <c r="M205" s="38"/>
    </row>
    <row r="206" spans="13:13">
      <c r="M206" s="38"/>
    </row>
    <row r="207" spans="13:13">
      <c r="M207" s="38"/>
    </row>
    <row r="208" spans="13:13">
      <c r="M208" s="38"/>
    </row>
    <row r="209" spans="13:13">
      <c r="M209" s="38"/>
    </row>
    <row r="210" spans="13:13">
      <c r="M210" s="38"/>
    </row>
    <row r="211" spans="13:13">
      <c r="M211" s="38"/>
    </row>
    <row r="212" spans="13:13">
      <c r="M212" s="38"/>
    </row>
    <row r="213" spans="13:13">
      <c r="M213" s="38"/>
    </row>
    <row r="214" spans="13:13">
      <c r="M214" s="38"/>
    </row>
    <row r="215" spans="13:13">
      <c r="M215" s="38"/>
    </row>
    <row r="216" spans="13:13">
      <c r="M216" s="38"/>
    </row>
    <row r="217" spans="13:13">
      <c r="M217" s="38"/>
    </row>
    <row r="218" spans="13:13">
      <c r="M218" s="38"/>
    </row>
    <row r="219" spans="13:13">
      <c r="M219" s="38"/>
    </row>
    <row r="220" spans="13:13">
      <c r="M220" s="38"/>
    </row>
    <row r="221" spans="13:13">
      <c r="M221" s="38"/>
    </row>
    <row r="222" spans="13:13">
      <c r="M222" s="38"/>
    </row>
    <row r="223" spans="13:13">
      <c r="M223" s="38"/>
    </row>
    <row r="224" spans="13:13">
      <c r="M224" s="38"/>
    </row>
    <row r="225" spans="13:13">
      <c r="M225" s="38"/>
    </row>
    <row r="226" spans="13:13">
      <c r="M226" s="38"/>
    </row>
    <row r="227" spans="13:13">
      <c r="M227" s="38"/>
    </row>
    <row r="228" spans="13:13">
      <c r="M228" s="38"/>
    </row>
    <row r="229" spans="13:13">
      <c r="M229" s="38"/>
    </row>
    <row r="230" spans="13:13">
      <c r="M230" s="38"/>
    </row>
    <row r="231" spans="13:13">
      <c r="M231" s="38"/>
    </row>
    <row r="232" spans="13:13">
      <c r="M232" s="38"/>
    </row>
    <row r="233" spans="13:13">
      <c r="M233" s="38"/>
    </row>
    <row r="234" spans="13:13">
      <c r="M234" s="38"/>
    </row>
    <row r="235" spans="13:13">
      <c r="M235" s="38"/>
    </row>
    <row r="236" spans="13:13">
      <c r="M236" s="38"/>
    </row>
    <row r="237" spans="13:13">
      <c r="M237" s="38"/>
    </row>
    <row r="238" spans="13:13">
      <c r="M238" s="38"/>
    </row>
    <row r="239" spans="13:13">
      <c r="M239" s="38"/>
    </row>
    <row r="240" spans="13:13">
      <c r="M240" s="38"/>
    </row>
    <row r="241" spans="13:13">
      <c r="M241" s="38"/>
    </row>
    <row r="242" spans="13:13">
      <c r="M242" s="38"/>
    </row>
    <row r="243" spans="13:13">
      <c r="M243" s="38"/>
    </row>
    <row r="244" spans="13:13">
      <c r="M244" s="38"/>
    </row>
    <row r="245" spans="13:13">
      <c r="M245" s="38"/>
    </row>
    <row r="246" spans="13:13">
      <c r="M246" s="38"/>
    </row>
    <row r="247" spans="13:13">
      <c r="M247" s="38"/>
    </row>
    <row r="248" spans="13:13">
      <c r="M248" s="38"/>
    </row>
    <row r="249" spans="13:13">
      <c r="M249" s="38"/>
    </row>
    <row r="250" spans="13:13">
      <c r="M250" s="38"/>
    </row>
    <row r="251" spans="13:13">
      <c r="M251" s="68"/>
    </row>
    <row r="252" spans="13:13">
      <c r="M252" s="68"/>
    </row>
    <row r="253" spans="13:13">
      <c r="M253" s="68"/>
    </row>
  </sheetData>
  <mergeCells count="6">
    <mergeCell ref="A48:L48"/>
    <mergeCell ref="A2:L2"/>
    <mergeCell ref="A1:L1"/>
    <mergeCell ref="A3:L3"/>
    <mergeCell ref="A4:K4"/>
    <mergeCell ref="A41:L41"/>
  </mergeCells>
  <phoneticPr fontId="5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0" enableFormatConditionsCalculation="0"/>
  <dimension ref="A1:N27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4.1640625" style="18" customWidth="1"/>
    <col min="12" max="12" width="12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754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968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/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>
      <c r="A6" s="27">
        <v>1</v>
      </c>
      <c r="B6" s="28">
        <v>41.96</v>
      </c>
      <c r="C6" s="29"/>
      <c r="D6" s="30">
        <v>1</v>
      </c>
      <c r="E6" s="31" t="s">
        <v>1117</v>
      </c>
      <c r="F6" s="32">
        <f>VLOOKUP($E6,Atletas!$1:$1048576,7,FALSE)</f>
        <v>33433</v>
      </c>
      <c r="G6" s="32" t="str">
        <f>VLOOKUP($E6,Atletas!$1:$1048576,9,FALSE)</f>
        <v>Sénior /s23</v>
      </c>
      <c r="H6" s="137" t="str">
        <f>VLOOKUP($E6,Atletas!$1:$1048576,5,FALSE)</f>
        <v>GDE</v>
      </c>
      <c r="I6" s="35" t="s">
        <v>27</v>
      </c>
      <c r="J6" s="34">
        <v>40922</v>
      </c>
      <c r="K6" s="35"/>
      <c r="L6" s="35" t="s">
        <v>495</v>
      </c>
      <c r="M6" s="38"/>
      <c r="N6" s="38"/>
    </row>
    <row r="7" spans="1:14" s="31" customFormat="1">
      <c r="A7" s="27">
        <v>2</v>
      </c>
      <c r="B7" s="28">
        <v>41.89</v>
      </c>
      <c r="C7" s="29"/>
      <c r="D7" s="30">
        <v>1</v>
      </c>
      <c r="E7" s="31" t="s">
        <v>798</v>
      </c>
      <c r="F7" s="32">
        <f>VLOOKUP($E7,Atletas!$1:$1048576,7,FALSE)</f>
        <v>33532</v>
      </c>
      <c r="G7" s="32" t="str">
        <f>VLOOKUP($E7,Atletas!$1:$1048576,9,FALSE)</f>
        <v>Sénior /s23</v>
      </c>
      <c r="H7" s="137" t="str">
        <f>VLOOKUP($E7,Atletas!$1:$1048576,5,FALSE)</f>
        <v>CSM</v>
      </c>
      <c r="I7" s="35" t="s">
        <v>27</v>
      </c>
      <c r="J7" s="34">
        <v>41076</v>
      </c>
      <c r="K7" s="35"/>
      <c r="L7" s="35" t="s">
        <v>494</v>
      </c>
      <c r="M7" s="38"/>
      <c r="N7" s="38"/>
    </row>
    <row r="8" spans="1:14" s="31" customFormat="1">
      <c r="A8" s="27">
        <v>3</v>
      </c>
      <c r="B8" s="28">
        <v>38.79</v>
      </c>
      <c r="C8" s="29"/>
      <c r="D8" s="30">
        <v>1</v>
      </c>
      <c r="E8" s="31" t="s">
        <v>726</v>
      </c>
      <c r="F8" s="32">
        <f>VLOOKUP($E8,Atletas!$1:$1048576,7,FALSE)</f>
        <v>33414</v>
      </c>
      <c r="G8" s="32" t="str">
        <f>VLOOKUP($E8,Atletas!$1:$1048576,9,FALSE)</f>
        <v>Sénior /s23</v>
      </c>
      <c r="H8" s="137" t="str">
        <f>VLOOKUP($E8,Atletas!$1:$1048576,5,FALSE)</f>
        <v>AJS</v>
      </c>
      <c r="I8" s="35" t="s">
        <v>27</v>
      </c>
      <c r="J8" s="34">
        <v>41048</v>
      </c>
      <c r="K8" s="35"/>
      <c r="L8" s="35" t="s">
        <v>499</v>
      </c>
      <c r="M8" s="38"/>
      <c r="N8" s="38"/>
    </row>
    <row r="9" spans="1:14" s="31" customFormat="1">
      <c r="A9" s="27">
        <v>4</v>
      </c>
      <c r="B9" s="28">
        <v>35.630000000000003</v>
      </c>
      <c r="C9" s="29"/>
      <c r="D9" s="30">
        <v>1</v>
      </c>
      <c r="E9" s="31" t="s">
        <v>736</v>
      </c>
      <c r="F9" s="32">
        <f>VLOOKUP($E9,Atletas!$1:$1048576,7,FALSE)</f>
        <v>34858</v>
      </c>
      <c r="G9" s="32" t="str">
        <f>VLOOKUP($E9,Atletas!$1:$1048576,9,FALSE)</f>
        <v>Juvenil</v>
      </c>
      <c r="H9" s="137" t="str">
        <f>VLOOKUP($E9,Atletas!$1:$1048576,5,FALSE)</f>
        <v>ACDSJ</v>
      </c>
      <c r="I9" s="35" t="s">
        <v>27</v>
      </c>
      <c r="J9" s="34">
        <v>41041</v>
      </c>
      <c r="K9" s="35"/>
      <c r="L9" s="35" t="s">
        <v>855</v>
      </c>
      <c r="N9" s="38"/>
    </row>
    <row r="10" spans="1:14" s="31" customFormat="1">
      <c r="A10" s="27">
        <v>5</v>
      </c>
      <c r="B10" s="28">
        <v>30.67</v>
      </c>
      <c r="C10" s="29"/>
      <c r="D10" s="30">
        <v>5</v>
      </c>
      <c r="E10" s="31" t="s">
        <v>675</v>
      </c>
      <c r="F10" s="32">
        <f>VLOOKUP($E10,Atletas!$1:$1048576,7,FALSE)</f>
        <v>34688</v>
      </c>
      <c r="G10" s="32" t="str">
        <f>VLOOKUP($E10,Atletas!$1:$1048576,9,FALSE)</f>
        <v>Júnior</v>
      </c>
      <c r="H10" s="137" t="str">
        <f>VLOOKUP($E10,Atletas!$1:$1048576,5,FALSE)</f>
        <v>GDE</v>
      </c>
      <c r="I10" s="35" t="s">
        <v>27</v>
      </c>
      <c r="J10" s="34">
        <v>40922</v>
      </c>
      <c r="K10" s="35"/>
      <c r="L10" s="35" t="s">
        <v>855</v>
      </c>
      <c r="M10" s="38"/>
      <c r="N10" s="38"/>
    </row>
    <row r="11" spans="1:14" s="31" customFormat="1">
      <c r="A11" s="27">
        <v>6</v>
      </c>
      <c r="B11" s="28">
        <v>26.71</v>
      </c>
      <c r="C11" s="29"/>
      <c r="D11" s="30">
        <v>2</v>
      </c>
      <c r="E11" s="31" t="s">
        <v>405</v>
      </c>
      <c r="F11" s="32">
        <f>VLOOKUP($E11,Atletas!$1:$1048576,7,FALSE)</f>
        <v>35172</v>
      </c>
      <c r="G11" s="32" t="str">
        <f>VLOOKUP($E11,Atletas!$1:$1048576,9,FALSE)</f>
        <v>Juvenil</v>
      </c>
      <c r="H11" s="137" t="str">
        <f>VLOOKUP($E11,Atletas!$1:$1048576,5,FALSE)</f>
        <v>AJS</v>
      </c>
      <c r="I11" s="35" t="s">
        <v>27</v>
      </c>
      <c r="J11" s="34">
        <v>41041</v>
      </c>
      <c r="K11" s="35"/>
      <c r="L11" s="35" t="s">
        <v>855</v>
      </c>
    </row>
    <row r="12" spans="1:14" s="31" customFormat="1">
      <c r="A12" s="27">
        <v>7</v>
      </c>
      <c r="B12" s="28">
        <v>23.98</v>
      </c>
      <c r="C12" s="29"/>
      <c r="D12" s="30">
        <v>2</v>
      </c>
      <c r="E12" s="31" t="s">
        <v>810</v>
      </c>
      <c r="F12" s="32">
        <f>VLOOKUP($E12,Atletas!$1:$1048576,7,FALSE)</f>
        <v>34584</v>
      </c>
      <c r="G12" s="32" t="str">
        <f>VLOOKUP($E12,Atletas!$1:$1048576,9,FALSE)</f>
        <v>Júnior</v>
      </c>
      <c r="H12" s="137" t="str">
        <f>VLOOKUP($E12,Atletas!$1:$1048576,5,FALSE)</f>
        <v>AJS</v>
      </c>
      <c r="I12" s="35" t="s">
        <v>27</v>
      </c>
      <c r="J12" s="34">
        <v>40915</v>
      </c>
      <c r="K12" s="35"/>
      <c r="L12" s="35" t="s">
        <v>1561</v>
      </c>
      <c r="N12" s="38"/>
    </row>
    <row r="13" spans="1:14" s="31" customFormat="1">
      <c r="A13" s="27">
        <v>8</v>
      </c>
      <c r="B13" s="28">
        <v>22.8</v>
      </c>
      <c r="C13" s="29"/>
      <c r="D13" s="30">
        <v>6</v>
      </c>
      <c r="E13" s="31" t="s">
        <v>1141</v>
      </c>
      <c r="F13" s="32">
        <f>VLOOKUP($E13,Atletas!$1:$1048576,7,FALSE)</f>
        <v>33096</v>
      </c>
      <c r="G13" s="32" t="str">
        <f>VLOOKUP($E13,Atletas!$1:$1048576,9,FALSE)</f>
        <v>Sénior /s23</v>
      </c>
      <c r="H13" s="137" t="str">
        <f>VLOOKUP($E13,Atletas!$1:$1048576,5,FALSE)</f>
        <v>AJS</v>
      </c>
      <c r="I13" s="35" t="s">
        <v>27</v>
      </c>
      <c r="J13" s="34">
        <v>40922</v>
      </c>
      <c r="K13" s="35"/>
      <c r="L13" s="35" t="s">
        <v>855</v>
      </c>
      <c r="N13" s="38"/>
    </row>
    <row r="14" spans="1:14" s="31" customFormat="1">
      <c r="A14" s="27">
        <v>9</v>
      </c>
      <c r="B14" s="28">
        <v>21.39</v>
      </c>
      <c r="C14" s="29"/>
      <c r="D14" s="30">
        <v>3</v>
      </c>
      <c r="E14" s="31" t="s">
        <v>608</v>
      </c>
      <c r="F14" s="32">
        <f>VLOOKUP($E14,Atletas!$1:$1048576,7,FALSE)</f>
        <v>34569</v>
      </c>
      <c r="G14" s="32" t="str">
        <f>VLOOKUP($E14,Atletas!$1:$1048576,9,FALSE)</f>
        <v>Júnior</v>
      </c>
      <c r="H14" s="137" t="str">
        <f>VLOOKUP($E14,Atletas!$1:$1048576,5,FALSE)</f>
        <v>GDE</v>
      </c>
      <c r="I14" s="35" t="s">
        <v>27</v>
      </c>
      <c r="J14" s="34">
        <v>41041</v>
      </c>
      <c r="K14" s="35"/>
      <c r="L14" s="35" t="s">
        <v>855</v>
      </c>
    </row>
    <row r="15" spans="1:14" s="31" customFormat="1">
      <c r="A15" s="27">
        <v>10</v>
      </c>
      <c r="B15" s="28">
        <v>13.48</v>
      </c>
      <c r="C15" s="29"/>
      <c r="D15" s="30">
        <v>5</v>
      </c>
      <c r="E15" s="31" t="s">
        <v>1926</v>
      </c>
      <c r="F15" s="32">
        <f>VLOOKUP($E15,Atletas!$1:$1048576,7,FALSE)</f>
        <v>34362</v>
      </c>
      <c r="G15" s="32" t="str">
        <f>VLOOKUP($E15,Atletas!$1:$1048576,9,FALSE)</f>
        <v>Júnior</v>
      </c>
      <c r="H15" s="137" t="str">
        <f>VLOOKUP($E15,Atletas!$1:$1048576,5,FALSE)</f>
        <v>ADRAP</v>
      </c>
      <c r="I15" s="35" t="s">
        <v>27</v>
      </c>
      <c r="J15" s="34">
        <v>41076</v>
      </c>
      <c r="K15" s="35"/>
      <c r="L15" s="35" t="s">
        <v>855</v>
      </c>
    </row>
    <row r="16" spans="1:14" s="31" customFormat="1" hidden="1">
      <c r="A16" s="27"/>
      <c r="B16" s="28"/>
      <c r="C16" s="29"/>
      <c r="D16" s="30"/>
      <c r="E16" s="31" t="s">
        <v>1116</v>
      </c>
      <c r="F16" s="32">
        <f>VLOOKUP($E16,Atletas!$1:$1048576,7,FALSE)</f>
        <v>33119</v>
      </c>
      <c r="G16" s="32" t="str">
        <f>VLOOKUP($E16,Atletas!$1:$1048576,9,FALSE)</f>
        <v>Sénior /s23</v>
      </c>
      <c r="H16" s="137" t="str">
        <f>VLOOKUP($E16,Atletas!$1:$1048576,5,FALSE)</f>
        <v>GDE</v>
      </c>
      <c r="I16" s="35"/>
      <c r="J16" s="34"/>
      <c r="K16" s="35"/>
      <c r="L16" s="35" t="s">
        <v>552</v>
      </c>
      <c r="M16" s="38"/>
      <c r="N16" s="38"/>
    </row>
    <row r="17" spans="1:14" s="31" customFormat="1" hidden="1">
      <c r="A17" s="27"/>
      <c r="B17" s="28"/>
      <c r="C17" s="29"/>
      <c r="D17" s="30"/>
      <c r="E17" s="31" t="s">
        <v>1128</v>
      </c>
      <c r="F17" s="32" t="e">
        <f>VLOOKUP($E17,Atletas!$1:$1048576,7,FALSE)</f>
        <v>#N/A</v>
      </c>
      <c r="G17" s="32" t="e">
        <f>VLOOKUP($E17,Atletas!$1:$1048576,9,FALSE)</f>
        <v>#N/A</v>
      </c>
      <c r="H17" s="137" t="e">
        <f>VLOOKUP($E17,Atletas!$1:$1048576,5,FALSE)</f>
        <v>#N/A</v>
      </c>
      <c r="I17" s="35"/>
      <c r="J17" s="34"/>
      <c r="K17" s="35"/>
      <c r="L17" s="35" t="s">
        <v>496</v>
      </c>
      <c r="M17" s="38"/>
      <c r="N17" s="38"/>
    </row>
    <row r="18" spans="1:14" s="31" customFormat="1" hidden="1">
      <c r="A18" s="27"/>
      <c r="B18" s="28"/>
      <c r="C18" s="29"/>
      <c r="D18" s="30"/>
      <c r="E18" s="31" t="s">
        <v>415</v>
      </c>
      <c r="F18" s="32">
        <f>VLOOKUP($E18,Atletas!$1:$1048576,7,FALSE)</f>
        <v>33416</v>
      </c>
      <c r="G18" s="32" t="str">
        <f>VLOOKUP($E18,Atletas!$1:$1048576,9,FALSE)</f>
        <v>Sénior /s23</v>
      </c>
      <c r="H18" s="137" t="str">
        <f>VLOOKUP($E18,Atletas!$1:$1048576,5,FALSE)</f>
        <v>AJS</v>
      </c>
      <c r="I18" s="35"/>
      <c r="J18" s="34"/>
      <c r="K18" s="35"/>
      <c r="L18" s="35" t="s">
        <v>92</v>
      </c>
      <c r="N18" s="38"/>
    </row>
    <row r="19" spans="1:14" s="31" customFormat="1" hidden="1">
      <c r="A19" s="27"/>
      <c r="B19" s="28"/>
      <c r="C19" s="29"/>
      <c r="D19" s="30"/>
      <c r="E19" s="31" t="s">
        <v>375</v>
      </c>
      <c r="F19" s="32">
        <f>VLOOKUP($E19,Atletas!$1:$1048576,7,FALSE)</f>
        <v>34919</v>
      </c>
      <c r="G19" s="32" t="str">
        <f>VLOOKUP($E19,Atletas!$1:$1048576,9,FALSE)</f>
        <v>Juvenil</v>
      </c>
      <c r="H19" s="137" t="str">
        <f>VLOOKUP($E19,Atletas!$1:$1048576,5,FALSE)</f>
        <v>AJS</v>
      </c>
      <c r="I19" s="35"/>
      <c r="J19" s="34"/>
      <c r="K19" s="35"/>
      <c r="L19" s="35" t="s">
        <v>1562</v>
      </c>
      <c r="N19" s="38"/>
    </row>
    <row r="20" spans="1:14" s="31" customFormat="1" hidden="1">
      <c r="A20" s="27"/>
      <c r="B20" s="28"/>
      <c r="C20" s="29"/>
      <c r="D20" s="30"/>
      <c r="E20" s="31" t="s">
        <v>1017</v>
      </c>
      <c r="F20" s="32" t="e">
        <f>VLOOKUP($E20,Atletas!$1:$1048576,7,FALSE)</f>
        <v>#N/A</v>
      </c>
      <c r="G20" s="32" t="e">
        <f>VLOOKUP($E20,Atletas!$1:$1048576,9,FALSE)</f>
        <v>#N/A</v>
      </c>
      <c r="H20" s="137" t="e">
        <f>VLOOKUP($E20,Atletas!$1:$1048576,5,FALSE)</f>
        <v>#N/A</v>
      </c>
      <c r="I20" s="35"/>
      <c r="J20" s="34"/>
      <c r="K20" s="35"/>
      <c r="L20" s="35" t="s">
        <v>497</v>
      </c>
      <c r="M20" s="38"/>
    </row>
    <row r="21" spans="1:14" s="31" customFormat="1" hidden="1">
      <c r="A21" s="27"/>
      <c r="B21" s="28"/>
      <c r="C21" s="29"/>
      <c r="D21" s="30"/>
      <c r="E21" s="31" t="s">
        <v>813</v>
      </c>
      <c r="F21" s="32">
        <f>VLOOKUP($E21,Atletas!$1:$1048576,7,FALSE)</f>
        <v>27343</v>
      </c>
      <c r="G21" s="32" t="str">
        <f>VLOOKUP($E21,Atletas!$1:$1048576,9,FALSE)</f>
        <v>Sénior</v>
      </c>
      <c r="H21" s="137" t="str">
        <f>VLOOKUP($E21,Atletas!$1:$1048576,5,FALSE)</f>
        <v>AJS</v>
      </c>
      <c r="I21" s="35"/>
      <c r="J21" s="34"/>
      <c r="K21" s="35"/>
      <c r="L21" s="35" t="s">
        <v>648</v>
      </c>
      <c r="M21" s="38"/>
      <c r="N21" s="38"/>
    </row>
    <row r="22" spans="1:14" s="31" customFormat="1" hidden="1">
      <c r="A22" s="27"/>
      <c r="B22" s="28"/>
      <c r="C22" s="29"/>
      <c r="D22" s="30"/>
      <c r="E22" s="31" t="s">
        <v>604</v>
      </c>
      <c r="F22" s="32">
        <f>VLOOKUP($E22,Atletas!$1:$1048576,7,FALSE)</f>
        <v>33831</v>
      </c>
      <c r="G22" s="32" t="str">
        <f>VLOOKUP($E22,Atletas!$1:$1048576,9,FALSE)</f>
        <v>Sénior /s23</v>
      </c>
      <c r="H22" s="137" t="str">
        <f>VLOOKUP($E22,Atletas!$1:$1048576,5,FALSE)</f>
        <v>ADRAP</v>
      </c>
      <c r="I22" s="35"/>
      <c r="J22" s="34"/>
      <c r="K22" s="35"/>
      <c r="L22" s="35" t="s">
        <v>498</v>
      </c>
      <c r="M22" s="38"/>
    </row>
    <row r="23" spans="1:14" s="31" customFormat="1" hidden="1">
      <c r="A23" s="27"/>
      <c r="B23" s="28"/>
      <c r="C23" s="29"/>
      <c r="D23" s="30"/>
      <c r="E23" s="31" t="s">
        <v>1092</v>
      </c>
      <c r="F23" s="32" t="e">
        <f>VLOOKUP($E23,Atletas!$1:$1048576,7,FALSE)</f>
        <v>#N/A</v>
      </c>
      <c r="G23" s="32" t="e">
        <f>VLOOKUP($E23,Atletas!$1:$1048576,9,FALSE)</f>
        <v>#N/A</v>
      </c>
      <c r="H23" s="137" t="e">
        <f>VLOOKUP($E23,Atletas!$1:$1048576,5,FALSE)</f>
        <v>#N/A</v>
      </c>
      <c r="I23" s="35"/>
      <c r="J23" s="34"/>
      <c r="K23" s="35"/>
      <c r="L23" s="35" t="s">
        <v>89</v>
      </c>
      <c r="N23" s="38"/>
    </row>
    <row r="24" spans="1:14" s="31" customFormat="1" hidden="1">
      <c r="A24" s="27"/>
      <c r="B24" s="28"/>
      <c r="C24" s="29"/>
      <c r="D24" s="30"/>
      <c r="E24" s="31" t="s">
        <v>916</v>
      </c>
      <c r="F24" s="32" t="e">
        <f>VLOOKUP($E24,Atletas!$1:$1048576,7,FALSE)</f>
        <v>#N/A</v>
      </c>
      <c r="G24" s="32" t="e">
        <f>VLOOKUP($E24,Atletas!$1:$1048576,9,FALSE)</f>
        <v>#N/A</v>
      </c>
      <c r="H24" s="137" t="e">
        <f>VLOOKUP($E24,Atletas!$1:$1048576,5,FALSE)</f>
        <v>#N/A</v>
      </c>
      <c r="I24" s="35"/>
      <c r="J24" s="34"/>
      <c r="K24" s="35"/>
      <c r="L24" s="35" t="s">
        <v>90</v>
      </c>
      <c r="M24" s="38"/>
      <c r="N24" s="38"/>
    </row>
    <row r="25" spans="1:14" s="31" customFormat="1" hidden="1">
      <c r="A25" s="27"/>
      <c r="B25" s="28"/>
      <c r="C25" s="29"/>
      <c r="D25" s="30"/>
      <c r="E25" s="31" t="s">
        <v>1048</v>
      </c>
      <c r="F25" s="32">
        <f>VLOOKUP($E25,Atletas!$1:$1048576,7,FALSE)</f>
        <v>33714</v>
      </c>
      <c r="G25" s="32" t="str">
        <f>VLOOKUP($E25,Atletas!$1:$1048576,9,FALSE)</f>
        <v>Sénior /s23</v>
      </c>
      <c r="H25" s="137" t="str">
        <f>VLOOKUP($E25,Atletas!$1:$1048576,5,FALSE)</f>
        <v>ADRAP</v>
      </c>
      <c r="I25" s="35"/>
      <c r="J25" s="34"/>
      <c r="K25" s="35"/>
      <c r="L25" s="35" t="s">
        <v>91</v>
      </c>
      <c r="N25" s="38"/>
    </row>
    <row r="26" spans="1:14" s="31" customFormat="1" hidden="1">
      <c r="A26" s="27"/>
      <c r="B26" s="28"/>
      <c r="C26" s="29"/>
      <c r="D26" s="30"/>
      <c r="E26" s="31" t="s">
        <v>925</v>
      </c>
      <c r="F26" s="32">
        <f>VLOOKUP($E26,Atletas!$1:$1048576,7,FALSE)</f>
        <v>34100</v>
      </c>
      <c r="G26" s="32" t="str">
        <f>VLOOKUP($E26,Atletas!$1:$1048576,9,FALSE)</f>
        <v>Júnior</v>
      </c>
      <c r="H26" s="137" t="str">
        <f>VLOOKUP($E26,Atletas!$1:$1048576,5,FALSE)</f>
        <v>CDRSJ</v>
      </c>
      <c r="I26" s="35"/>
      <c r="J26" s="34"/>
      <c r="K26" s="35"/>
      <c r="L26" s="35" t="s">
        <v>93</v>
      </c>
      <c r="N26" s="38"/>
    </row>
    <row r="27" spans="1:14" s="31" customFormat="1" hidden="1">
      <c r="A27" s="27"/>
      <c r="B27" s="28"/>
      <c r="C27" s="29"/>
      <c r="D27" s="30"/>
      <c r="F27" s="32">
        <f>VLOOKUP($E27,Atletas!$1:$1048576,7,FALSE)</f>
        <v>0</v>
      </c>
      <c r="G27" s="32" t="str">
        <f>VLOOKUP($E27,Atletas!$1:$1048576,9,FALSE)</f>
        <v>Sénior /vet</v>
      </c>
      <c r="H27" s="137">
        <f>VLOOKUP($E27,Atletas!$1:$1048576,5,FALSE)</f>
        <v>0</v>
      </c>
      <c r="I27" s="35"/>
      <c r="J27" s="34"/>
      <c r="K27" s="35"/>
      <c r="L27" s="35" t="s">
        <v>855</v>
      </c>
    </row>
  </sheetData>
  <autoFilter ref="G5:H26"/>
  <sortState ref="A6:N19">
    <sortCondition descending="1" ref="L6:L19"/>
  </sortState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1" enableFormatConditionsCalculation="0"/>
  <dimension ref="A1:M16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3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3" ht="19.5" customHeight="1">
      <c r="A2" s="177" t="s">
        <v>755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3" ht="18" customHeight="1">
      <c r="A3" s="179" t="s">
        <v>766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3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3" s="60" customFormat="1" ht="15.25" customHeight="1">
      <c r="A5" s="3" t="s">
        <v>975</v>
      </c>
      <c r="B5" s="5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3" s="31" customFormat="1">
      <c r="A6" s="27"/>
      <c r="B6" s="28"/>
      <c r="C6" s="29"/>
      <c r="D6" s="30"/>
      <c r="F6" s="32">
        <f>VLOOKUP($E6,Atletas!$1:$1048576,7,FALSE)</f>
        <v>0</v>
      </c>
      <c r="G6" s="32" t="str">
        <f>VLOOKUP($E6,Atletas!$1:$1048576,9,FALSE)</f>
        <v>Sénior /vet</v>
      </c>
      <c r="H6" s="137">
        <f>VLOOKUP($E6,Atletas!$1:$1048576,5,FALSE)</f>
        <v>0</v>
      </c>
      <c r="I6" s="35"/>
      <c r="J6" s="34"/>
      <c r="K6" s="35"/>
      <c r="L6" s="35"/>
      <c r="M6" s="38"/>
    </row>
    <row r="7" spans="1:13" s="31" customFormat="1">
      <c r="A7" s="27"/>
      <c r="B7" s="28"/>
      <c r="C7" s="29"/>
      <c r="D7" s="30"/>
      <c r="F7" s="32">
        <f>VLOOKUP($E7,Atletas!$1:$1048576,7,FALSE)</f>
        <v>0</v>
      </c>
      <c r="G7" s="32" t="str">
        <f>VLOOKUP($E7,Atletas!$1:$1048576,9,FALSE)</f>
        <v>Sénior /vet</v>
      </c>
      <c r="H7" s="137">
        <f>VLOOKUP($E7,Atletas!$1:$1048576,5,FALSE)</f>
        <v>0</v>
      </c>
      <c r="I7" s="35"/>
      <c r="J7" s="34"/>
      <c r="K7" s="35"/>
      <c r="L7" s="35"/>
      <c r="M7" s="38"/>
    </row>
    <row r="8" spans="1:13" s="31" customFormat="1">
      <c r="A8" s="27"/>
      <c r="B8" s="28"/>
      <c r="C8" s="29"/>
      <c r="D8" s="30"/>
      <c r="F8" s="32">
        <f>VLOOKUP($E8,Atletas!$1:$1048576,7,FALSE)</f>
        <v>0</v>
      </c>
      <c r="G8" s="32" t="str">
        <f>VLOOKUP($E8,Atletas!$1:$1048576,9,FALSE)</f>
        <v>Sénior /vet</v>
      </c>
      <c r="H8" s="137">
        <f>VLOOKUP($E8,Atletas!$1:$1048576,5,FALSE)</f>
        <v>0</v>
      </c>
      <c r="I8" s="35"/>
      <c r="J8" s="34"/>
      <c r="K8" s="35"/>
      <c r="L8" s="35"/>
    </row>
    <row r="9" spans="1:13" s="31" customFormat="1">
      <c r="A9" s="27"/>
      <c r="B9" s="28"/>
      <c r="C9" s="29"/>
      <c r="D9" s="30"/>
      <c r="F9" s="32">
        <f>VLOOKUP($E9,Atletas!$1:$1048576,7,FALSE)</f>
        <v>0</v>
      </c>
      <c r="G9" s="32" t="str">
        <f>VLOOKUP($E9,Atletas!$1:$1048576,9,FALSE)</f>
        <v>Sénior /vet</v>
      </c>
      <c r="H9" s="137">
        <f>VLOOKUP($E9,Atletas!$1:$1048576,5,FALSE)</f>
        <v>0</v>
      </c>
      <c r="I9" s="35"/>
      <c r="J9" s="34"/>
      <c r="K9" s="35"/>
      <c r="L9" s="35"/>
    </row>
    <row r="10" spans="1:13" s="31" customFormat="1">
      <c r="A10" s="27"/>
      <c r="B10" s="28"/>
      <c r="C10" s="29"/>
      <c r="D10" s="30"/>
      <c r="F10" s="32">
        <f>VLOOKUP($E10,Atletas!$1:$1048576,7,FALSE)</f>
        <v>0</v>
      </c>
      <c r="G10" s="32" t="str">
        <f>VLOOKUP($E10,Atletas!$1:$1048576,9,FALSE)</f>
        <v>Sénior /vet</v>
      </c>
      <c r="H10" s="137">
        <f>VLOOKUP($E10,Atletas!$1:$1048576,5,FALSE)</f>
        <v>0</v>
      </c>
      <c r="I10" s="35"/>
      <c r="J10" s="34"/>
      <c r="K10" s="35"/>
      <c r="L10" s="35"/>
    </row>
    <row r="11" spans="1:13" s="31" customFormat="1">
      <c r="A11" s="27"/>
      <c r="B11" s="28"/>
      <c r="C11" s="29"/>
      <c r="D11" s="30"/>
      <c r="F11" s="32">
        <f>VLOOKUP($E11,Atletas!$1:$1048576,7,FALSE)</f>
        <v>0</v>
      </c>
      <c r="G11" s="32" t="str">
        <f>VLOOKUP($E11,Atletas!$1:$1048576,9,FALSE)</f>
        <v>Sénior /vet</v>
      </c>
      <c r="H11" s="137">
        <f>VLOOKUP($E11,Atletas!$1:$1048576,5,FALSE)</f>
        <v>0</v>
      </c>
      <c r="I11" s="35"/>
      <c r="J11" s="34"/>
      <c r="K11" s="35"/>
      <c r="L11" s="35"/>
    </row>
    <row r="12" spans="1:13" s="31" customFormat="1">
      <c r="A12" s="27"/>
      <c r="B12" s="28"/>
      <c r="C12" s="29"/>
      <c r="D12" s="30"/>
      <c r="F12" s="32"/>
      <c r="G12" s="35"/>
      <c r="H12" s="137"/>
      <c r="I12" s="35"/>
      <c r="J12" s="34"/>
      <c r="K12" s="35"/>
      <c r="L12" s="35"/>
    </row>
    <row r="13" spans="1:13" s="31" customFormat="1">
      <c r="A13" s="27"/>
      <c r="B13" s="28"/>
      <c r="C13" s="29"/>
      <c r="D13" s="30"/>
      <c r="F13" s="32"/>
      <c r="G13" s="35"/>
      <c r="H13" s="137"/>
      <c r="I13" s="35"/>
      <c r="J13" s="34"/>
      <c r="K13" s="35"/>
      <c r="L13" s="35"/>
    </row>
    <row r="14" spans="1:13" s="31" customFormat="1">
      <c r="A14" s="27"/>
      <c r="B14" s="28"/>
      <c r="C14" s="29"/>
      <c r="D14" s="30"/>
      <c r="F14" s="32"/>
      <c r="G14" s="35"/>
      <c r="H14" s="137"/>
      <c r="I14" s="35"/>
      <c r="J14" s="34"/>
      <c r="K14" s="35"/>
      <c r="L14" s="35"/>
    </row>
    <row r="15" spans="1:13" s="31" customFormat="1">
      <c r="A15" s="27"/>
      <c r="B15" s="28"/>
      <c r="C15" s="29"/>
      <c r="D15" s="30"/>
      <c r="F15" s="32"/>
      <c r="G15" s="35"/>
      <c r="H15" s="137"/>
      <c r="I15" s="35"/>
      <c r="J15" s="34"/>
      <c r="K15" s="35"/>
      <c r="L15" s="35"/>
    </row>
    <row r="16" spans="1:13" s="31" customFormat="1">
      <c r="A16" s="27"/>
      <c r="B16" s="28"/>
      <c r="C16" s="29"/>
      <c r="D16" s="30"/>
      <c r="F16" s="32"/>
      <c r="G16" s="35"/>
      <c r="H16" s="137"/>
      <c r="I16" s="35"/>
      <c r="J16" s="34"/>
      <c r="K16" s="35"/>
      <c r="L16" s="35"/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2" filterMode="1" enableFormatConditionsCalculation="0"/>
  <dimension ref="A1:N45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H12" sqref="H12:H16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756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775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 t="s">
        <v>842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 hidden="1">
      <c r="A6" s="27">
        <v>1</v>
      </c>
      <c r="B6" s="28" t="s">
        <v>1663</v>
      </c>
      <c r="C6" s="29"/>
      <c r="D6" s="30">
        <v>1</v>
      </c>
      <c r="E6" s="31" t="s">
        <v>794</v>
      </c>
      <c r="F6" s="32">
        <f>VLOOKUP($E6,Atletas!$1:$1048576,7,FALSE)</f>
        <v>30408</v>
      </c>
      <c r="G6" s="32" t="str">
        <f>VLOOKUP($E6,Atletas!$1:$1048576,9,FALSE)</f>
        <v>Sénior</v>
      </c>
      <c r="H6" s="137" t="str">
        <f>VLOOKUP($E6,Atletas!$1:$1048576,5,FALSE)</f>
        <v>CSM</v>
      </c>
      <c r="I6" s="35" t="s">
        <v>1115</v>
      </c>
      <c r="J6" s="34">
        <v>40915</v>
      </c>
      <c r="K6" s="35"/>
      <c r="L6" s="35" t="s">
        <v>500</v>
      </c>
      <c r="M6" s="38"/>
      <c r="N6" s="38"/>
    </row>
    <row r="7" spans="1:14" s="31" customFormat="1" hidden="1">
      <c r="A7" s="27">
        <v>2</v>
      </c>
      <c r="B7" s="28" t="s">
        <v>2053</v>
      </c>
      <c r="C7" s="29"/>
      <c r="D7" s="30">
        <v>3</v>
      </c>
      <c r="E7" s="31" t="s">
        <v>859</v>
      </c>
      <c r="F7" s="32">
        <f>VLOOKUP($E7,Atletas!$1:$1048576,7,FALSE)</f>
        <v>28581</v>
      </c>
      <c r="G7" s="32" t="str">
        <f>VLOOKUP($E7,Atletas!$1:$1048576,9,FALSE)</f>
        <v>Sénior</v>
      </c>
      <c r="H7" s="137" t="str">
        <f>VLOOKUP($E7,Atletas!$1:$1048576,5,FALSE)</f>
        <v>GDE</v>
      </c>
      <c r="I7" s="35" t="s">
        <v>0</v>
      </c>
      <c r="J7" s="34">
        <v>41069</v>
      </c>
      <c r="K7" s="35"/>
      <c r="L7" s="35" t="s">
        <v>655</v>
      </c>
      <c r="M7" s="38"/>
      <c r="N7" s="38"/>
    </row>
    <row r="8" spans="1:14" s="31" customFormat="1" hidden="1">
      <c r="A8" s="27">
        <v>3</v>
      </c>
      <c r="B8" s="28" t="s">
        <v>2114</v>
      </c>
      <c r="C8" s="29" t="s">
        <v>2116</v>
      </c>
      <c r="D8" s="30">
        <v>1</v>
      </c>
      <c r="E8" s="31" t="s">
        <v>1148</v>
      </c>
      <c r="F8" s="32">
        <f>VLOOKUP($E8,Atletas!$1:$1048576,7,FALSE)</f>
        <v>35494</v>
      </c>
      <c r="G8" s="32" t="str">
        <f>VLOOKUP($E8,Atletas!$1:$1048576,9,FALSE)</f>
        <v>Iniciado</v>
      </c>
      <c r="H8" s="137" t="str">
        <f>VLOOKUP($E8,Atletas!$1:$1048576,5,FALSE)</f>
        <v>CSM</v>
      </c>
      <c r="I8" s="35" t="s">
        <v>1115</v>
      </c>
      <c r="J8" s="34">
        <v>41083</v>
      </c>
      <c r="K8" s="35" t="s">
        <v>1953</v>
      </c>
      <c r="L8" s="35" t="s">
        <v>855</v>
      </c>
    </row>
    <row r="9" spans="1:14" s="31" customFormat="1" hidden="1">
      <c r="A9" s="27">
        <v>4</v>
      </c>
      <c r="B9" s="28" t="s">
        <v>2054</v>
      </c>
      <c r="C9" s="29"/>
      <c r="D9" s="30">
        <v>5</v>
      </c>
      <c r="E9" s="31" t="s">
        <v>588</v>
      </c>
      <c r="F9" s="32">
        <f>VLOOKUP($E9,Atletas!$1:$1048576,7,FALSE)</f>
        <v>35428</v>
      </c>
      <c r="G9" s="32" t="str">
        <f>VLOOKUP($E9,Atletas!$1:$1048576,9,FALSE)</f>
        <v>Juvenil</v>
      </c>
      <c r="H9" s="137" t="str">
        <f>VLOOKUP($E9,Atletas!$1:$1048576,5,FALSE)</f>
        <v>AJS</v>
      </c>
      <c r="I9" s="35" t="s">
        <v>0</v>
      </c>
      <c r="J9" s="34">
        <v>41069</v>
      </c>
      <c r="K9" s="35"/>
      <c r="L9" s="35" t="s">
        <v>855</v>
      </c>
    </row>
    <row r="10" spans="1:14" s="31" customFormat="1" hidden="1">
      <c r="A10" s="27">
        <v>5</v>
      </c>
      <c r="B10" s="28" t="s">
        <v>1674</v>
      </c>
      <c r="C10" s="29"/>
      <c r="D10" s="30">
        <v>3</v>
      </c>
      <c r="E10" s="31" t="s">
        <v>824</v>
      </c>
      <c r="F10" s="32">
        <f>VLOOKUP($E10,Atletas!$1:$1048576,7,FALSE)</f>
        <v>29764</v>
      </c>
      <c r="G10" s="32" t="str">
        <f>VLOOKUP($E10,Atletas!$1:$1048576,9,FALSE)</f>
        <v>Sénior</v>
      </c>
      <c r="H10" s="137" t="str">
        <f>VLOOKUP($E10,Atletas!$1:$1048576,5,FALSE)</f>
        <v>ADRAP</v>
      </c>
      <c r="I10" s="35" t="s">
        <v>1115</v>
      </c>
      <c r="J10" s="34">
        <v>40922</v>
      </c>
      <c r="K10" s="35"/>
      <c r="L10" s="35" t="s">
        <v>855</v>
      </c>
    </row>
    <row r="11" spans="1:14" s="31" customFormat="1" hidden="1">
      <c r="A11" s="27">
        <v>6</v>
      </c>
      <c r="B11" s="28" t="s">
        <v>2024</v>
      </c>
      <c r="C11" s="29"/>
      <c r="D11" s="30">
        <v>3</v>
      </c>
      <c r="E11" s="31" t="s">
        <v>375</v>
      </c>
      <c r="F11" s="32">
        <f>VLOOKUP($E11,Atletas!$1:$1048576,7,FALSE)</f>
        <v>34919</v>
      </c>
      <c r="G11" s="32" t="str">
        <f>VLOOKUP($E11,Atletas!$1:$1048576,9,FALSE)</f>
        <v>Juvenil</v>
      </c>
      <c r="H11" s="137" t="str">
        <f>VLOOKUP($E11,Atletas!$1:$1048576,5,FALSE)</f>
        <v>AJS</v>
      </c>
      <c r="I11" s="35" t="s">
        <v>1115</v>
      </c>
      <c r="J11" s="34">
        <v>41062</v>
      </c>
      <c r="K11" s="35"/>
      <c r="L11" s="35" t="s">
        <v>855</v>
      </c>
      <c r="N11" s="38"/>
    </row>
    <row r="12" spans="1:14" s="31" customFormat="1">
      <c r="A12" s="27">
        <v>7</v>
      </c>
      <c r="B12" s="28" t="s">
        <v>2020</v>
      </c>
      <c r="C12" s="29"/>
      <c r="D12" s="30">
        <v>1</v>
      </c>
      <c r="E12" s="31" t="s">
        <v>417</v>
      </c>
      <c r="F12" s="32">
        <f>VLOOKUP($E12,Atletas!$1:$1048576,7,FALSE)</f>
        <v>36354</v>
      </c>
      <c r="G12" s="32" t="str">
        <f>VLOOKUP($E12,Atletas!$1:$1048576,9,FALSE)</f>
        <v>Infantil</v>
      </c>
      <c r="H12" s="137" t="str">
        <f>VLOOKUP($E12,Atletas!$1:$1048576,5,FALSE)</f>
        <v>CSM</v>
      </c>
      <c r="I12" s="35" t="s">
        <v>1115</v>
      </c>
      <c r="J12" s="34">
        <v>41062</v>
      </c>
      <c r="K12" s="35" t="s">
        <v>1813</v>
      </c>
      <c r="L12" s="35" t="s">
        <v>855</v>
      </c>
      <c r="N12" s="38"/>
    </row>
    <row r="13" spans="1:14" s="31" customFormat="1">
      <c r="A13" s="27">
        <v>8</v>
      </c>
      <c r="B13" s="28" t="s">
        <v>2021</v>
      </c>
      <c r="C13" s="29"/>
      <c r="D13" s="30">
        <v>2</v>
      </c>
      <c r="E13" s="31" t="s">
        <v>42</v>
      </c>
      <c r="F13" s="32">
        <f>VLOOKUP($E13,Atletas!$1:$1048576,7,FALSE)</f>
        <v>36315</v>
      </c>
      <c r="G13" s="32" t="str">
        <f>VLOOKUP($E13,Atletas!$1:$1048576,9,FALSE)</f>
        <v>Infantil</v>
      </c>
      <c r="H13" s="137" t="str">
        <f>VLOOKUP($E13,Atletas!$1:$1048576,5,FALSE)</f>
        <v>AJS</v>
      </c>
      <c r="I13" s="35" t="s">
        <v>1115</v>
      </c>
      <c r="J13" s="34">
        <v>41062</v>
      </c>
      <c r="K13" s="35"/>
      <c r="L13" s="35" t="s">
        <v>855</v>
      </c>
      <c r="N13" s="38"/>
    </row>
    <row r="14" spans="1:14" s="31" customFormat="1" hidden="1">
      <c r="A14" s="27">
        <v>9</v>
      </c>
      <c r="B14" s="28" t="s">
        <v>1650</v>
      </c>
      <c r="C14" s="29"/>
      <c r="D14" s="30">
        <v>2</v>
      </c>
      <c r="E14" s="31" t="s">
        <v>810</v>
      </c>
      <c r="F14" s="32">
        <f>VLOOKUP($E14,Atletas!$1:$1048576,7,FALSE)</f>
        <v>34584</v>
      </c>
      <c r="G14" s="32" t="str">
        <f>VLOOKUP($E14,Atletas!$1:$1048576,9,FALSE)</f>
        <v>Júnior</v>
      </c>
      <c r="H14" s="137" t="str">
        <f>VLOOKUP($E14,Atletas!$1:$1048576,5,FALSE)</f>
        <v>AJS</v>
      </c>
      <c r="I14" s="35" t="s">
        <v>1115</v>
      </c>
      <c r="J14" s="34">
        <v>40915</v>
      </c>
      <c r="K14" s="35"/>
      <c r="L14" s="35" t="s">
        <v>94</v>
      </c>
      <c r="M14" s="38"/>
      <c r="N14" s="38"/>
    </row>
    <row r="15" spans="1:14" s="31" customFormat="1" hidden="1">
      <c r="A15" s="27">
        <v>10</v>
      </c>
      <c r="B15" s="28" t="s">
        <v>2115</v>
      </c>
      <c r="C15" s="29" t="s">
        <v>2116</v>
      </c>
      <c r="D15" s="30">
        <v>2</v>
      </c>
      <c r="E15" s="31" t="s">
        <v>1027</v>
      </c>
      <c r="F15" s="32">
        <f>VLOOKUP($E15,Atletas!$1:$1048576,7,FALSE)</f>
        <v>35443</v>
      </c>
      <c r="G15" s="32" t="str">
        <f>VLOOKUP($E15,Atletas!$1:$1048576,9,FALSE)</f>
        <v>Iniciado</v>
      </c>
      <c r="H15" s="137" t="str">
        <f>VLOOKUP($E15,Atletas!$1:$1048576,5,FALSE)</f>
        <v>AJS</v>
      </c>
      <c r="I15" s="35" t="s">
        <v>1115</v>
      </c>
      <c r="J15" s="34">
        <v>41083</v>
      </c>
      <c r="K15" s="35"/>
      <c r="L15" s="35" t="s">
        <v>855</v>
      </c>
      <c r="M15" s="38"/>
      <c r="N15" s="38"/>
    </row>
    <row r="16" spans="1:14" s="31" customFormat="1">
      <c r="A16" s="27">
        <v>11</v>
      </c>
      <c r="B16" s="28" t="s">
        <v>2022</v>
      </c>
      <c r="C16" s="29"/>
      <c r="D16" s="30">
        <v>3</v>
      </c>
      <c r="E16" s="31" t="s">
        <v>1652</v>
      </c>
      <c r="F16" s="32">
        <f>VLOOKUP($E16,Atletas!$1:$1048576,7,FALSE)</f>
        <v>36312</v>
      </c>
      <c r="G16" s="32" t="str">
        <f>VLOOKUP($E16,Atletas!$1:$1048576,9,FALSE)</f>
        <v>Infantil</v>
      </c>
      <c r="H16" s="137" t="str">
        <f>VLOOKUP($E16,Atletas!$1:$1048576,5,FALSE)</f>
        <v>ACDSJ</v>
      </c>
      <c r="I16" s="35" t="s">
        <v>1115</v>
      </c>
      <c r="J16" s="34">
        <v>41062</v>
      </c>
      <c r="K16" s="35"/>
      <c r="L16" s="35" t="s">
        <v>1564</v>
      </c>
      <c r="N16" s="38"/>
    </row>
    <row r="17" spans="1:14" s="31" customFormat="1" hidden="1">
      <c r="A17" s="27"/>
      <c r="B17" s="76"/>
      <c r="C17" s="29"/>
      <c r="D17" s="30"/>
      <c r="E17" s="31" t="s">
        <v>671</v>
      </c>
      <c r="F17" s="32" t="e">
        <f>VLOOKUP($E17,Atletas!$1:$1048576,7,FALSE)</f>
        <v>#N/A</v>
      </c>
      <c r="G17" s="32" t="e">
        <f>VLOOKUP($E17,Atletas!$1:$1048576,9,FALSE)</f>
        <v>#N/A</v>
      </c>
      <c r="H17" s="137" t="e">
        <f>VLOOKUP($E17,Atletas!$1:$1048576,5,FALSE)</f>
        <v>#N/A</v>
      </c>
      <c r="I17" s="35"/>
      <c r="J17" s="34"/>
      <c r="K17" s="35"/>
      <c r="L17" s="35" t="s">
        <v>1142</v>
      </c>
      <c r="M17" s="38"/>
    </row>
    <row r="18" spans="1:14" s="31" customFormat="1" hidden="1">
      <c r="A18" s="27"/>
      <c r="B18" s="28"/>
      <c r="C18" s="29"/>
      <c r="D18" s="30"/>
      <c r="E18" s="31" t="s">
        <v>398</v>
      </c>
      <c r="F18" s="32" t="e">
        <f>VLOOKUP($E18,Atletas!$1:$1048576,7,FALSE)</f>
        <v>#N/A</v>
      </c>
      <c r="G18" s="32" t="e">
        <f>VLOOKUP($E18,Atletas!$1:$1048576,9,FALSE)</f>
        <v>#N/A</v>
      </c>
      <c r="H18" s="137" t="e">
        <f>VLOOKUP($E18,Atletas!$1:$1048576,5,FALSE)</f>
        <v>#N/A</v>
      </c>
      <c r="I18" s="35"/>
      <c r="J18" s="34"/>
      <c r="K18" s="35"/>
      <c r="L18" s="35" t="s">
        <v>1563</v>
      </c>
      <c r="N18" s="38"/>
    </row>
    <row r="19" spans="1:14" s="31" customFormat="1">
      <c r="A19" s="27"/>
      <c r="B19" s="28"/>
      <c r="C19" s="29"/>
      <c r="D19" s="30"/>
      <c r="E19" s="31" t="s">
        <v>4</v>
      </c>
      <c r="F19" s="32">
        <f>VLOOKUP($E19,Atletas!$1:$1048576,7,FALSE)</f>
        <v>36420</v>
      </c>
      <c r="G19" s="32" t="str">
        <f>VLOOKUP($E19,Atletas!$1:$1048576,9,FALSE)</f>
        <v>Infantil</v>
      </c>
      <c r="H19" s="137" t="str">
        <f>VLOOKUP($E19,Atletas!$1:$1048576,5,FALSE)</f>
        <v>CSM</v>
      </c>
      <c r="I19" s="35"/>
      <c r="J19" s="34"/>
      <c r="K19" s="35"/>
      <c r="L19" s="35" t="s">
        <v>1565</v>
      </c>
      <c r="N19" s="38"/>
    </row>
    <row r="20" spans="1:14" s="31" customFormat="1">
      <c r="A20" s="27"/>
      <c r="B20" s="28"/>
      <c r="C20" s="29"/>
      <c r="D20" s="30"/>
      <c r="E20" s="31" t="s">
        <v>39</v>
      </c>
      <c r="F20" s="32">
        <f>VLOOKUP($E20,Atletas!$1:$1048576,7,FALSE)</f>
        <v>36473</v>
      </c>
      <c r="G20" s="32" t="str">
        <f>VLOOKUP($E20,Atletas!$1:$1048576,9,FALSE)</f>
        <v>Infantil</v>
      </c>
      <c r="H20" s="137" t="str">
        <f>VLOOKUP($E20,Atletas!$1:$1048576,5,FALSE)</f>
        <v>AJS</v>
      </c>
      <c r="I20" s="35"/>
      <c r="J20" s="34"/>
      <c r="K20" s="35"/>
      <c r="L20" s="35" t="s">
        <v>1566</v>
      </c>
      <c r="N20" s="38"/>
    </row>
    <row r="21" spans="1:14" s="31" customFormat="1" hidden="1">
      <c r="A21" s="27"/>
      <c r="B21" s="28"/>
      <c r="C21" s="29"/>
      <c r="D21" s="30"/>
      <c r="E21" s="31" t="s">
        <v>1026</v>
      </c>
      <c r="F21" s="32" t="e">
        <f>VLOOKUP($E21,Atletas!$1:$1048576,7,FALSE)</f>
        <v>#N/A</v>
      </c>
      <c r="G21" s="32" t="e">
        <f>VLOOKUP($E21,Atletas!$1:$1048576,9,FALSE)</f>
        <v>#N/A</v>
      </c>
      <c r="H21" s="137" t="e">
        <f>VLOOKUP($E21,Atletas!$1:$1048576,5,FALSE)</f>
        <v>#N/A</v>
      </c>
      <c r="I21" s="35"/>
      <c r="J21" s="34"/>
      <c r="K21" s="35"/>
      <c r="L21" s="35" t="s">
        <v>653</v>
      </c>
    </row>
    <row r="22" spans="1:14" s="31" customFormat="1" hidden="1">
      <c r="A22" s="27"/>
      <c r="B22" s="28"/>
      <c r="C22" s="29"/>
      <c r="D22" s="30"/>
      <c r="E22" s="31" t="s">
        <v>1065</v>
      </c>
      <c r="F22" s="32">
        <f>VLOOKUP($E22,Atletas!$1:$1048576,7,FALSE)</f>
        <v>31737</v>
      </c>
      <c r="G22" s="32" t="str">
        <f>VLOOKUP($E22,Atletas!$1:$1048576,9,FALSE)</f>
        <v>Sénior</v>
      </c>
      <c r="H22" s="137" t="str">
        <f>VLOOKUP($E22,Atletas!$1:$1048576,5,FALSE)</f>
        <v>CSM</v>
      </c>
      <c r="I22" s="35"/>
      <c r="J22" s="34"/>
      <c r="K22" s="35"/>
      <c r="L22" s="35" t="s">
        <v>1061</v>
      </c>
    </row>
    <row r="23" spans="1:14" s="31" customFormat="1" hidden="1">
      <c r="A23" s="27"/>
      <c r="B23" s="28"/>
      <c r="C23" s="29"/>
      <c r="D23" s="30"/>
      <c r="E23" s="31" t="s">
        <v>807</v>
      </c>
      <c r="F23" s="32" t="e">
        <f>VLOOKUP($E23,Atletas!$1:$1048576,7,FALSE)</f>
        <v>#N/A</v>
      </c>
      <c r="G23" s="32" t="e">
        <f>VLOOKUP($E23,Atletas!$1:$1048576,9,FALSE)</f>
        <v>#N/A</v>
      </c>
      <c r="H23" s="137" t="e">
        <f>VLOOKUP($E23,Atletas!$1:$1048576,5,FALSE)</f>
        <v>#N/A</v>
      </c>
      <c r="I23" s="35"/>
      <c r="J23" s="34"/>
      <c r="K23" s="35"/>
      <c r="L23" s="35" t="s">
        <v>654</v>
      </c>
    </row>
    <row r="24" spans="1:14" s="31" customFormat="1" hidden="1">
      <c r="A24" s="27"/>
      <c r="B24" s="28"/>
      <c r="C24" s="29"/>
      <c r="D24" s="30"/>
      <c r="E24" s="31" t="s">
        <v>1117</v>
      </c>
      <c r="F24" s="32">
        <f>VLOOKUP($E24,Atletas!$1:$1048576,7,FALSE)</f>
        <v>33433</v>
      </c>
      <c r="G24" s="32" t="str">
        <f>VLOOKUP($E24,Atletas!$1:$1048576,9,FALSE)</f>
        <v>Sénior /s23</v>
      </c>
      <c r="H24" s="137" t="str">
        <f>VLOOKUP($E24,Atletas!$1:$1048576,5,FALSE)</f>
        <v>GDE</v>
      </c>
      <c r="I24" s="35"/>
      <c r="J24" s="34"/>
      <c r="K24" s="35"/>
      <c r="L24" s="35" t="s">
        <v>958</v>
      </c>
    </row>
    <row r="25" spans="1:14" s="31" customFormat="1" hidden="1">
      <c r="A25" s="27"/>
      <c r="B25" s="28"/>
      <c r="C25" s="29"/>
      <c r="D25" s="30"/>
      <c r="E25" s="31" t="s">
        <v>919</v>
      </c>
      <c r="F25" s="32" t="e">
        <f>VLOOKUP($E25,Atletas!$1:$1048576,7,FALSE)</f>
        <v>#N/A</v>
      </c>
      <c r="G25" s="32" t="e">
        <f>VLOOKUP($E25,Atletas!$1:$1048576,9,FALSE)</f>
        <v>#N/A</v>
      </c>
      <c r="H25" s="137" t="e">
        <f>VLOOKUP($E25,Atletas!$1:$1048576,5,FALSE)</f>
        <v>#N/A</v>
      </c>
      <c r="I25" s="35"/>
      <c r="J25" s="34"/>
      <c r="K25" s="35"/>
      <c r="L25" s="35" t="s">
        <v>501</v>
      </c>
      <c r="M25" s="38"/>
    </row>
    <row r="26" spans="1:14" s="31" customFormat="1" hidden="1">
      <c r="A26" s="27"/>
      <c r="B26" s="28"/>
      <c r="C26" s="29"/>
      <c r="D26" s="30"/>
      <c r="E26" s="31" t="s">
        <v>812</v>
      </c>
      <c r="F26" s="32" t="e">
        <f>VLOOKUP($E26,Atletas!$1:$1048576,7,FALSE)</f>
        <v>#N/A</v>
      </c>
      <c r="G26" s="32" t="e">
        <f>VLOOKUP($E26,Atletas!$1:$1048576,9,FALSE)</f>
        <v>#N/A</v>
      </c>
      <c r="H26" s="137" t="e">
        <f>VLOOKUP($E26,Atletas!$1:$1048576,5,FALSE)</f>
        <v>#N/A</v>
      </c>
      <c r="I26" s="35"/>
      <c r="J26" s="34"/>
      <c r="K26" s="35"/>
      <c r="L26" s="35" t="s">
        <v>959</v>
      </c>
    </row>
    <row r="27" spans="1:14" s="31" customFormat="1" hidden="1">
      <c r="A27" s="27"/>
      <c r="B27" s="28"/>
      <c r="C27" s="29"/>
      <c r="D27" s="30"/>
      <c r="E27" s="31" t="s">
        <v>806</v>
      </c>
      <c r="F27" s="32" t="e">
        <f>VLOOKUP($E27,Atletas!$1:$1048576,7,FALSE)</f>
        <v>#N/A</v>
      </c>
      <c r="G27" s="32" t="e">
        <f>VLOOKUP($E27,Atletas!$1:$1048576,9,FALSE)</f>
        <v>#N/A</v>
      </c>
      <c r="H27" s="137" t="e">
        <f>VLOOKUP($E27,Atletas!$1:$1048576,5,FALSE)</f>
        <v>#N/A</v>
      </c>
      <c r="I27" s="35"/>
      <c r="J27" s="34"/>
      <c r="K27" s="35"/>
      <c r="L27" s="35" t="s">
        <v>652</v>
      </c>
    </row>
    <row r="28" spans="1:14" s="31" customFormat="1" hidden="1">
      <c r="A28" s="27"/>
      <c r="B28" s="28"/>
      <c r="C28" s="29"/>
      <c r="D28" s="30"/>
      <c r="E28" s="31" t="s">
        <v>407</v>
      </c>
      <c r="F28" s="32" t="e">
        <f>VLOOKUP($E28,Atletas!$1:$1048576,7,FALSE)</f>
        <v>#N/A</v>
      </c>
      <c r="G28" s="32" t="e">
        <f>VLOOKUP($E28,Atletas!$1:$1048576,9,FALSE)</f>
        <v>#N/A</v>
      </c>
      <c r="H28" s="137" t="e">
        <f>VLOOKUP($E28,Atletas!$1:$1048576,5,FALSE)</f>
        <v>#N/A</v>
      </c>
      <c r="I28" s="35"/>
      <c r="J28" s="34"/>
      <c r="K28" s="35"/>
      <c r="L28" s="35" t="s">
        <v>95</v>
      </c>
      <c r="N28" s="38"/>
    </row>
    <row r="29" spans="1:14" s="31" customFormat="1" hidden="1">
      <c r="A29" s="27"/>
      <c r="B29" s="28"/>
      <c r="C29" s="29"/>
      <c r="D29" s="30"/>
      <c r="E29" s="31" t="s">
        <v>592</v>
      </c>
      <c r="F29" s="32">
        <f>VLOOKUP($E29,Atletas!$1:$1048576,7,FALSE)</f>
        <v>35251</v>
      </c>
      <c r="G29" s="32" t="str">
        <f>VLOOKUP($E29,Atletas!$1:$1048576,9,FALSE)</f>
        <v>Juvenil</v>
      </c>
      <c r="H29" s="137" t="str">
        <f>VLOOKUP($E29,Atletas!$1:$1048576,5,FALSE)</f>
        <v>AJS</v>
      </c>
      <c r="I29" s="35"/>
      <c r="J29" s="34"/>
      <c r="K29" s="35"/>
      <c r="L29" s="35" t="s">
        <v>96</v>
      </c>
      <c r="N29" s="38"/>
    </row>
    <row r="30" spans="1:14" s="31" customFormat="1" hidden="1">
      <c r="A30" s="27"/>
      <c r="B30" s="28"/>
      <c r="C30" s="29"/>
      <c r="D30" s="30"/>
      <c r="E30" s="31" t="s">
        <v>724</v>
      </c>
      <c r="F30" s="32" t="e">
        <f>VLOOKUP($E30,Atletas!$1:$1048576,7,FALSE)</f>
        <v>#N/A</v>
      </c>
      <c r="G30" s="32" t="e">
        <f>VLOOKUP($E30,Atletas!$1:$1048576,9,FALSE)</f>
        <v>#N/A</v>
      </c>
      <c r="H30" s="137" t="e">
        <f>VLOOKUP($E30,Atletas!$1:$1048576,5,FALSE)</f>
        <v>#N/A</v>
      </c>
      <c r="I30" s="35"/>
      <c r="J30" s="34"/>
      <c r="K30" s="35"/>
      <c r="L30" s="35" t="s">
        <v>649</v>
      </c>
    </row>
    <row r="31" spans="1:14" s="31" customFormat="1" hidden="1">
      <c r="A31" s="27"/>
      <c r="B31" s="28"/>
      <c r="C31" s="29"/>
      <c r="D31" s="30"/>
      <c r="E31" s="31" t="s">
        <v>383</v>
      </c>
      <c r="F31" s="32" t="e">
        <f>VLOOKUP($E31,Atletas!$1:$1048576,7,FALSE)</f>
        <v>#N/A</v>
      </c>
      <c r="G31" s="32" t="e">
        <f>VLOOKUP($E31,Atletas!$1:$1048576,9,FALSE)</f>
        <v>#N/A</v>
      </c>
      <c r="H31" s="137" t="e">
        <f>VLOOKUP($E31,Atletas!$1:$1048576,5,FALSE)</f>
        <v>#N/A</v>
      </c>
      <c r="I31" s="35"/>
      <c r="J31" s="34"/>
      <c r="K31" s="35"/>
      <c r="L31" s="35" t="s">
        <v>97</v>
      </c>
      <c r="N31" s="38"/>
    </row>
    <row r="32" spans="1:14" s="31" customFormat="1" hidden="1">
      <c r="A32" s="27"/>
      <c r="B32" s="28"/>
      <c r="C32" s="29"/>
      <c r="D32" s="30"/>
      <c r="E32" s="31" t="s">
        <v>1069</v>
      </c>
      <c r="F32" s="32" t="e">
        <f>VLOOKUP($E32,Atletas!$1:$1048576,7,FALSE)</f>
        <v>#N/A</v>
      </c>
      <c r="G32" s="32" t="e">
        <f>VLOOKUP($E32,Atletas!$1:$1048576,9,FALSE)</f>
        <v>#N/A</v>
      </c>
      <c r="H32" s="137" t="e">
        <f>VLOOKUP($E32,Atletas!$1:$1048576,5,FALSE)</f>
        <v>#N/A</v>
      </c>
      <c r="I32" s="35"/>
      <c r="J32" s="34"/>
      <c r="K32" s="35"/>
      <c r="L32" s="35" t="s">
        <v>650</v>
      </c>
    </row>
    <row r="33" spans="1:14" s="31" customFormat="1" hidden="1">
      <c r="A33" s="27"/>
      <c r="B33" s="28"/>
      <c r="C33" s="29"/>
      <c r="D33" s="30"/>
      <c r="E33" s="31" t="s">
        <v>1088</v>
      </c>
      <c r="F33" s="32" t="e">
        <f>VLOOKUP($E33,Atletas!$1:$1048576,7,FALSE)</f>
        <v>#N/A</v>
      </c>
      <c r="G33" s="32" t="e">
        <f>VLOOKUP($E33,Atletas!$1:$1048576,9,FALSE)</f>
        <v>#N/A</v>
      </c>
      <c r="H33" s="137" t="e">
        <f>VLOOKUP($E33,Atletas!$1:$1048576,5,FALSE)</f>
        <v>#N/A</v>
      </c>
      <c r="I33" s="35"/>
      <c r="J33" s="34"/>
      <c r="K33" s="35"/>
      <c r="L33" s="35" t="s">
        <v>408</v>
      </c>
      <c r="M33" s="38"/>
    </row>
    <row r="34" spans="1:14" s="31" customFormat="1" hidden="1">
      <c r="A34" s="27"/>
      <c r="B34" s="28"/>
      <c r="C34" s="29"/>
      <c r="D34" s="30"/>
      <c r="E34" s="31" t="s">
        <v>820</v>
      </c>
      <c r="F34" s="32" t="e">
        <f>VLOOKUP($E34,Atletas!$1:$1048576,7,FALSE)</f>
        <v>#N/A</v>
      </c>
      <c r="G34" s="32" t="e">
        <f>VLOOKUP($E34,Atletas!$1:$1048576,9,FALSE)</f>
        <v>#N/A</v>
      </c>
      <c r="H34" s="137" t="e">
        <f>VLOOKUP($E34,Atletas!$1:$1048576,5,FALSE)</f>
        <v>#N/A</v>
      </c>
      <c r="I34" s="35"/>
      <c r="J34" s="34"/>
      <c r="K34" s="35"/>
      <c r="L34" s="35" t="s">
        <v>651</v>
      </c>
    </row>
    <row r="35" spans="1:14" s="31" customFormat="1" hidden="1">
      <c r="A35" s="27"/>
      <c r="B35" s="28"/>
      <c r="C35" s="29"/>
      <c r="D35" s="30"/>
      <c r="E35" s="31" t="s">
        <v>612</v>
      </c>
      <c r="F35" s="32" t="e">
        <f>VLOOKUP($E35,Atletas!$1:$1048576,7,FALSE)</f>
        <v>#N/A</v>
      </c>
      <c r="G35" s="32" t="e">
        <f>VLOOKUP($E35,Atletas!$1:$1048576,9,FALSE)</f>
        <v>#N/A</v>
      </c>
      <c r="H35" s="137" t="e">
        <f>VLOOKUP($E35,Atletas!$1:$1048576,5,FALSE)</f>
        <v>#N/A</v>
      </c>
      <c r="I35" s="35"/>
      <c r="J35" s="34"/>
      <c r="K35" s="35"/>
      <c r="L35" s="35" t="s">
        <v>409</v>
      </c>
      <c r="M35" s="38"/>
    </row>
    <row r="36" spans="1:14" s="31" customFormat="1" hidden="1">
      <c r="A36" s="27"/>
      <c r="B36" s="28"/>
      <c r="C36" s="29"/>
      <c r="D36" s="30"/>
      <c r="F36" s="32">
        <f>VLOOKUP($E36,Atletas!$1:$1048576,7,FALSE)</f>
        <v>0</v>
      </c>
      <c r="G36" s="32" t="str">
        <f>VLOOKUP($E36,Atletas!$1:$1048576,9,FALSE)</f>
        <v>Sénior /vet</v>
      </c>
      <c r="H36" s="137">
        <f>VLOOKUP($E36,Atletas!$1:$1048576,5,FALSE)</f>
        <v>0</v>
      </c>
      <c r="I36" s="35"/>
      <c r="J36" s="34"/>
      <c r="K36" s="35"/>
      <c r="L36" s="35" t="s">
        <v>855</v>
      </c>
    </row>
    <row r="37" spans="1:14" s="31" customFormat="1" hidden="1">
      <c r="A37" s="27"/>
      <c r="B37" s="28"/>
      <c r="C37" s="29"/>
      <c r="D37" s="30"/>
      <c r="F37" s="32">
        <f>VLOOKUP($E37,Atletas!$1:$1048576,7,FALSE)</f>
        <v>0</v>
      </c>
      <c r="G37" s="32" t="str">
        <f>VLOOKUP($E37,Atletas!$1:$1048576,9,FALSE)</f>
        <v>Sénior /vet</v>
      </c>
      <c r="H37" s="137">
        <f>VLOOKUP($E37,Atletas!$1:$1048576,5,FALSE)</f>
        <v>0</v>
      </c>
      <c r="I37" s="35"/>
      <c r="J37" s="34"/>
      <c r="K37" s="35"/>
      <c r="L37" s="35" t="s">
        <v>855</v>
      </c>
    </row>
    <row r="38" spans="1:14" s="31" customFormat="1" hidden="1">
      <c r="A38" s="27"/>
      <c r="B38" s="28"/>
      <c r="C38" s="29"/>
      <c r="D38" s="30"/>
      <c r="F38" s="32">
        <f>VLOOKUP($E38,Atletas!$1:$1048576,7,FALSE)</f>
        <v>0</v>
      </c>
      <c r="G38" s="32" t="str">
        <f>VLOOKUP($E38,Atletas!$1:$1048576,9,FALSE)</f>
        <v>Sénior /vet</v>
      </c>
      <c r="H38" s="137">
        <f>VLOOKUP($E38,Atletas!$1:$1048576,5,FALSE)</f>
        <v>0</v>
      </c>
      <c r="I38" s="35"/>
      <c r="J38" s="34"/>
      <c r="K38" s="35"/>
      <c r="L38" s="35" t="s">
        <v>855</v>
      </c>
    </row>
    <row r="39" spans="1:14" s="31" customFormat="1" hidden="1">
      <c r="A39" s="27"/>
      <c r="B39" s="28"/>
      <c r="C39" s="29"/>
      <c r="D39" s="30"/>
      <c r="F39" s="32"/>
      <c r="G39" s="35"/>
      <c r="H39" s="137"/>
      <c r="I39" s="35"/>
      <c r="J39" s="34"/>
      <c r="K39" s="35"/>
      <c r="L39" s="35"/>
    </row>
    <row r="40" spans="1:14" s="31" customFormat="1" hidden="1">
      <c r="A40" s="27"/>
      <c r="B40" s="28"/>
      <c r="C40" s="29"/>
      <c r="D40" s="30"/>
      <c r="F40" s="32"/>
      <c r="G40" s="35"/>
      <c r="H40" s="137"/>
      <c r="I40" s="35"/>
      <c r="J40" s="34"/>
      <c r="K40" s="35"/>
      <c r="L40" s="35"/>
    </row>
    <row r="41" spans="1:14" s="31" customFormat="1" hidden="1">
      <c r="A41" s="175" t="s">
        <v>815</v>
      </c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38"/>
      <c r="N41" s="39"/>
    </row>
    <row r="42" spans="1:14" s="31" customFormat="1" hidden="1">
      <c r="A42" s="27"/>
      <c r="B42" s="28"/>
      <c r="C42" s="29"/>
      <c r="D42" s="30"/>
      <c r="F42" s="32">
        <f>VLOOKUP($E42,Atletas!$1:$1048576,7,FALSE)</f>
        <v>0</v>
      </c>
      <c r="G42" s="32" t="str">
        <f>VLOOKUP($E42,Atletas!$1:$1048576,9,FALSE)</f>
        <v>Sénior /vet</v>
      </c>
      <c r="H42" s="137">
        <f>VLOOKUP($E42,Atletas!$1:$1048576,5,FALSE)</f>
        <v>0</v>
      </c>
      <c r="I42" s="35"/>
      <c r="J42" s="34"/>
      <c r="K42" s="35"/>
      <c r="L42" s="35"/>
      <c r="M42" s="38"/>
    </row>
    <row r="43" spans="1:14" s="31" customFormat="1" hidden="1">
      <c r="A43" s="27"/>
      <c r="B43" s="28"/>
      <c r="C43" s="29"/>
      <c r="D43" s="30"/>
      <c r="F43" s="32">
        <f>VLOOKUP($E43,Atletas!$1:$1048576,7,FALSE)</f>
        <v>0</v>
      </c>
      <c r="G43" s="32" t="str">
        <f>VLOOKUP($E43,Atletas!$1:$1048576,9,FALSE)</f>
        <v>Sénior /vet</v>
      </c>
      <c r="H43" s="137">
        <f>VLOOKUP($E43,Atletas!$1:$1048576,5,FALSE)</f>
        <v>0</v>
      </c>
      <c r="I43" s="35"/>
      <c r="J43" s="34"/>
      <c r="K43" s="35"/>
      <c r="L43" s="35"/>
    </row>
    <row r="44" spans="1:14" s="31" customFormat="1" hidden="1">
      <c r="A44" s="27"/>
      <c r="B44" s="28"/>
      <c r="C44" s="29"/>
      <c r="D44" s="30"/>
      <c r="F44" s="32">
        <f>VLOOKUP($E44,Atletas!$1:$1048576,7,FALSE)</f>
        <v>0</v>
      </c>
      <c r="G44" s="32" t="str">
        <f>VLOOKUP($E44,Atletas!$1:$1048576,9,FALSE)</f>
        <v>Sénior /vet</v>
      </c>
      <c r="H44" s="137">
        <f>VLOOKUP($E44,Atletas!$1:$1048576,5,FALSE)</f>
        <v>0</v>
      </c>
      <c r="I44" s="35"/>
      <c r="J44" s="34"/>
      <c r="K44" s="35"/>
      <c r="L44" s="35"/>
    </row>
    <row r="45" spans="1:14" hidden="1"/>
  </sheetData>
  <autoFilter ref="G5:H38">
    <filterColumn colId="0">
      <filters>
        <filter val="Infantil"/>
      </filters>
    </filterColumn>
  </autoFilter>
  <sortState ref="A6:N26">
    <sortCondition ref="L6:L26"/>
  </sortState>
  <mergeCells count="5">
    <mergeCell ref="A41:L41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3" enableFormatConditionsCalculation="0"/>
  <dimension ref="A1:N25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870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871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ht="15.25" customHeight="1">
      <c r="A5" s="3" t="s">
        <v>975</v>
      </c>
      <c r="B5" s="5" t="s">
        <v>976</v>
      </c>
      <c r="C5" s="22"/>
      <c r="D5" s="21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>
      <c r="A6" s="27">
        <v>1</v>
      </c>
      <c r="B6" s="28" t="s">
        <v>2117</v>
      </c>
      <c r="C6" s="29"/>
      <c r="D6" s="30">
        <v>1</v>
      </c>
      <c r="E6" s="31" t="s">
        <v>1148</v>
      </c>
      <c r="F6" s="32">
        <f>VLOOKUP($E6,Atletas!$1:$1048576,7,FALSE)</f>
        <v>35494</v>
      </c>
      <c r="G6" s="32" t="str">
        <f>VLOOKUP($E6,Atletas!$1:$1048576,9,FALSE)</f>
        <v>Iniciado</v>
      </c>
      <c r="H6" s="137" t="str">
        <f>VLOOKUP($E6,Atletas!$1:$1048576,5,FALSE)</f>
        <v>CSM</v>
      </c>
      <c r="I6" s="35" t="s">
        <v>1115</v>
      </c>
      <c r="J6" s="34">
        <v>41083</v>
      </c>
      <c r="K6" s="35" t="s">
        <v>1885</v>
      </c>
      <c r="L6" s="35" t="s">
        <v>855</v>
      </c>
      <c r="M6" s="38"/>
    </row>
    <row r="7" spans="1:14" s="31" customFormat="1">
      <c r="A7" s="27"/>
      <c r="B7" s="150" t="s">
        <v>2009</v>
      </c>
      <c r="C7" s="162"/>
      <c r="D7" s="163">
        <v>4</v>
      </c>
      <c r="E7" s="153" t="s">
        <v>1148</v>
      </c>
      <c r="F7" s="154">
        <f>VLOOKUP($E7,Atletas!$1:$1048576,7,FALSE)</f>
        <v>35494</v>
      </c>
      <c r="G7" s="154" t="str">
        <f>VLOOKUP($E7,Atletas!$1:$1048576,9,FALSE)</f>
        <v>Iniciado</v>
      </c>
      <c r="H7" s="155" t="str">
        <f>VLOOKUP($E7,Atletas!$1:$1048576,5,FALSE)</f>
        <v>CSM</v>
      </c>
      <c r="I7" s="156" t="s">
        <v>2006</v>
      </c>
      <c r="J7" s="157">
        <v>41062</v>
      </c>
      <c r="K7" s="156" t="s">
        <v>1885</v>
      </c>
      <c r="L7" s="35"/>
      <c r="M7" s="38"/>
    </row>
    <row r="8" spans="1:14" s="31" customFormat="1">
      <c r="A8" s="27"/>
      <c r="B8" s="150" t="s">
        <v>1884</v>
      </c>
      <c r="C8" s="162"/>
      <c r="D8" s="163">
        <v>1</v>
      </c>
      <c r="E8" s="153" t="s">
        <v>1148</v>
      </c>
      <c r="F8" s="154">
        <f>VLOOKUP($E8,Atletas!$1:$1048576,7,FALSE)</f>
        <v>35494</v>
      </c>
      <c r="G8" s="154" t="str">
        <f>VLOOKUP($E8,Atletas!$1:$1048576,9,FALSE)</f>
        <v>Iniciado</v>
      </c>
      <c r="H8" s="155" t="str">
        <f>VLOOKUP($E8,Atletas!$1:$1048576,5,FALSE)</f>
        <v>CSM</v>
      </c>
      <c r="I8" s="156" t="s">
        <v>1115</v>
      </c>
      <c r="J8" s="157">
        <v>41027</v>
      </c>
      <c r="K8" s="156" t="s">
        <v>1885</v>
      </c>
      <c r="L8" s="35"/>
      <c r="M8" s="38"/>
    </row>
    <row r="9" spans="1:14" s="31" customFormat="1">
      <c r="A9" s="27">
        <v>2</v>
      </c>
      <c r="B9" s="28" t="s">
        <v>1886</v>
      </c>
      <c r="C9" s="29"/>
      <c r="D9" s="30">
        <v>2</v>
      </c>
      <c r="E9" s="31" t="s">
        <v>1027</v>
      </c>
      <c r="F9" s="32">
        <f>VLOOKUP($E9,Atletas!$1:$1048576,7,FALSE)</f>
        <v>35443</v>
      </c>
      <c r="G9" s="32" t="str">
        <f>VLOOKUP($E9,Atletas!$1:$1048576,9,FALSE)</f>
        <v>Iniciado</v>
      </c>
      <c r="H9" s="137" t="str">
        <f>VLOOKUP($E9,Atletas!$1:$1048576,5,FALSE)</f>
        <v>AJS</v>
      </c>
      <c r="I9" s="35" t="s">
        <v>1115</v>
      </c>
      <c r="J9" s="34">
        <v>41027</v>
      </c>
      <c r="K9" s="35"/>
      <c r="L9" s="35" t="s">
        <v>855</v>
      </c>
      <c r="N9" s="38"/>
    </row>
    <row r="10" spans="1:14" s="31" customFormat="1">
      <c r="A10" s="27">
        <v>3</v>
      </c>
      <c r="B10" s="28" t="s">
        <v>1887</v>
      </c>
      <c r="C10" s="29"/>
      <c r="D10" s="30">
        <v>3</v>
      </c>
      <c r="E10" s="31" t="s">
        <v>317</v>
      </c>
      <c r="F10" s="32">
        <f>VLOOKUP($E10,Atletas!$1:$1048576,7,FALSE)</f>
        <v>35456</v>
      </c>
      <c r="G10" s="32" t="str">
        <f>VLOOKUP($E10,Atletas!$1:$1048576,9,FALSE)</f>
        <v>Iniciado</v>
      </c>
      <c r="H10" s="137" t="str">
        <f>VLOOKUP($E10,Atletas!$1:$1048576,5,FALSE)</f>
        <v>AJS</v>
      </c>
      <c r="I10" s="35" t="s">
        <v>1115</v>
      </c>
      <c r="J10" s="34">
        <v>41027</v>
      </c>
      <c r="K10" s="35"/>
      <c r="L10" s="35" t="s">
        <v>855</v>
      </c>
    </row>
    <row r="11" spans="1:14" s="31" customFormat="1" hidden="1">
      <c r="A11" s="27"/>
      <c r="B11" s="28"/>
      <c r="C11" s="29"/>
      <c r="D11" s="30"/>
      <c r="E11" s="31" t="s">
        <v>592</v>
      </c>
      <c r="F11" s="32">
        <f>VLOOKUP($E11,Atletas!$1:$1048576,7,FALSE)</f>
        <v>35251</v>
      </c>
      <c r="G11" s="32" t="str">
        <f>VLOOKUP($E11,Atletas!$1:$1048576,9,FALSE)</f>
        <v>Juvenil</v>
      </c>
      <c r="H11" s="137" t="str">
        <f>VLOOKUP($E11,Atletas!$1:$1048576,5,FALSE)</f>
        <v>AJS</v>
      </c>
      <c r="I11" s="35"/>
      <c r="J11" s="34"/>
      <c r="K11" s="35"/>
      <c r="L11" s="35" t="s">
        <v>1567</v>
      </c>
      <c r="N11" s="38" t="str">
        <f t="shared" ref="N11" si="0">CONCATENATE(B11," - 11")</f>
        <v xml:space="preserve"> - 11</v>
      </c>
    </row>
    <row r="12" spans="1:14" s="31" customFormat="1" hidden="1">
      <c r="A12" s="27"/>
      <c r="B12" s="28"/>
      <c r="C12" s="29"/>
      <c r="D12" s="30"/>
      <c r="E12" s="78" t="s">
        <v>375</v>
      </c>
      <c r="F12" s="32">
        <f>VLOOKUP($E12,Atletas!$1:$1048576,7,FALSE)</f>
        <v>34919</v>
      </c>
      <c r="G12" s="32" t="str">
        <f>VLOOKUP($E12,Atletas!$1:$1048576,9,FALSE)</f>
        <v>Juvenil</v>
      </c>
      <c r="H12" s="137" t="s">
        <v>1122</v>
      </c>
      <c r="I12" s="35"/>
      <c r="J12" s="34"/>
      <c r="K12" s="35"/>
      <c r="L12" s="35" t="s">
        <v>1568</v>
      </c>
      <c r="N12" s="38"/>
    </row>
    <row r="13" spans="1:14" s="31" customFormat="1" hidden="1">
      <c r="A13" s="27"/>
      <c r="B13" s="28"/>
      <c r="C13" s="29"/>
      <c r="D13" s="30"/>
      <c r="F13" s="32">
        <f>VLOOKUP($E13,Atletas!$1:$1048576,7,FALSE)</f>
        <v>0</v>
      </c>
      <c r="G13" s="32" t="str">
        <f>VLOOKUP($E13,Atletas!$1:$1048576,9,FALSE)</f>
        <v>Sénior /vet</v>
      </c>
      <c r="H13" s="137">
        <f>VLOOKUP($E13,Atletas!$1:$1048576,5,FALSE)</f>
        <v>0</v>
      </c>
      <c r="I13" s="35"/>
      <c r="J13" s="34"/>
      <c r="K13" s="35"/>
      <c r="L13" s="35"/>
    </row>
    <row r="14" spans="1:14" s="31" customFormat="1" hidden="1">
      <c r="A14" s="27"/>
      <c r="B14" s="28"/>
      <c r="C14" s="29"/>
      <c r="D14" s="30"/>
      <c r="F14" s="32">
        <f>VLOOKUP($E14,Atletas!$1:$1048576,7,FALSE)</f>
        <v>0</v>
      </c>
      <c r="G14" s="32" t="str">
        <f>VLOOKUP($E14,Atletas!$1:$1048576,9,FALSE)</f>
        <v>Sénior /vet</v>
      </c>
      <c r="H14" s="137">
        <f>VLOOKUP($E14,Atletas!$1:$1048576,5,FALSE)</f>
        <v>0</v>
      </c>
      <c r="I14" s="35"/>
      <c r="J14" s="34"/>
      <c r="K14" s="35"/>
      <c r="L14" s="35"/>
    </row>
    <row r="15" spans="1:14" s="31" customFormat="1" hidden="1">
      <c r="A15" s="27"/>
      <c r="B15" s="28"/>
      <c r="C15" s="29"/>
      <c r="D15" s="30"/>
      <c r="F15" s="32"/>
      <c r="G15" s="35"/>
      <c r="H15" s="137"/>
      <c r="I15" s="35"/>
      <c r="J15" s="34"/>
      <c r="K15" s="35"/>
      <c r="L15" s="35"/>
    </row>
    <row r="16" spans="1:14" s="31" customFormat="1">
      <c r="A16" s="27"/>
      <c r="B16" s="28"/>
      <c r="C16" s="29"/>
      <c r="D16" s="30"/>
      <c r="F16" s="32"/>
      <c r="G16" s="35"/>
      <c r="H16" s="137"/>
      <c r="I16" s="35"/>
      <c r="J16" s="34"/>
      <c r="K16" s="35"/>
      <c r="L16" s="35"/>
    </row>
    <row r="17" spans="1:12" s="31" customFormat="1">
      <c r="A17" s="27"/>
      <c r="B17" s="28"/>
      <c r="C17" s="29"/>
      <c r="D17" s="30"/>
      <c r="F17" s="32"/>
      <c r="G17" s="35"/>
      <c r="H17" s="137"/>
      <c r="I17" s="35"/>
      <c r="J17" s="34"/>
      <c r="K17" s="35"/>
      <c r="L17" s="35"/>
    </row>
    <row r="18" spans="1:12" s="31" customFormat="1">
      <c r="A18" s="27"/>
      <c r="B18" s="28"/>
      <c r="C18" s="29"/>
      <c r="D18" s="30"/>
      <c r="F18" s="32"/>
      <c r="G18" s="35"/>
      <c r="H18" s="137"/>
      <c r="I18" s="35"/>
      <c r="J18" s="34"/>
      <c r="K18" s="35"/>
      <c r="L18" s="35"/>
    </row>
    <row r="19" spans="1:12" s="31" customFormat="1">
      <c r="A19" s="27"/>
      <c r="B19" s="28"/>
      <c r="C19" s="29"/>
      <c r="D19" s="30"/>
      <c r="F19" s="32"/>
      <c r="G19" s="35"/>
      <c r="H19" s="137"/>
      <c r="I19" s="35"/>
      <c r="J19" s="34"/>
      <c r="K19" s="35"/>
      <c r="L19" s="35"/>
    </row>
    <row r="20" spans="1:12" s="31" customFormat="1">
      <c r="A20" s="27"/>
      <c r="B20" s="28"/>
      <c r="C20" s="29"/>
      <c r="D20" s="30"/>
      <c r="F20" s="32"/>
      <c r="G20" s="35"/>
      <c r="H20" s="137"/>
      <c r="I20" s="35"/>
      <c r="J20" s="34"/>
      <c r="K20" s="35"/>
      <c r="L20" s="35"/>
    </row>
    <row r="21" spans="1:12" s="31" customFormat="1">
      <c r="A21" s="27"/>
      <c r="B21" s="28"/>
      <c r="C21" s="29"/>
      <c r="D21" s="30"/>
      <c r="F21" s="32"/>
      <c r="G21" s="35"/>
      <c r="H21" s="137"/>
      <c r="I21" s="35"/>
      <c r="J21" s="34"/>
      <c r="K21" s="35"/>
      <c r="L21" s="35"/>
    </row>
    <row r="22" spans="1:12" s="31" customFormat="1">
      <c r="A22" s="27"/>
      <c r="B22" s="28"/>
      <c r="C22" s="29"/>
      <c r="D22" s="30"/>
      <c r="F22" s="32"/>
      <c r="G22" s="35"/>
      <c r="H22" s="137"/>
      <c r="I22" s="35"/>
      <c r="J22" s="34"/>
      <c r="K22" s="35"/>
      <c r="L22" s="35"/>
    </row>
    <row r="23" spans="1:12" s="31" customFormat="1">
      <c r="A23" s="27"/>
      <c r="B23" s="28"/>
      <c r="C23" s="29"/>
      <c r="D23" s="30"/>
      <c r="F23" s="32"/>
      <c r="G23" s="35"/>
      <c r="H23" s="137"/>
      <c r="I23" s="35"/>
      <c r="J23" s="34"/>
      <c r="K23" s="35"/>
      <c r="L23" s="35"/>
    </row>
    <row r="24" spans="1:12" s="31" customFormat="1">
      <c r="A24" s="27"/>
      <c r="B24" s="28"/>
      <c r="C24" s="29"/>
      <c r="D24" s="30"/>
      <c r="F24" s="32"/>
      <c r="G24" s="35"/>
      <c r="H24" s="137"/>
      <c r="I24" s="35"/>
      <c r="J24" s="34"/>
      <c r="K24" s="35"/>
      <c r="L24" s="35"/>
    </row>
    <row r="25" spans="1:12" s="31" customFormat="1">
      <c r="A25" s="27"/>
      <c r="B25" s="28"/>
      <c r="C25" s="29"/>
      <c r="D25" s="30"/>
      <c r="F25" s="32"/>
      <c r="G25" s="35"/>
      <c r="H25" s="137"/>
      <c r="I25" s="35"/>
      <c r="J25" s="34"/>
      <c r="K25" s="35"/>
      <c r="L25" s="35"/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4" enableFormatConditionsCalculation="0"/>
  <dimension ref="A1:N4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757</v>
      </c>
      <c r="B2" s="177"/>
      <c r="C2" s="186"/>
      <c r="D2" s="177"/>
      <c r="E2" s="177"/>
      <c r="F2" s="177"/>
      <c r="G2" s="177"/>
      <c r="H2" s="177"/>
      <c r="I2" s="177"/>
      <c r="J2" s="186"/>
      <c r="K2" s="177"/>
      <c r="L2" s="177"/>
    </row>
    <row r="3" spans="1:14" ht="18" customHeight="1">
      <c r="A3" s="179" t="s">
        <v>775</v>
      </c>
      <c r="B3" s="179"/>
      <c r="C3" s="187"/>
      <c r="D3" s="179"/>
      <c r="E3" s="179"/>
      <c r="F3" s="179"/>
      <c r="G3" s="179"/>
      <c r="H3" s="179"/>
      <c r="I3" s="179"/>
      <c r="J3" s="187"/>
      <c r="K3" s="179"/>
      <c r="L3" s="179"/>
    </row>
    <row r="4" spans="1:14" ht="6" customHeight="1">
      <c r="A4" s="180"/>
      <c r="B4" s="180"/>
      <c r="C4" s="188"/>
      <c r="D4" s="180"/>
      <c r="E4" s="180"/>
      <c r="F4" s="180"/>
      <c r="G4" s="180"/>
      <c r="H4" s="180"/>
      <c r="I4" s="180"/>
      <c r="J4" s="188"/>
      <c r="K4" s="180"/>
      <c r="L4" s="18"/>
    </row>
    <row r="5" spans="1:14" s="60" customFormat="1" ht="15.25" customHeight="1">
      <c r="A5" s="3" t="s">
        <v>975</v>
      </c>
      <c r="B5" s="5" t="s">
        <v>976</v>
      </c>
      <c r="C5" s="59"/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9" customFormat="1">
      <c r="A6" s="27">
        <v>1</v>
      </c>
      <c r="B6" s="28" t="s">
        <v>1956</v>
      </c>
      <c r="C6" s="29"/>
      <c r="D6" s="30">
        <v>1</v>
      </c>
      <c r="E6" s="31" t="s">
        <v>794</v>
      </c>
      <c r="F6" s="32">
        <f>VLOOKUP($E6,Atletas!$1:$1048576,7,FALSE)</f>
        <v>30408</v>
      </c>
      <c r="G6" s="32" t="str">
        <f>VLOOKUP($E6,Atletas!$1:$1048576,9,FALSE)</f>
        <v>Sénior</v>
      </c>
      <c r="H6" s="137" t="str">
        <f>VLOOKUP($E6,Atletas!$1:$1048576,5,FALSE)</f>
        <v>CSM</v>
      </c>
      <c r="I6" s="35" t="s">
        <v>1115</v>
      </c>
      <c r="J6" s="34">
        <v>41055</v>
      </c>
      <c r="K6" s="35"/>
      <c r="L6" s="35" t="s">
        <v>410</v>
      </c>
      <c r="M6" s="38"/>
      <c r="N6" s="38" t="str">
        <f t="shared" ref="N6" si="0">CONCATENATE(B6," - 11")</f>
        <v>26 20,77 - 11</v>
      </c>
    </row>
    <row r="7" spans="1:14" s="39" customFormat="1">
      <c r="A7" s="27">
        <v>2</v>
      </c>
      <c r="B7" s="28" t="s">
        <v>1952</v>
      </c>
      <c r="C7" s="29"/>
      <c r="D7" s="30">
        <v>1</v>
      </c>
      <c r="E7" s="31" t="s">
        <v>1148</v>
      </c>
      <c r="F7" s="32">
        <f>VLOOKUP($E7,Atletas!$1:$1048576,7,FALSE)</f>
        <v>35494</v>
      </c>
      <c r="G7" s="32" t="str">
        <f>VLOOKUP($E7,Atletas!$1:$1048576,9,FALSE)</f>
        <v>Iniciado</v>
      </c>
      <c r="H7" s="137" t="str">
        <f>VLOOKUP($E7,Atletas!$1:$1048576,5,FALSE)</f>
        <v>CSM</v>
      </c>
      <c r="I7" s="35" t="s">
        <v>1115</v>
      </c>
      <c r="J7" s="34">
        <v>41055</v>
      </c>
      <c r="K7" s="35" t="s">
        <v>1953</v>
      </c>
      <c r="L7" s="35" t="s">
        <v>855</v>
      </c>
    </row>
    <row r="8" spans="1:14" s="39" customFormat="1">
      <c r="A8" s="27">
        <v>3</v>
      </c>
      <c r="B8" s="28" t="s">
        <v>1954</v>
      </c>
      <c r="C8" s="29"/>
      <c r="D8" s="30">
        <v>2</v>
      </c>
      <c r="E8" s="31" t="s">
        <v>588</v>
      </c>
      <c r="F8" s="32">
        <f>VLOOKUP($E8,Atletas!$1:$1048576,7,FALSE)</f>
        <v>35428</v>
      </c>
      <c r="G8" s="32" t="str">
        <f>VLOOKUP($E8,Atletas!$1:$1048576,9,FALSE)</f>
        <v>Juvenil</v>
      </c>
      <c r="H8" s="137" t="str">
        <f>VLOOKUP($E8,Atletas!$1:$1048576,5,FALSE)</f>
        <v>AJS</v>
      </c>
      <c r="I8" s="35" t="s">
        <v>1115</v>
      </c>
      <c r="J8" s="34">
        <v>41055</v>
      </c>
      <c r="K8" s="35"/>
      <c r="L8" s="35" t="s">
        <v>855</v>
      </c>
    </row>
    <row r="9" spans="1:14" s="39" customFormat="1">
      <c r="A9" s="27">
        <v>4</v>
      </c>
      <c r="B9" s="28" t="s">
        <v>1812</v>
      </c>
      <c r="C9" s="29"/>
      <c r="D9" s="30">
        <v>2</v>
      </c>
      <c r="E9" s="31" t="s">
        <v>375</v>
      </c>
      <c r="F9" s="32">
        <f>VLOOKUP($E9,Atletas!$1:$1048576,7,FALSE)</f>
        <v>34919</v>
      </c>
      <c r="G9" s="32" t="str">
        <f>VLOOKUP($E9,Atletas!$1:$1048576,9,FALSE)</f>
        <v>Juvenil</v>
      </c>
      <c r="H9" s="137" t="str">
        <f>VLOOKUP($E9,Atletas!$1:$1048576,5,FALSE)</f>
        <v>AJS</v>
      </c>
      <c r="I9" s="35" t="s">
        <v>1115</v>
      </c>
      <c r="J9" s="34">
        <v>41013</v>
      </c>
      <c r="K9" s="35"/>
      <c r="L9" s="35" t="s">
        <v>1569</v>
      </c>
      <c r="N9" s="38"/>
    </row>
    <row r="10" spans="1:14" s="39" customFormat="1">
      <c r="A10" s="27">
        <v>5</v>
      </c>
      <c r="B10" s="28" t="s">
        <v>2084</v>
      </c>
      <c r="C10" s="29"/>
      <c r="D10" s="30">
        <v>4</v>
      </c>
      <c r="E10" s="31" t="s">
        <v>824</v>
      </c>
      <c r="F10" s="32">
        <f>VLOOKUP($E10,Atletas!$1:$1048576,7,FALSE)</f>
        <v>29764</v>
      </c>
      <c r="G10" s="32" t="str">
        <f>VLOOKUP($E10,Atletas!$1:$1048576,9,FALSE)</f>
        <v>Sénior</v>
      </c>
      <c r="H10" s="137" t="str">
        <f>VLOOKUP($E10,Atletas!$1:$1048576,5,FALSE)</f>
        <v>ADRAP</v>
      </c>
      <c r="I10" s="35" t="s">
        <v>1115</v>
      </c>
      <c r="J10" s="34">
        <v>41076</v>
      </c>
      <c r="K10" s="35" t="s">
        <v>2085</v>
      </c>
      <c r="L10" s="35" t="s">
        <v>855</v>
      </c>
    </row>
    <row r="11" spans="1:14" s="39" customFormat="1" hidden="1">
      <c r="A11" s="27"/>
      <c r="B11" s="28"/>
      <c r="C11" s="29"/>
      <c r="D11" s="30"/>
      <c r="E11" s="31" t="s">
        <v>671</v>
      </c>
      <c r="F11" s="32" t="e">
        <f>VLOOKUP($E11,Atletas!$1:$1048576,7,FALSE)</f>
        <v>#N/A</v>
      </c>
      <c r="G11" s="32" t="e">
        <f>VLOOKUP($E11,Atletas!$1:$1048576,9,FALSE)</f>
        <v>#N/A</v>
      </c>
      <c r="H11" s="137" t="e">
        <f>VLOOKUP($E11,Atletas!$1:$1048576,5,FALSE)</f>
        <v>#N/A</v>
      </c>
      <c r="I11" s="35"/>
      <c r="J11" s="34"/>
      <c r="K11" s="35"/>
      <c r="L11" s="35" t="s">
        <v>98</v>
      </c>
      <c r="M11" s="38"/>
      <c r="N11" s="38"/>
    </row>
    <row r="12" spans="1:14" s="39" customFormat="1" hidden="1">
      <c r="A12" s="27"/>
      <c r="B12" s="28"/>
      <c r="C12" s="29"/>
      <c r="D12" s="30"/>
      <c r="E12" s="31" t="s">
        <v>592</v>
      </c>
      <c r="F12" s="32">
        <f>VLOOKUP($E12,Atletas!$1:$1048576,7,FALSE)</f>
        <v>35251</v>
      </c>
      <c r="G12" s="32" t="str">
        <f>VLOOKUP($E12,Atletas!$1:$1048576,9,FALSE)</f>
        <v>Juvenil</v>
      </c>
      <c r="H12" s="137" t="str">
        <f>VLOOKUP($E12,Atletas!$1:$1048576,5,FALSE)</f>
        <v>AJS</v>
      </c>
      <c r="I12" s="35"/>
      <c r="J12" s="34"/>
      <c r="K12" s="35"/>
      <c r="L12" s="35" t="s">
        <v>1570</v>
      </c>
      <c r="N12" s="38"/>
    </row>
    <row r="13" spans="1:14" s="39" customFormat="1" hidden="1">
      <c r="A13" s="27"/>
      <c r="B13" s="28"/>
      <c r="C13" s="29"/>
      <c r="D13" s="30"/>
      <c r="E13" s="31" t="s">
        <v>398</v>
      </c>
      <c r="F13" s="32" t="e">
        <f>VLOOKUP($E13,Atletas!$1:$1048576,7,FALSE)</f>
        <v>#N/A</v>
      </c>
      <c r="G13" s="32" t="e">
        <f>VLOOKUP($E13,Atletas!$1:$1048576,9,FALSE)</f>
        <v>#N/A</v>
      </c>
      <c r="H13" s="137" t="e">
        <f>VLOOKUP($E13,Atletas!$1:$1048576,5,FALSE)</f>
        <v>#N/A</v>
      </c>
      <c r="I13" s="35"/>
      <c r="J13" s="34"/>
      <c r="K13" s="35"/>
      <c r="L13" s="35" t="s">
        <v>1571</v>
      </c>
      <c r="N13" s="38"/>
    </row>
    <row r="14" spans="1:14" s="39" customFormat="1" hidden="1">
      <c r="A14" s="27"/>
      <c r="B14" s="28"/>
      <c r="C14" s="29"/>
      <c r="D14" s="30"/>
      <c r="E14" s="31" t="s">
        <v>1027</v>
      </c>
      <c r="F14" s="32">
        <f>VLOOKUP($E14,Atletas!$1:$1048576,7,FALSE)</f>
        <v>35443</v>
      </c>
      <c r="G14" s="32" t="str">
        <f>VLOOKUP($E14,Atletas!$1:$1048576,9,FALSE)</f>
        <v>Iniciado</v>
      </c>
      <c r="H14" s="137" t="str">
        <f>VLOOKUP($E14,Atletas!$1:$1048576,5,FALSE)</f>
        <v>AJS</v>
      </c>
      <c r="I14" s="35"/>
      <c r="J14" s="34"/>
      <c r="K14" s="35"/>
      <c r="L14" s="35" t="s">
        <v>1572</v>
      </c>
      <c r="N14" s="38"/>
    </row>
    <row r="15" spans="1:14" s="39" customFormat="1" hidden="1">
      <c r="A15" s="27"/>
      <c r="B15" s="28"/>
      <c r="C15" s="29"/>
      <c r="D15" s="30"/>
      <c r="E15" s="31" t="s">
        <v>859</v>
      </c>
      <c r="F15" s="32">
        <f>VLOOKUP($E15,Atletas!$1:$1048576,7,FALSE)</f>
        <v>28581</v>
      </c>
      <c r="G15" s="32" t="str">
        <f>VLOOKUP($E15,Atletas!$1:$1048576,9,FALSE)</f>
        <v>Sénior</v>
      </c>
      <c r="H15" s="137" t="str">
        <f>VLOOKUP($E15,Atletas!$1:$1048576,5,FALSE)</f>
        <v>GDE</v>
      </c>
      <c r="I15" s="35"/>
      <c r="J15" s="34"/>
      <c r="K15" s="35"/>
      <c r="L15" s="35" t="s">
        <v>1113</v>
      </c>
      <c r="N15" s="38"/>
    </row>
    <row r="16" spans="1:14" s="39" customFormat="1" hidden="1">
      <c r="A16" s="27"/>
      <c r="B16" s="28"/>
      <c r="C16" s="29"/>
      <c r="D16" s="30"/>
      <c r="E16" s="31" t="s">
        <v>810</v>
      </c>
      <c r="F16" s="32">
        <f>VLOOKUP($E16,Atletas!$1:$1048576,7,FALSE)</f>
        <v>34584</v>
      </c>
      <c r="G16" s="32" t="str">
        <f>VLOOKUP($E16,Atletas!$1:$1048576,9,FALSE)</f>
        <v>Júnior</v>
      </c>
      <c r="H16" s="137" t="str">
        <f>VLOOKUP($E16,Atletas!$1:$1048576,5,FALSE)</f>
        <v>AJS</v>
      </c>
      <c r="I16" s="35"/>
      <c r="J16" s="34"/>
      <c r="K16" s="35"/>
      <c r="L16" s="35" t="s">
        <v>656</v>
      </c>
      <c r="M16" s="38"/>
      <c r="N16" s="38"/>
    </row>
    <row r="17" spans="1:14" s="39" customFormat="1" hidden="1">
      <c r="A17" s="27"/>
      <c r="B17" s="28"/>
      <c r="C17" s="29"/>
      <c r="D17" s="30"/>
      <c r="E17" s="31" t="s">
        <v>807</v>
      </c>
      <c r="F17" s="32" t="e">
        <f>VLOOKUP($E17,Atletas!$1:$1048576,7,FALSE)</f>
        <v>#N/A</v>
      </c>
      <c r="G17" s="32" t="e">
        <f>VLOOKUP($E17,Atletas!$1:$1048576,9,FALSE)</f>
        <v>#N/A</v>
      </c>
      <c r="H17" s="137" t="e">
        <f>VLOOKUP($E17,Atletas!$1:$1048576,5,FALSE)</f>
        <v>#N/A</v>
      </c>
      <c r="I17" s="35"/>
      <c r="J17" s="34"/>
      <c r="K17" s="35"/>
      <c r="L17" s="35" t="s">
        <v>657</v>
      </c>
      <c r="N17" s="31"/>
    </row>
    <row r="18" spans="1:14" s="39" customFormat="1" hidden="1">
      <c r="A18" s="27"/>
      <c r="B18" s="28"/>
      <c r="C18" s="29"/>
      <c r="D18" s="30"/>
      <c r="E18" s="31" t="s">
        <v>1026</v>
      </c>
      <c r="F18" s="32" t="e">
        <f>VLOOKUP($E18,Atletas!$1:$1048576,7,FALSE)</f>
        <v>#N/A</v>
      </c>
      <c r="G18" s="32" t="e">
        <f>VLOOKUP($E18,Atletas!$1:$1048576,9,FALSE)</f>
        <v>#N/A</v>
      </c>
      <c r="H18" s="137" t="e">
        <f>VLOOKUP($E18,Atletas!$1:$1048576,5,FALSE)</f>
        <v>#N/A</v>
      </c>
      <c r="I18" s="35"/>
      <c r="J18" s="34"/>
      <c r="K18" s="35"/>
      <c r="L18" s="35" t="s">
        <v>658</v>
      </c>
      <c r="N18" s="31"/>
    </row>
    <row r="19" spans="1:14" s="31" customFormat="1" hidden="1">
      <c r="A19" s="27"/>
      <c r="B19" s="28"/>
      <c r="C19" s="29"/>
      <c r="D19" s="30"/>
      <c r="E19" s="31" t="s">
        <v>1117</v>
      </c>
      <c r="F19" s="32">
        <f>VLOOKUP($E19,Atletas!$1:$1048576,7,FALSE)</f>
        <v>33433</v>
      </c>
      <c r="G19" s="32" t="str">
        <f>VLOOKUP($E19,Atletas!$1:$1048576,9,FALSE)</f>
        <v>Sénior /s23</v>
      </c>
      <c r="H19" s="137" t="str">
        <f>VLOOKUP($E19,Atletas!$1:$1048576,5,FALSE)</f>
        <v>GDE</v>
      </c>
      <c r="I19" s="35"/>
      <c r="J19" s="34"/>
      <c r="K19" s="35"/>
      <c r="L19" s="35" t="s">
        <v>947</v>
      </c>
      <c r="M19" s="39"/>
      <c r="N19" s="39"/>
    </row>
    <row r="20" spans="1:14" s="39" customFormat="1" hidden="1">
      <c r="A20" s="27"/>
      <c r="B20" s="28"/>
      <c r="C20" s="29"/>
      <c r="D20" s="30"/>
      <c r="E20" s="31" t="s">
        <v>919</v>
      </c>
      <c r="F20" s="32" t="e">
        <f>VLOOKUP($E20,Atletas!$1:$1048576,7,FALSE)</f>
        <v>#N/A</v>
      </c>
      <c r="G20" s="32" t="e">
        <f>VLOOKUP($E20,Atletas!$1:$1048576,9,FALSE)</f>
        <v>#N/A</v>
      </c>
      <c r="H20" s="137" t="e">
        <f>VLOOKUP($E20,Atletas!$1:$1048576,5,FALSE)</f>
        <v>#N/A</v>
      </c>
      <c r="I20" s="35"/>
      <c r="J20" s="34"/>
      <c r="K20" s="35"/>
      <c r="L20" s="35" t="s">
        <v>659</v>
      </c>
      <c r="N20" s="31"/>
    </row>
    <row r="21" spans="1:14" s="39" customFormat="1" hidden="1">
      <c r="A21" s="27"/>
      <c r="B21" s="28"/>
      <c r="C21" s="29"/>
      <c r="D21" s="30"/>
      <c r="E21" s="31" t="s">
        <v>1078</v>
      </c>
      <c r="F21" s="32">
        <f>VLOOKUP($E21,Atletas!$1:$1048576,7,FALSE)</f>
        <v>33372</v>
      </c>
      <c r="G21" s="32" t="str">
        <f>VLOOKUP($E21,Atletas!$1:$1048576,9,FALSE)</f>
        <v>Sénior /s23</v>
      </c>
      <c r="H21" s="137" t="str">
        <f>VLOOKUP($E21,Atletas!$1:$1048576,5,FALSE)</f>
        <v>ADRAP</v>
      </c>
      <c r="I21" s="35"/>
      <c r="J21" s="34"/>
      <c r="K21" s="35"/>
      <c r="L21" s="35" t="s">
        <v>660</v>
      </c>
      <c r="N21" s="31"/>
    </row>
    <row r="22" spans="1:14" s="39" customFormat="1" hidden="1">
      <c r="A22" s="27"/>
      <c r="B22" s="28"/>
      <c r="C22" s="29"/>
      <c r="D22" s="30"/>
      <c r="E22" s="31"/>
      <c r="F22" s="32">
        <f>VLOOKUP($E22,Atletas!$1:$1048576,7,FALSE)</f>
        <v>0</v>
      </c>
      <c r="G22" s="32" t="str">
        <f>VLOOKUP($E22,Atletas!$1:$1048576,9,FALSE)</f>
        <v>Sénior /vet</v>
      </c>
      <c r="H22" s="137">
        <f>VLOOKUP($E22,Atletas!$1:$1048576,5,FALSE)</f>
        <v>0</v>
      </c>
      <c r="I22" s="35"/>
      <c r="J22" s="34"/>
      <c r="K22" s="35"/>
      <c r="L22" s="35" t="s">
        <v>855</v>
      </c>
    </row>
    <row r="23" spans="1:14" s="39" customFormat="1" hidden="1">
      <c r="A23" s="27"/>
      <c r="B23" s="28"/>
      <c r="C23" s="29"/>
      <c r="D23" s="30"/>
      <c r="E23" s="31"/>
      <c r="F23" s="32">
        <f>VLOOKUP($E23,Atletas!$1:$1048576,7,FALSE)</f>
        <v>0</v>
      </c>
      <c r="G23" s="32" t="str">
        <f>VLOOKUP($E23,Atletas!$1:$1048576,9,FALSE)</f>
        <v>Sénior /vet</v>
      </c>
      <c r="H23" s="137">
        <f>VLOOKUP($E23,Atletas!$1:$1048576,5,FALSE)</f>
        <v>0</v>
      </c>
      <c r="I23" s="35"/>
      <c r="J23" s="34"/>
      <c r="K23" s="35"/>
      <c r="L23" s="35" t="s">
        <v>855</v>
      </c>
    </row>
    <row r="24" spans="1:14" s="41" customFormat="1" ht="11">
      <c r="A24" s="37"/>
      <c r="B24" s="38"/>
      <c r="C24" s="29"/>
      <c r="D24" s="30"/>
      <c r="E24" s="39"/>
      <c r="F24" s="32"/>
      <c r="G24" s="35"/>
      <c r="H24" s="87"/>
      <c r="I24" s="33"/>
      <c r="J24" s="34"/>
      <c r="K24" s="33"/>
      <c r="L24" s="35"/>
    </row>
    <row r="25" spans="1:14" s="41" customFormat="1" ht="11">
      <c r="A25" s="37"/>
      <c r="B25" s="38"/>
      <c r="C25" s="29"/>
      <c r="D25" s="30"/>
      <c r="E25" s="39"/>
      <c r="F25" s="32"/>
      <c r="G25" s="35"/>
      <c r="H25" s="87"/>
      <c r="I25" s="33"/>
      <c r="J25" s="34"/>
      <c r="K25" s="33"/>
      <c r="L25" s="35"/>
    </row>
    <row r="26" spans="1:14" s="41" customFormat="1" ht="11">
      <c r="A26" s="37"/>
      <c r="B26" s="38"/>
      <c r="C26" s="29"/>
      <c r="D26" s="30"/>
      <c r="E26" s="39"/>
      <c r="F26" s="32"/>
      <c r="G26" s="35"/>
      <c r="H26" s="87"/>
      <c r="I26" s="33"/>
      <c r="J26" s="34"/>
      <c r="K26" s="33"/>
      <c r="L26" s="35"/>
    </row>
    <row r="27" spans="1:14" s="41" customFormat="1" ht="11">
      <c r="A27" s="37"/>
      <c r="B27" s="38"/>
      <c r="C27" s="29"/>
      <c r="D27" s="30"/>
      <c r="E27" s="39"/>
      <c r="F27" s="32"/>
      <c r="G27" s="35"/>
      <c r="H27" s="87"/>
      <c r="I27" s="33"/>
      <c r="J27" s="34"/>
      <c r="K27" s="33"/>
      <c r="L27" s="35"/>
    </row>
    <row r="28" spans="1:14" s="41" customFormat="1" ht="11">
      <c r="A28" s="37"/>
      <c r="B28" s="38"/>
      <c r="C28" s="29"/>
      <c r="D28" s="30"/>
      <c r="E28" s="39"/>
      <c r="F28" s="32"/>
      <c r="G28" s="35"/>
      <c r="H28" s="87"/>
      <c r="I28" s="33"/>
      <c r="J28" s="34"/>
      <c r="K28" s="33"/>
      <c r="L28" s="35"/>
    </row>
    <row r="29" spans="1:14" s="41" customFormat="1" ht="11">
      <c r="A29" s="37"/>
      <c r="B29" s="38"/>
      <c r="C29" s="29"/>
      <c r="D29" s="30"/>
      <c r="E29" s="39"/>
      <c r="F29" s="32"/>
      <c r="G29" s="35"/>
      <c r="H29" s="87"/>
      <c r="I29" s="33"/>
      <c r="J29" s="34"/>
      <c r="K29" s="33"/>
      <c r="L29" s="35"/>
    </row>
    <row r="30" spans="1:14" s="41" customFormat="1" ht="11">
      <c r="A30" s="37"/>
      <c r="B30" s="38"/>
      <c r="C30" s="29"/>
      <c r="D30" s="30"/>
      <c r="E30" s="39"/>
      <c r="F30" s="32"/>
      <c r="G30" s="35"/>
      <c r="H30" s="87"/>
      <c r="I30" s="33"/>
      <c r="J30" s="34"/>
      <c r="K30" s="33"/>
      <c r="L30" s="35"/>
    </row>
    <row r="31" spans="1:14" s="41" customFormat="1" ht="11">
      <c r="A31" s="37"/>
      <c r="B31" s="38"/>
      <c r="C31" s="29"/>
      <c r="D31" s="30"/>
      <c r="E31" s="39"/>
      <c r="F31" s="32"/>
      <c r="G31" s="35"/>
      <c r="H31" s="87"/>
      <c r="I31" s="33"/>
      <c r="J31" s="34"/>
      <c r="K31" s="33"/>
      <c r="L31" s="35"/>
    </row>
    <row r="32" spans="1:14" s="41" customFormat="1" ht="11">
      <c r="A32" s="37"/>
      <c r="B32" s="38"/>
      <c r="C32" s="29"/>
      <c r="D32" s="30"/>
      <c r="E32" s="39"/>
      <c r="F32" s="32"/>
      <c r="G32" s="35"/>
      <c r="H32" s="87"/>
      <c r="I32" s="33"/>
      <c r="J32" s="34"/>
      <c r="K32" s="33"/>
      <c r="L32" s="35"/>
    </row>
    <row r="33" spans="1:12" s="41" customFormat="1" ht="11">
      <c r="A33" s="37"/>
      <c r="B33" s="38"/>
      <c r="C33" s="29"/>
      <c r="D33" s="30"/>
      <c r="E33" s="39"/>
      <c r="F33" s="32"/>
      <c r="G33" s="35"/>
      <c r="H33" s="87"/>
      <c r="I33" s="33"/>
      <c r="J33" s="34"/>
      <c r="K33" s="33"/>
      <c r="L33" s="35"/>
    </row>
    <row r="34" spans="1:12" s="41" customFormat="1" ht="11">
      <c r="A34" s="37"/>
      <c r="B34" s="38"/>
      <c r="C34" s="29"/>
      <c r="D34" s="30"/>
      <c r="E34" s="39"/>
      <c r="F34" s="32"/>
      <c r="G34" s="35"/>
      <c r="H34" s="87"/>
      <c r="I34" s="33"/>
      <c r="J34" s="34"/>
      <c r="K34" s="33"/>
      <c r="L34" s="35"/>
    </row>
    <row r="35" spans="1:12" s="41" customFormat="1" ht="11">
      <c r="A35" s="37"/>
      <c r="B35" s="38"/>
      <c r="C35" s="29"/>
      <c r="D35" s="30"/>
      <c r="E35" s="39"/>
      <c r="F35" s="32"/>
      <c r="G35" s="35"/>
      <c r="H35" s="87"/>
      <c r="I35" s="33"/>
      <c r="J35" s="34"/>
      <c r="K35" s="33"/>
      <c r="L35" s="35"/>
    </row>
    <row r="36" spans="1:12" s="41" customFormat="1" ht="11">
      <c r="A36" s="37"/>
      <c r="B36" s="38"/>
      <c r="C36" s="29"/>
      <c r="D36" s="30"/>
      <c r="E36" s="39"/>
      <c r="F36" s="32"/>
      <c r="G36" s="35"/>
      <c r="H36" s="87"/>
      <c r="I36" s="33"/>
      <c r="J36" s="34"/>
      <c r="K36" s="33"/>
      <c r="L36" s="35"/>
    </row>
    <row r="37" spans="1:12" s="41" customFormat="1" ht="11">
      <c r="A37" s="37"/>
      <c r="B37" s="38"/>
      <c r="C37" s="29"/>
      <c r="D37" s="30"/>
      <c r="E37" s="39"/>
      <c r="F37" s="32"/>
      <c r="G37" s="35"/>
      <c r="H37" s="87"/>
      <c r="I37" s="33"/>
      <c r="J37" s="34"/>
      <c r="K37" s="33"/>
      <c r="L37" s="35"/>
    </row>
    <row r="38" spans="1:12" s="41" customFormat="1" ht="11">
      <c r="A38" s="37"/>
      <c r="B38" s="38"/>
      <c r="C38" s="29"/>
      <c r="D38" s="30"/>
      <c r="E38" s="39"/>
      <c r="F38" s="32"/>
      <c r="G38" s="35"/>
      <c r="H38" s="87"/>
      <c r="I38" s="33"/>
      <c r="J38" s="34"/>
      <c r="K38" s="33"/>
      <c r="L38" s="35"/>
    </row>
    <row r="39" spans="1:12" s="41" customFormat="1" ht="11">
      <c r="A39" s="37"/>
      <c r="B39" s="38"/>
      <c r="C39" s="29"/>
      <c r="D39" s="30"/>
      <c r="E39" s="39"/>
      <c r="F39" s="32"/>
      <c r="G39" s="35"/>
      <c r="H39" s="87"/>
      <c r="I39" s="33"/>
      <c r="J39" s="34"/>
      <c r="K39" s="33"/>
      <c r="L39" s="35"/>
    </row>
    <row r="40" spans="1:12" s="41" customFormat="1" ht="11">
      <c r="A40" s="37"/>
      <c r="B40" s="38"/>
      <c r="C40" s="29"/>
      <c r="D40" s="30"/>
      <c r="E40" s="39"/>
      <c r="F40" s="32"/>
      <c r="G40" s="35"/>
      <c r="H40" s="87"/>
      <c r="I40" s="33"/>
      <c r="J40" s="34"/>
      <c r="K40" s="33"/>
      <c r="L40" s="35"/>
    </row>
    <row r="41" spans="1:12" s="41" customFormat="1" ht="11">
      <c r="A41" s="37"/>
      <c r="B41" s="38"/>
      <c r="C41" s="29"/>
      <c r="D41" s="30"/>
      <c r="E41" s="39"/>
      <c r="F41" s="32"/>
      <c r="G41" s="35"/>
      <c r="H41" s="87"/>
      <c r="I41" s="33"/>
      <c r="J41" s="34"/>
      <c r="K41" s="33"/>
      <c r="L41" s="35"/>
    </row>
    <row r="42" spans="1:12" s="41" customFormat="1" ht="11">
      <c r="A42" s="37"/>
      <c r="B42" s="38"/>
      <c r="C42" s="29"/>
      <c r="D42" s="30"/>
      <c r="E42" s="39"/>
      <c r="F42" s="32"/>
      <c r="G42" s="35"/>
      <c r="H42" s="87"/>
      <c r="I42" s="33"/>
      <c r="J42" s="34"/>
      <c r="K42" s="33"/>
      <c r="L42" s="35"/>
    </row>
    <row r="43" spans="1:12" s="41" customFormat="1" ht="11">
      <c r="A43" s="37"/>
      <c r="B43" s="38"/>
      <c r="C43" s="29"/>
      <c r="D43" s="30"/>
      <c r="E43" s="39"/>
      <c r="F43" s="32"/>
      <c r="G43" s="35"/>
      <c r="H43" s="87"/>
      <c r="I43" s="33"/>
      <c r="J43" s="34"/>
      <c r="K43" s="33"/>
      <c r="L43" s="35"/>
    </row>
    <row r="44" spans="1:12" s="41" customFormat="1" ht="11">
      <c r="A44" s="37"/>
      <c r="B44" s="38"/>
      <c r="C44" s="29"/>
      <c r="D44" s="30"/>
      <c r="E44" s="39"/>
      <c r="F44" s="32"/>
      <c r="G44" s="35"/>
      <c r="H44" s="87"/>
      <c r="I44" s="33"/>
      <c r="J44" s="34"/>
      <c r="K44" s="33"/>
      <c r="L44" s="35"/>
    </row>
    <row r="45" spans="1:12" s="41" customFormat="1" ht="11">
      <c r="A45" s="37"/>
      <c r="B45" s="38"/>
      <c r="C45" s="29"/>
      <c r="D45" s="30"/>
      <c r="E45" s="39"/>
      <c r="F45" s="32"/>
      <c r="G45" s="35"/>
      <c r="H45" s="87"/>
      <c r="I45" s="33"/>
      <c r="J45" s="34"/>
      <c r="K45" s="33"/>
      <c r="L45" s="35"/>
    </row>
    <row r="46" spans="1:12" s="41" customFormat="1" ht="11">
      <c r="A46" s="37"/>
      <c r="B46" s="38"/>
      <c r="C46" s="29"/>
      <c r="D46" s="30"/>
      <c r="E46" s="39"/>
      <c r="F46" s="32"/>
      <c r="G46" s="35"/>
      <c r="H46" s="87"/>
      <c r="I46" s="33"/>
      <c r="J46" s="34"/>
      <c r="K46" s="33"/>
      <c r="L46" s="35"/>
    </row>
    <row r="47" spans="1:12" s="41" customFormat="1" ht="11">
      <c r="A47" s="37"/>
      <c r="B47" s="38"/>
      <c r="C47" s="29"/>
      <c r="D47" s="30"/>
      <c r="E47" s="39"/>
      <c r="F47" s="32"/>
      <c r="G47" s="35"/>
      <c r="H47" s="87"/>
      <c r="I47" s="33"/>
      <c r="J47" s="34"/>
      <c r="K47" s="33"/>
      <c r="L47" s="35"/>
    </row>
    <row r="48" spans="1:12" s="41" customFormat="1" ht="11">
      <c r="A48" s="37"/>
      <c r="B48" s="38"/>
      <c r="C48" s="29"/>
      <c r="D48" s="30"/>
      <c r="E48" s="39"/>
      <c r="F48" s="32"/>
      <c r="G48" s="35"/>
      <c r="H48" s="87"/>
      <c r="I48" s="33"/>
      <c r="J48" s="34"/>
      <c r="K48" s="33"/>
      <c r="L48" s="35"/>
    </row>
    <row r="49" spans="1:12" s="41" customFormat="1" ht="11">
      <c r="A49" s="37"/>
      <c r="B49" s="38"/>
      <c r="C49" s="29"/>
      <c r="D49" s="30"/>
      <c r="E49" s="39"/>
      <c r="F49" s="32"/>
      <c r="G49" s="35"/>
      <c r="H49" s="87"/>
      <c r="I49" s="33"/>
      <c r="J49" s="34"/>
      <c r="K49" s="33"/>
      <c r="L49" s="35"/>
    </row>
  </sheetData>
  <autoFilter ref="G5:H5"/>
  <sortState ref="A6:N17">
    <sortCondition ref="L6:L17"/>
  </sortState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5" enableFormatConditionsCalculation="0"/>
  <dimension ref="A1:N1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758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775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4" ht="15.25" customHeight="1">
      <c r="A5" s="3" t="s">
        <v>975</v>
      </c>
      <c r="B5" s="5" t="s">
        <v>976</v>
      </c>
      <c r="C5" s="22"/>
      <c r="D5" s="21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4" s="31" customFormat="1">
      <c r="A6" s="27">
        <v>1</v>
      </c>
      <c r="B6" s="28" t="s">
        <v>2080</v>
      </c>
      <c r="C6" s="29"/>
      <c r="D6" s="30">
        <v>1</v>
      </c>
      <c r="E6" s="31" t="s">
        <v>794</v>
      </c>
      <c r="F6" s="32">
        <f>VLOOKUP($E6,Atletas!$1:$1048576,7,FALSE)</f>
        <v>30408</v>
      </c>
      <c r="G6" s="32" t="str">
        <f>VLOOKUP($E6,Atletas!$1:$1048576,9,FALSE)</f>
        <v>Sénior</v>
      </c>
      <c r="H6" s="137" t="str">
        <f>VLOOKUP($E6,Atletas!$1:$1048576,5,FALSE)</f>
        <v>CSM</v>
      </c>
      <c r="I6" s="35" t="s">
        <v>1115</v>
      </c>
      <c r="J6" s="34">
        <v>41076</v>
      </c>
      <c r="K6" s="35"/>
      <c r="L6" s="35" t="s">
        <v>411</v>
      </c>
      <c r="M6" s="38"/>
      <c r="N6" s="38"/>
    </row>
    <row r="7" spans="1:14" s="31" customFormat="1">
      <c r="A7" s="27">
        <v>2</v>
      </c>
      <c r="B7" s="28" t="s">
        <v>2081</v>
      </c>
      <c r="C7" s="29"/>
      <c r="D7" s="30">
        <v>2</v>
      </c>
      <c r="E7" s="31" t="s">
        <v>588</v>
      </c>
      <c r="F7" s="32">
        <f>VLOOKUP($E7,Atletas!$1:$1048576,7,FALSE)</f>
        <v>35428</v>
      </c>
      <c r="G7" s="32" t="str">
        <f>VLOOKUP($E7,Atletas!$1:$1048576,9,FALSE)</f>
        <v>Juvenil</v>
      </c>
      <c r="H7" s="137" t="str">
        <f>VLOOKUP($E7,Atletas!$1:$1048576,5,FALSE)</f>
        <v>AJS</v>
      </c>
      <c r="I7" s="35" t="s">
        <v>1115</v>
      </c>
      <c r="J7" s="34">
        <v>41076</v>
      </c>
      <c r="K7" s="35" t="s">
        <v>1953</v>
      </c>
      <c r="L7" s="35" t="s">
        <v>855</v>
      </c>
    </row>
    <row r="8" spans="1:14" s="31" customFormat="1">
      <c r="A8" s="27">
        <v>3</v>
      </c>
      <c r="B8" s="28" t="s">
        <v>2082</v>
      </c>
      <c r="C8" s="29"/>
      <c r="D8" s="30">
        <v>3</v>
      </c>
      <c r="E8" s="31" t="s">
        <v>824</v>
      </c>
      <c r="F8" s="32">
        <f>VLOOKUP($E8,Atletas!$1:$1048576,7,FALSE)</f>
        <v>29764</v>
      </c>
      <c r="G8" s="32" t="str">
        <f>VLOOKUP($E8,Atletas!$1:$1048576,9,FALSE)</f>
        <v>Sénior</v>
      </c>
      <c r="H8" s="137" t="str">
        <f>VLOOKUP($E8,Atletas!$1:$1048576,5,FALSE)</f>
        <v>ADRAP</v>
      </c>
      <c r="I8" s="35" t="s">
        <v>1115</v>
      </c>
      <c r="J8" s="34">
        <v>41076</v>
      </c>
      <c r="K8" s="35"/>
      <c r="L8" s="35" t="s">
        <v>855</v>
      </c>
    </row>
    <row r="9" spans="1:14" s="31" customFormat="1">
      <c r="A9" s="27">
        <v>4</v>
      </c>
      <c r="B9" s="28" t="s">
        <v>2083</v>
      </c>
      <c r="C9" s="29"/>
      <c r="D9" s="30">
        <v>4</v>
      </c>
      <c r="E9" s="31" t="s">
        <v>375</v>
      </c>
      <c r="F9" s="32">
        <f>VLOOKUP($E9,Atletas!$1:$1048576,7,FALSE)</f>
        <v>34919</v>
      </c>
      <c r="G9" s="32" t="str">
        <f>VLOOKUP($E9,Atletas!$1:$1048576,9,FALSE)</f>
        <v>Juvenil</v>
      </c>
      <c r="H9" s="137" t="str">
        <f>VLOOKUP($E9,Atletas!$1:$1048576,5,FALSE)</f>
        <v>AJS</v>
      </c>
      <c r="I9" s="35" t="s">
        <v>1115</v>
      </c>
      <c r="J9" s="34">
        <v>41076</v>
      </c>
      <c r="K9" s="35"/>
      <c r="L9" s="35" t="s">
        <v>855</v>
      </c>
    </row>
    <row r="10" spans="1:14" s="31" customFormat="1">
      <c r="A10" s="27"/>
      <c r="B10" s="28"/>
      <c r="C10" s="29"/>
      <c r="D10" s="30"/>
      <c r="E10" s="31" t="s">
        <v>859</v>
      </c>
      <c r="F10" s="32">
        <f>VLOOKUP($E10,Atletas!$1:$1048576,7,FALSE)</f>
        <v>28581</v>
      </c>
      <c r="G10" s="32" t="str">
        <f>VLOOKUP($E10,Atletas!$1:$1048576,9,FALSE)</f>
        <v>Sénior</v>
      </c>
      <c r="H10" s="137" t="str">
        <f>VLOOKUP($E10,Atletas!$1:$1048576,5,FALSE)</f>
        <v>GDE</v>
      </c>
      <c r="I10" s="35"/>
      <c r="J10" s="34"/>
      <c r="K10" s="35"/>
      <c r="L10" s="35" t="s">
        <v>727</v>
      </c>
      <c r="N10" s="38"/>
    </row>
    <row r="11" spans="1:14" s="31" customFormat="1">
      <c r="A11" s="27"/>
      <c r="B11" s="28"/>
      <c r="C11" s="29"/>
      <c r="D11" s="30"/>
      <c r="E11" s="31" t="s">
        <v>671</v>
      </c>
      <c r="F11" s="32" t="e">
        <f>VLOOKUP($E11,Atletas!$1:$1048576,7,FALSE)</f>
        <v>#N/A</v>
      </c>
      <c r="G11" s="32" t="e">
        <f>VLOOKUP($E11,Atletas!$1:$1048576,9,FALSE)</f>
        <v>#N/A</v>
      </c>
      <c r="H11" s="137" t="e">
        <f>VLOOKUP($E11,Atletas!$1:$1048576,5,FALSE)</f>
        <v>#N/A</v>
      </c>
      <c r="I11" s="35"/>
      <c r="J11" s="34"/>
      <c r="K11" s="35"/>
      <c r="L11" s="35" t="s">
        <v>99</v>
      </c>
      <c r="M11" s="38"/>
      <c r="N11" s="38"/>
    </row>
    <row r="12" spans="1:14" s="31" customFormat="1">
      <c r="A12" s="27"/>
      <c r="B12" s="28"/>
      <c r="C12" s="29"/>
      <c r="D12" s="30"/>
      <c r="E12" s="31" t="s">
        <v>810</v>
      </c>
      <c r="F12" s="32">
        <f>VLOOKUP($E12,Atletas!$1:$1048576,7,FALSE)</f>
        <v>34584</v>
      </c>
      <c r="G12" s="32" t="str">
        <f>VLOOKUP($E12,Atletas!$1:$1048576,9,FALSE)</f>
        <v>Júnior</v>
      </c>
      <c r="H12" s="137" t="str">
        <f>VLOOKUP($E12,Atletas!$1:$1048576,5,FALSE)</f>
        <v>AJS</v>
      </c>
      <c r="I12" s="35"/>
      <c r="J12" s="34"/>
      <c r="K12" s="35"/>
      <c r="L12" s="35" t="s">
        <v>1573</v>
      </c>
      <c r="N12" s="38"/>
    </row>
    <row r="13" spans="1:14" s="31" customFormat="1">
      <c r="A13" s="27"/>
      <c r="B13" s="28"/>
      <c r="C13" s="29"/>
      <c r="D13" s="30"/>
      <c r="E13" s="31" t="s">
        <v>807</v>
      </c>
      <c r="F13" s="32" t="e">
        <f>VLOOKUP($E13,Atletas!$1:$1048576,7,FALSE)</f>
        <v>#N/A</v>
      </c>
      <c r="G13" s="32" t="e">
        <f>VLOOKUP($E13,Atletas!$1:$1048576,9,FALSE)</f>
        <v>#N/A</v>
      </c>
      <c r="H13" s="137" t="e">
        <f>VLOOKUP($E13,Atletas!$1:$1048576,5,FALSE)</f>
        <v>#N/A</v>
      </c>
      <c r="I13" s="35"/>
      <c r="J13" s="34"/>
      <c r="K13" s="35"/>
      <c r="L13" s="35" t="s">
        <v>728</v>
      </c>
    </row>
    <row r="14" spans="1:14" s="31" customFormat="1">
      <c r="A14" s="27"/>
      <c r="B14" s="28"/>
      <c r="C14" s="29"/>
      <c r="D14" s="30"/>
      <c r="F14" s="32">
        <f>VLOOKUP($E14,Atletas!$1:$1048576,7,FALSE)</f>
        <v>0</v>
      </c>
      <c r="G14" s="32" t="str">
        <f>VLOOKUP($E14,Atletas!$1:$1048576,9,FALSE)</f>
        <v>Sénior /vet</v>
      </c>
      <c r="H14" s="137">
        <f>VLOOKUP($E14,Atletas!$1:$1048576,5,FALSE)</f>
        <v>0</v>
      </c>
      <c r="I14" s="35"/>
      <c r="J14" s="34"/>
      <c r="K14" s="35"/>
      <c r="L14" s="35" t="s">
        <v>855</v>
      </c>
    </row>
    <row r="15" spans="1:14" s="31" customFormat="1">
      <c r="A15" s="27"/>
      <c r="B15" s="28"/>
      <c r="C15" s="29"/>
      <c r="D15" s="30"/>
      <c r="F15" s="32"/>
      <c r="G15" s="35"/>
      <c r="H15" s="137"/>
      <c r="I15" s="35"/>
      <c r="J15" s="34"/>
      <c r="K15" s="35"/>
      <c r="L15" s="35"/>
    </row>
    <row r="16" spans="1:14" s="31" customFormat="1">
      <c r="A16" s="27"/>
      <c r="B16" s="28"/>
      <c r="C16" s="29"/>
      <c r="D16" s="30"/>
      <c r="F16" s="32"/>
      <c r="G16" s="35"/>
      <c r="H16" s="137"/>
      <c r="I16" s="35"/>
      <c r="J16" s="34"/>
      <c r="K16" s="35"/>
      <c r="L16" s="35"/>
    </row>
    <row r="17" spans="1:12" s="31" customFormat="1">
      <c r="A17" s="27"/>
      <c r="B17" s="28"/>
      <c r="C17" s="29"/>
      <c r="D17" s="30"/>
      <c r="F17" s="32"/>
      <c r="G17" s="35"/>
      <c r="H17" s="137"/>
      <c r="I17" s="35"/>
      <c r="J17" s="34"/>
      <c r="K17" s="35"/>
      <c r="L17" s="35"/>
    </row>
    <row r="18" spans="1:12" s="31" customFormat="1">
      <c r="A18" s="27"/>
      <c r="B18" s="28"/>
      <c r="C18" s="29"/>
      <c r="D18" s="30"/>
      <c r="F18" s="32"/>
      <c r="G18" s="35"/>
      <c r="H18" s="137"/>
      <c r="I18" s="35"/>
      <c r="J18" s="34"/>
      <c r="K18" s="35"/>
      <c r="L18" s="35"/>
    </row>
    <row r="19" spans="1:12" s="31" customFormat="1">
      <c r="A19" s="27"/>
      <c r="B19" s="28"/>
      <c r="C19" s="29"/>
      <c r="D19" s="30"/>
      <c r="F19" s="32"/>
      <c r="G19" s="35"/>
      <c r="H19" s="137"/>
      <c r="I19" s="35"/>
      <c r="J19" s="34"/>
      <c r="K19" s="35"/>
      <c r="L19" s="35"/>
    </row>
  </sheetData>
  <mergeCells count="4">
    <mergeCell ref="A2:L2"/>
    <mergeCell ref="A1:L1"/>
    <mergeCell ref="A3:L3"/>
    <mergeCell ref="A4:K4"/>
  </mergeCells>
  <phoneticPr fontId="0" type="noConversion"/>
  <pageMargins left="0.75" right="0.75" top="1" bottom="1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6" enableFormatConditionsCalculation="0"/>
  <dimension ref="A1:M1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</cols>
  <sheetData>
    <row r="1" spans="1:13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3" ht="19.5" customHeight="1">
      <c r="A2" s="177" t="s">
        <v>760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3" ht="18" customHeight="1">
      <c r="A3" s="179" t="s">
        <v>775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3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</row>
    <row r="5" spans="1:13" ht="15.25" customHeight="1">
      <c r="A5" s="3" t="s">
        <v>975</v>
      </c>
      <c r="B5" s="5" t="s">
        <v>976</v>
      </c>
      <c r="C5" s="22"/>
      <c r="D5" s="21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</row>
    <row r="6" spans="1:13" s="31" customFormat="1">
      <c r="A6" s="27"/>
      <c r="B6" s="28"/>
      <c r="C6" s="29"/>
      <c r="D6" s="30"/>
      <c r="E6" s="31" t="s">
        <v>859</v>
      </c>
      <c r="F6" s="32">
        <f>VLOOKUP($E6,Atletas!$1:$1048576,7,FALSE)</f>
        <v>28581</v>
      </c>
      <c r="G6" s="32" t="str">
        <f>VLOOKUP($E6,Atletas!$1:$1048576,9,FALSE)</f>
        <v>Sénior</v>
      </c>
      <c r="H6" s="137" t="str">
        <f>VLOOKUP($E6,Atletas!$1:$1048576,5,FALSE)</f>
        <v>GDE</v>
      </c>
      <c r="I6" s="35"/>
      <c r="J6" s="34"/>
      <c r="K6" s="35"/>
      <c r="L6" s="35" t="s">
        <v>1062</v>
      </c>
    </row>
    <row r="7" spans="1:13" s="31" customFormat="1">
      <c r="A7" s="27"/>
      <c r="B7" s="28"/>
      <c r="C7" s="29"/>
      <c r="D7" s="30"/>
      <c r="E7" s="31" t="s">
        <v>794</v>
      </c>
      <c r="F7" s="32">
        <f>VLOOKUP($E7,Atletas!$1:$1048576,7,FALSE)</f>
        <v>30408</v>
      </c>
      <c r="G7" s="32" t="str">
        <f>VLOOKUP($E7,Atletas!$1:$1048576,9,FALSE)</f>
        <v>Sénior</v>
      </c>
      <c r="H7" s="137" t="str">
        <f>VLOOKUP($E7,Atletas!$1:$1048576,5,FALSE)</f>
        <v>CSM</v>
      </c>
      <c r="I7" s="35"/>
      <c r="J7" s="34"/>
      <c r="K7" s="35"/>
      <c r="L7" s="35" t="s">
        <v>16</v>
      </c>
      <c r="M7" s="38"/>
    </row>
    <row r="8" spans="1:13" s="31" customFormat="1">
      <c r="A8" s="27"/>
      <c r="B8" s="28"/>
      <c r="C8" s="29"/>
      <c r="D8" s="30"/>
      <c r="F8" s="32">
        <f>VLOOKUP($E8,Atletas!$1:$1048576,7,FALSE)</f>
        <v>0</v>
      </c>
      <c r="G8" s="32" t="str">
        <f>VLOOKUP($E8,Atletas!$1:$1048576,9,FALSE)</f>
        <v>Sénior /vet</v>
      </c>
      <c r="H8" s="137">
        <f>VLOOKUP($E8,Atletas!$1:$1048576,5,FALSE)</f>
        <v>0</v>
      </c>
      <c r="I8" s="35"/>
      <c r="J8" s="34"/>
      <c r="K8" s="35"/>
      <c r="L8" s="35"/>
      <c r="M8" s="38"/>
    </row>
    <row r="9" spans="1:13" s="31" customFormat="1">
      <c r="A9" s="27"/>
      <c r="B9" s="28"/>
      <c r="C9" s="29"/>
      <c r="D9" s="30"/>
      <c r="F9" s="32"/>
      <c r="G9" s="35"/>
      <c r="H9" s="137"/>
      <c r="I9" s="35"/>
      <c r="J9" s="34"/>
      <c r="K9" s="35"/>
      <c r="L9" s="35"/>
    </row>
    <row r="10" spans="1:13" s="31" customFormat="1">
      <c r="A10" s="27"/>
      <c r="B10" s="28"/>
      <c r="C10" s="29"/>
      <c r="D10" s="30"/>
      <c r="F10" s="32"/>
      <c r="G10" s="35"/>
      <c r="H10" s="137"/>
      <c r="I10" s="35"/>
      <c r="J10" s="34"/>
      <c r="K10" s="35"/>
      <c r="L10" s="35"/>
    </row>
    <row r="11" spans="1:13" s="31" customFormat="1">
      <c r="A11" s="27"/>
      <c r="B11" s="28"/>
      <c r="C11" s="29"/>
      <c r="D11" s="30"/>
      <c r="F11" s="32"/>
      <c r="G11" s="35"/>
      <c r="H11" s="137"/>
      <c r="I11" s="35"/>
      <c r="J11" s="34"/>
      <c r="K11" s="35"/>
      <c r="L11" s="35"/>
    </row>
    <row r="12" spans="1:13" s="31" customFormat="1">
      <c r="A12" s="27"/>
      <c r="B12" s="28"/>
      <c r="C12" s="29"/>
      <c r="D12" s="30"/>
      <c r="F12" s="32"/>
      <c r="G12" s="35"/>
      <c r="H12" s="137"/>
      <c r="I12" s="35"/>
      <c r="J12" s="34"/>
      <c r="K12" s="35"/>
      <c r="L12" s="35"/>
    </row>
    <row r="13" spans="1:13" s="31" customFormat="1">
      <c r="A13" s="27"/>
      <c r="B13" s="28"/>
      <c r="C13" s="29"/>
      <c r="D13" s="30"/>
      <c r="F13" s="32"/>
      <c r="G13" s="35"/>
      <c r="H13" s="137"/>
      <c r="I13" s="35"/>
      <c r="J13" s="34"/>
      <c r="K13" s="35"/>
      <c r="L13" s="35"/>
    </row>
    <row r="14" spans="1:13" s="31" customFormat="1">
      <c r="A14" s="27"/>
      <c r="B14" s="28"/>
      <c r="C14" s="29"/>
      <c r="D14" s="30"/>
      <c r="F14" s="32"/>
      <c r="G14" s="35"/>
      <c r="H14" s="137"/>
      <c r="I14" s="35"/>
      <c r="J14" s="34"/>
      <c r="K14" s="35"/>
      <c r="L14" s="35"/>
    </row>
    <row r="15" spans="1:13" s="31" customFormat="1">
      <c r="A15" s="27"/>
      <c r="B15" s="28"/>
      <c r="C15" s="29"/>
      <c r="D15" s="30"/>
      <c r="F15" s="32"/>
      <c r="G15" s="35"/>
      <c r="H15" s="137"/>
      <c r="I15" s="35"/>
      <c r="J15" s="34"/>
      <c r="K15" s="35"/>
      <c r="L15" s="35"/>
    </row>
    <row r="16" spans="1:13" s="31" customFormat="1">
      <c r="A16" s="27"/>
      <c r="B16" s="28"/>
      <c r="C16" s="29"/>
      <c r="D16" s="30"/>
      <c r="F16" s="32"/>
      <c r="G16" s="35"/>
      <c r="H16" s="137"/>
      <c r="I16" s="35"/>
      <c r="J16" s="34"/>
      <c r="K16" s="35"/>
      <c r="L16" s="35"/>
    </row>
    <row r="17" spans="1:12" s="31" customFormat="1">
      <c r="A17" s="27"/>
      <c r="B17" s="28"/>
      <c r="C17" s="29"/>
      <c r="D17" s="30"/>
      <c r="F17" s="32"/>
      <c r="G17" s="35"/>
      <c r="H17" s="137"/>
      <c r="I17" s="35"/>
      <c r="J17" s="34"/>
      <c r="K17" s="35"/>
      <c r="L17" s="35"/>
    </row>
    <row r="18" spans="1:12" s="31" customFormat="1">
      <c r="A18" s="27"/>
      <c r="B18" s="28"/>
      <c r="C18" s="29"/>
      <c r="D18" s="30"/>
      <c r="F18" s="32"/>
      <c r="G18" s="35"/>
      <c r="H18" s="137"/>
      <c r="I18" s="35"/>
      <c r="J18" s="34"/>
      <c r="K18" s="35"/>
      <c r="L18" s="35"/>
    </row>
    <row r="19" spans="1:12" s="31" customFormat="1">
      <c r="A19" s="27"/>
      <c r="B19" s="28"/>
      <c r="C19" s="29"/>
      <c r="D19" s="30"/>
      <c r="F19" s="32"/>
      <c r="G19" s="35"/>
      <c r="H19" s="137"/>
      <c r="I19" s="35"/>
      <c r="J19" s="34"/>
      <c r="K19" s="35"/>
      <c r="L19" s="35"/>
    </row>
  </sheetData>
  <mergeCells count="4"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7" enableFormatConditionsCalculation="0">
    <pageSetUpPr fitToPage="1"/>
  </sheetPr>
  <dimension ref="A1:N33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H6" sqref="H6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48" customWidth="1"/>
    <col min="3" max="3" width="6.6640625" style="23" customWidth="1"/>
    <col min="4" max="4" width="5.83203125" style="20" customWidth="1"/>
    <col min="5" max="5" width="22.33203125" customWidth="1"/>
    <col min="6" max="6" width="8.6640625" style="9" customWidth="1"/>
    <col min="7" max="7" width="7.5" style="7" customWidth="1"/>
    <col min="8" max="8" width="9.1640625" style="138" customWidth="1"/>
    <col min="9" max="9" width="14.5" style="18" customWidth="1"/>
    <col min="10" max="10" width="10.1640625" style="19" customWidth="1"/>
    <col min="11" max="12" width="13.6640625" style="18" customWidth="1"/>
    <col min="13" max="13" width="23.5" style="44" customWidth="1"/>
    <col min="14" max="14" width="13.6640625" style="18" customWidth="1"/>
  </cols>
  <sheetData>
    <row r="1" spans="1:14" ht="21.25" customHeight="1">
      <c r="A1" s="189" t="s">
        <v>1151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19.5" customHeight="1">
      <c r="A2" s="177" t="s">
        <v>918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3" spans="1:14" ht="18" customHeight="1">
      <c r="A3" s="179" t="s">
        <v>872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ht="6" customHeight="1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1:14" s="60" customFormat="1" ht="15.25" customHeight="1">
      <c r="A5" s="3" t="s">
        <v>975</v>
      </c>
      <c r="B5" s="46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4" t="s">
        <v>761</v>
      </c>
      <c r="N5" s="4" t="s">
        <v>926</v>
      </c>
    </row>
    <row r="6" spans="1:14" s="31" customFormat="1">
      <c r="A6" s="27">
        <v>1</v>
      </c>
      <c r="B6" s="47">
        <v>1158</v>
      </c>
      <c r="C6" s="29" t="s">
        <v>25</v>
      </c>
      <c r="D6" s="30">
        <v>1</v>
      </c>
      <c r="E6" s="31" t="s">
        <v>386</v>
      </c>
      <c r="F6" s="32">
        <f>VLOOKUP($E6,Atletas!$1:$1048576,7,FALSE)</f>
        <v>36667</v>
      </c>
      <c r="G6" s="32" t="str">
        <f>VLOOKUP($E6,Atletas!$1:$1048576,9,FALSE)</f>
        <v>Infantil</v>
      </c>
      <c r="H6" s="137" t="str">
        <f>VLOOKUP($E6,Atletas!$1:$1048576,5,FALSE)</f>
        <v>CSM</v>
      </c>
      <c r="I6" s="35" t="s">
        <v>849</v>
      </c>
      <c r="J6" s="34">
        <v>40929</v>
      </c>
      <c r="K6" s="38"/>
      <c r="L6" s="35" t="s">
        <v>855</v>
      </c>
      <c r="M6" s="35" t="s">
        <v>1780</v>
      </c>
    </row>
    <row r="7" spans="1:14" s="31" customFormat="1">
      <c r="A7" s="27">
        <v>2</v>
      </c>
      <c r="B7" s="47">
        <v>978</v>
      </c>
      <c r="C7" s="29" t="s">
        <v>25</v>
      </c>
      <c r="D7" s="30">
        <v>2</v>
      </c>
      <c r="E7" s="31" t="s">
        <v>364</v>
      </c>
      <c r="F7" s="32">
        <f>VLOOKUP($E7,Atletas!$1:$1048576,7,FALSE)</f>
        <v>36223</v>
      </c>
      <c r="G7" s="32" t="str">
        <f>VLOOKUP($E7,Atletas!$1:$1048576,9,FALSE)</f>
        <v>Infantil</v>
      </c>
      <c r="H7" s="137" t="str">
        <f>VLOOKUP($E7,Atletas!$1:$1048576,5,FALSE)</f>
        <v>ACDSJ</v>
      </c>
      <c r="I7" s="35" t="s">
        <v>849</v>
      </c>
      <c r="J7" s="34">
        <v>40929</v>
      </c>
      <c r="K7" s="35"/>
      <c r="L7" s="35" t="s">
        <v>855</v>
      </c>
      <c r="M7" s="35" t="s">
        <v>1781</v>
      </c>
      <c r="N7" s="38"/>
    </row>
    <row r="8" spans="1:14" s="31" customFormat="1">
      <c r="A8" s="27">
        <v>3</v>
      </c>
      <c r="B8" s="47">
        <v>876</v>
      </c>
      <c r="C8" s="29" t="s">
        <v>25</v>
      </c>
      <c r="D8" s="30">
        <v>3</v>
      </c>
      <c r="E8" s="31" t="s">
        <v>50</v>
      </c>
      <c r="F8" s="32">
        <f>VLOOKUP($E8,Atletas!$1:$1048576,7,FALSE)</f>
        <v>36541</v>
      </c>
      <c r="G8" s="32" t="str">
        <f>VLOOKUP($E8,Atletas!$1:$1048576,9,FALSE)</f>
        <v>Infantil</v>
      </c>
      <c r="H8" s="137" t="str">
        <f>VLOOKUP($E8,Atletas!$1:$1048576,5,FALSE)</f>
        <v>ACDSJ</v>
      </c>
      <c r="I8" s="35" t="s">
        <v>849</v>
      </c>
      <c r="J8" s="34">
        <v>40929</v>
      </c>
      <c r="L8" s="35" t="s">
        <v>855</v>
      </c>
      <c r="M8" s="35" t="s">
        <v>1782</v>
      </c>
    </row>
    <row r="9" spans="1:14" s="31" customFormat="1">
      <c r="A9" s="27">
        <v>4</v>
      </c>
      <c r="B9" s="47">
        <v>737</v>
      </c>
      <c r="C9" s="29" t="s">
        <v>25</v>
      </c>
      <c r="D9" s="30">
        <v>4</v>
      </c>
      <c r="E9" s="31" t="s">
        <v>391</v>
      </c>
      <c r="F9" s="32">
        <f>VLOOKUP($E9,Atletas!$1:$1048576,7,FALSE)</f>
        <v>36477</v>
      </c>
      <c r="G9" s="32" t="str">
        <f>VLOOKUP($E9,Atletas!$1:$1048576,9,FALSE)</f>
        <v>Infantil</v>
      </c>
      <c r="H9" s="137" t="str">
        <f>VLOOKUP($E9,Atletas!$1:$1048576,5,FALSE)</f>
        <v>GDE</v>
      </c>
      <c r="I9" s="35" t="s">
        <v>849</v>
      </c>
      <c r="J9" s="34">
        <v>40929</v>
      </c>
      <c r="K9" s="35"/>
      <c r="L9" s="35" t="s">
        <v>855</v>
      </c>
      <c r="M9" s="35" t="s">
        <v>1790</v>
      </c>
      <c r="N9" s="38"/>
    </row>
    <row r="10" spans="1:14" s="31" customFormat="1">
      <c r="A10" s="27">
        <v>5</v>
      </c>
      <c r="B10" s="47">
        <v>693</v>
      </c>
      <c r="C10" s="29" t="s">
        <v>25</v>
      </c>
      <c r="D10" s="30">
        <v>5</v>
      </c>
      <c r="E10" s="31" t="s">
        <v>1135</v>
      </c>
      <c r="F10" s="32">
        <f>VLOOKUP($E10,Atletas!$1:$1048576,7,FALSE)</f>
        <v>36176</v>
      </c>
      <c r="G10" s="32" t="str">
        <f>VLOOKUP($E10,Atletas!$1:$1048576,9,FALSE)</f>
        <v>Infantil</v>
      </c>
      <c r="H10" s="137" t="str">
        <f>VLOOKUP($E10,Atletas!$1:$1048576,5,FALSE)</f>
        <v>AJS</v>
      </c>
      <c r="I10" s="35" t="s">
        <v>849</v>
      </c>
      <c r="J10" s="34">
        <v>40929</v>
      </c>
      <c r="K10" s="35"/>
      <c r="L10" s="35" t="s">
        <v>855</v>
      </c>
      <c r="M10" s="35" t="s">
        <v>1783</v>
      </c>
      <c r="N10" s="38"/>
    </row>
    <row r="11" spans="1:14" s="31" customFormat="1">
      <c r="A11" s="27">
        <v>6</v>
      </c>
      <c r="B11" s="47">
        <v>680</v>
      </c>
      <c r="C11" s="29" t="s">
        <v>25</v>
      </c>
      <c r="D11" s="30">
        <v>6</v>
      </c>
      <c r="E11" s="31" t="s">
        <v>1713</v>
      </c>
      <c r="F11" s="32">
        <f>VLOOKUP($E11,Atletas!$1:$1048576,7,FALSE)</f>
        <v>36551</v>
      </c>
      <c r="G11" s="32" t="str">
        <f>VLOOKUP($E11,Atletas!$1:$1048576,9,FALSE)</f>
        <v>Infantil</v>
      </c>
      <c r="H11" s="137" t="str">
        <f>VLOOKUP($E11,Atletas!$1:$1048576,5,FALSE)</f>
        <v>GDE</v>
      </c>
      <c r="I11" s="35" t="s">
        <v>849</v>
      </c>
      <c r="J11" s="34">
        <v>40929</v>
      </c>
      <c r="K11" s="35"/>
      <c r="L11" s="35" t="s">
        <v>855</v>
      </c>
      <c r="M11" s="35" t="s">
        <v>1784</v>
      </c>
    </row>
    <row r="12" spans="1:14" s="31" customFormat="1">
      <c r="A12" s="27">
        <v>7</v>
      </c>
      <c r="B12" s="47">
        <v>642</v>
      </c>
      <c r="C12" s="29" t="s">
        <v>25</v>
      </c>
      <c r="D12" s="30">
        <v>7</v>
      </c>
      <c r="E12" s="31" t="s">
        <v>624</v>
      </c>
      <c r="F12" s="32">
        <f>VLOOKUP($E12,Atletas!$1:$1048576,7,FALSE)</f>
        <v>36227</v>
      </c>
      <c r="G12" s="32" t="str">
        <f>VLOOKUP($E12,Atletas!$1:$1048576,9,FALSE)</f>
        <v>Infantil</v>
      </c>
      <c r="H12" s="137" t="str">
        <f>VLOOKUP($E12,Atletas!$1:$1048576,5,FALSE)</f>
        <v>AJS</v>
      </c>
      <c r="I12" s="35" t="s">
        <v>849</v>
      </c>
      <c r="J12" s="34">
        <v>40929</v>
      </c>
      <c r="K12" s="35"/>
      <c r="L12" s="35" t="s">
        <v>855</v>
      </c>
      <c r="M12" s="35" t="s">
        <v>1785</v>
      </c>
      <c r="N12" s="38"/>
    </row>
    <row r="13" spans="1:14" s="31" customFormat="1">
      <c r="A13" s="27">
        <v>8</v>
      </c>
      <c r="B13" s="47">
        <v>625</v>
      </c>
      <c r="C13" s="29" t="s">
        <v>25</v>
      </c>
      <c r="D13" s="30">
        <v>8</v>
      </c>
      <c r="E13" s="31" t="s">
        <v>1134</v>
      </c>
      <c r="F13" s="32">
        <f>VLOOKUP($E13,Atletas!$1:$1048576,7,FALSE)</f>
        <v>36792</v>
      </c>
      <c r="G13" s="32" t="str">
        <f>VLOOKUP($E13,Atletas!$1:$1048576,9,FALSE)</f>
        <v>Infantil</v>
      </c>
      <c r="H13" s="137" t="str">
        <f>VLOOKUP($E13,Atletas!$1:$1048576,5,FALSE)</f>
        <v>GDE</v>
      </c>
      <c r="I13" s="35" t="s">
        <v>849</v>
      </c>
      <c r="J13" s="34">
        <v>40929</v>
      </c>
      <c r="K13" s="35"/>
      <c r="L13" s="35" t="s">
        <v>855</v>
      </c>
      <c r="M13" s="35" t="s">
        <v>1786</v>
      </c>
    </row>
    <row r="14" spans="1:14" s="31" customFormat="1">
      <c r="A14" s="27">
        <v>9</v>
      </c>
      <c r="B14" s="47">
        <v>610</v>
      </c>
      <c r="C14" s="29" t="s">
        <v>25</v>
      </c>
      <c r="D14" s="30">
        <v>9</v>
      </c>
      <c r="E14" s="31" t="s">
        <v>380</v>
      </c>
      <c r="F14" s="32">
        <f>VLOOKUP($E14,Atletas!$1:$1048576,7,FALSE)</f>
        <v>36354</v>
      </c>
      <c r="G14" s="32" t="str">
        <f>VLOOKUP($E14,Atletas!$1:$1048576,9,FALSE)</f>
        <v>Infantil</v>
      </c>
      <c r="H14" s="137" t="str">
        <f>VLOOKUP($E14,Atletas!$1:$1048576,5,FALSE)</f>
        <v>AJS</v>
      </c>
      <c r="I14" s="35" t="s">
        <v>849</v>
      </c>
      <c r="J14" s="34">
        <v>40929</v>
      </c>
      <c r="K14" s="35"/>
      <c r="L14" s="35" t="s">
        <v>855</v>
      </c>
      <c r="M14" s="35" t="s">
        <v>1787</v>
      </c>
    </row>
    <row r="15" spans="1:14" s="31" customFormat="1">
      <c r="A15" s="27">
        <v>10</v>
      </c>
      <c r="B15" s="47">
        <v>540</v>
      </c>
      <c r="C15" s="29" t="s">
        <v>25</v>
      </c>
      <c r="D15" s="30">
        <v>10</v>
      </c>
      <c r="E15" s="31" t="s">
        <v>1136</v>
      </c>
      <c r="F15" s="32">
        <f>VLOOKUP($E15,Atletas!$1:$1048576,7,FALSE)</f>
        <v>36491</v>
      </c>
      <c r="G15" s="32" t="str">
        <f>VLOOKUP($E15,Atletas!$1:$1048576,9,FALSE)</f>
        <v>Infantil</v>
      </c>
      <c r="H15" s="137" t="str">
        <f>VLOOKUP($E15,Atletas!$1:$1048576,5,FALSE)</f>
        <v>AJS</v>
      </c>
      <c r="I15" s="35" t="s">
        <v>849</v>
      </c>
      <c r="J15" s="34">
        <v>40929</v>
      </c>
      <c r="K15" s="35"/>
      <c r="L15" s="35" t="s">
        <v>855</v>
      </c>
      <c r="M15" s="35" t="s">
        <v>1788</v>
      </c>
    </row>
    <row r="16" spans="1:14" s="31" customFormat="1">
      <c r="A16" s="27">
        <v>11</v>
      </c>
      <c r="B16" s="47">
        <v>501</v>
      </c>
      <c r="C16" s="29" t="s">
        <v>25</v>
      </c>
      <c r="D16" s="30">
        <v>11</v>
      </c>
      <c r="E16" s="31" t="s">
        <v>42</v>
      </c>
      <c r="F16" s="32">
        <f>VLOOKUP($E16,Atletas!$1:$1048576,7,FALSE)</f>
        <v>36315</v>
      </c>
      <c r="G16" s="32" t="str">
        <f>VLOOKUP($E16,Atletas!$1:$1048576,9,FALSE)</f>
        <v>Infantil</v>
      </c>
      <c r="H16" s="137" t="str">
        <f>VLOOKUP($E16,Atletas!$1:$1048576,5,FALSE)</f>
        <v>AJS</v>
      </c>
      <c r="I16" s="35" t="s">
        <v>849</v>
      </c>
      <c r="J16" s="34">
        <v>40929</v>
      </c>
      <c r="K16" s="35"/>
      <c r="L16" s="35" t="s">
        <v>855</v>
      </c>
      <c r="M16" s="35" t="s">
        <v>1789</v>
      </c>
    </row>
    <row r="17" spans="1:14" s="31" customFormat="1">
      <c r="A17" s="27">
        <v>12</v>
      </c>
      <c r="B17" s="47">
        <v>472</v>
      </c>
      <c r="C17" s="29" t="s">
        <v>25</v>
      </c>
      <c r="D17" s="30">
        <v>12</v>
      </c>
      <c r="E17" s="31" t="s">
        <v>28</v>
      </c>
      <c r="F17" s="32">
        <f>VLOOKUP($E17,Atletas!$1:$1048576,7,FALSE)</f>
        <v>36168</v>
      </c>
      <c r="G17" s="32" t="str">
        <f>VLOOKUP($E17,Atletas!$1:$1048576,9,FALSE)</f>
        <v>Infantil</v>
      </c>
      <c r="H17" s="137" t="str">
        <f>VLOOKUP($E17,Atletas!$1:$1048576,5,FALSE)</f>
        <v>GDE</v>
      </c>
      <c r="I17" s="35" t="s">
        <v>849</v>
      </c>
      <c r="J17" s="34">
        <v>40929</v>
      </c>
      <c r="K17" s="35"/>
      <c r="L17" s="35" t="s">
        <v>855</v>
      </c>
      <c r="M17" s="35" t="s">
        <v>1791</v>
      </c>
    </row>
    <row r="18" spans="1:14" s="31" customFormat="1">
      <c r="A18" s="27">
        <v>13</v>
      </c>
      <c r="B18" s="47">
        <v>461</v>
      </c>
      <c r="C18" s="29" t="s">
        <v>25</v>
      </c>
      <c r="D18" s="30">
        <v>13</v>
      </c>
      <c r="E18" s="31" t="s">
        <v>417</v>
      </c>
      <c r="F18" s="32">
        <f>VLOOKUP($E18,Atletas!$1:$1048576,7,FALSE)</f>
        <v>36354</v>
      </c>
      <c r="G18" s="32" t="str">
        <f>VLOOKUP($E18,Atletas!$1:$1048576,9,FALSE)</f>
        <v>Infantil</v>
      </c>
      <c r="H18" s="137" t="str">
        <f>VLOOKUP($E18,Atletas!$1:$1048576,5,FALSE)</f>
        <v>CSM</v>
      </c>
      <c r="I18" s="35" t="s">
        <v>849</v>
      </c>
      <c r="J18" s="34">
        <v>40929</v>
      </c>
      <c r="K18" s="35"/>
      <c r="L18" s="35" t="s">
        <v>855</v>
      </c>
      <c r="M18" s="35" t="s">
        <v>1792</v>
      </c>
    </row>
    <row r="19" spans="1:14" s="31" customFormat="1">
      <c r="A19" s="27">
        <v>14</v>
      </c>
      <c r="B19" s="47">
        <v>417</v>
      </c>
      <c r="C19" s="29" t="s">
        <v>25</v>
      </c>
      <c r="D19" s="30">
        <v>14</v>
      </c>
      <c r="E19" s="31" t="s">
        <v>1712</v>
      </c>
      <c r="F19" s="32">
        <f>VLOOKUP($E19,Atletas!$1:$1048576,7,FALSE)</f>
        <v>36720</v>
      </c>
      <c r="G19" s="32" t="str">
        <f>VLOOKUP($E19,Atletas!$1:$1048576,9,FALSE)</f>
        <v>Infantil</v>
      </c>
      <c r="H19" s="137" t="str">
        <f>VLOOKUP($E19,Atletas!$1:$1048576,5,FALSE)</f>
        <v>AJS</v>
      </c>
      <c r="I19" s="35" t="s">
        <v>849</v>
      </c>
      <c r="J19" s="34">
        <v>40929</v>
      </c>
      <c r="K19" s="35"/>
      <c r="L19" s="35" t="s">
        <v>855</v>
      </c>
      <c r="M19" s="35" t="s">
        <v>1793</v>
      </c>
    </row>
    <row r="20" spans="1:14" s="31" customFormat="1">
      <c r="A20" s="27">
        <v>15</v>
      </c>
      <c r="B20" s="47">
        <v>406</v>
      </c>
      <c r="C20" s="29" t="s">
        <v>25</v>
      </c>
      <c r="D20" s="30">
        <v>15</v>
      </c>
      <c r="E20" s="31" t="s">
        <v>1133</v>
      </c>
      <c r="F20" s="32">
        <f>VLOOKUP($E20,Atletas!$1:$1048576,7,FALSE)</f>
        <v>36651</v>
      </c>
      <c r="G20" s="32" t="str">
        <f>VLOOKUP($E20,Atletas!$1:$1048576,9,FALSE)</f>
        <v>Infantil</v>
      </c>
      <c r="H20" s="137" t="str">
        <f>VLOOKUP($E20,Atletas!$1:$1048576,5,FALSE)</f>
        <v>CSM</v>
      </c>
      <c r="I20" s="35" t="s">
        <v>849</v>
      </c>
      <c r="J20" s="34">
        <v>40929</v>
      </c>
      <c r="K20" s="35"/>
      <c r="L20" s="35" t="s">
        <v>855</v>
      </c>
      <c r="M20" s="35" t="s">
        <v>1794</v>
      </c>
    </row>
    <row r="21" spans="1:14" s="31" customFormat="1" hidden="1">
      <c r="A21" s="27"/>
      <c r="B21" s="47"/>
      <c r="C21" s="29"/>
      <c r="D21" s="30"/>
      <c r="E21" s="31" t="s">
        <v>821</v>
      </c>
      <c r="F21" s="32">
        <f>VLOOKUP($E21,Atletas!$1:$1048576,7,FALSE)</f>
        <v>36375</v>
      </c>
      <c r="G21" s="32" t="str">
        <f>VLOOKUP($E21,Atletas!$1:$1048576,9,FALSE)</f>
        <v>Infantil</v>
      </c>
      <c r="H21" s="137" t="str">
        <f>VLOOKUP($E21,Atletas!$1:$1048576,5,FALSE)</f>
        <v>IND-M</v>
      </c>
      <c r="I21" s="35"/>
      <c r="J21" s="34"/>
      <c r="K21" s="35"/>
      <c r="L21" s="35" t="s">
        <v>1574</v>
      </c>
      <c r="M21" s="35"/>
      <c r="N21" s="38"/>
    </row>
    <row r="22" spans="1:14" s="31" customFormat="1" hidden="1">
      <c r="A22" s="27"/>
      <c r="B22" s="47"/>
      <c r="C22" s="29"/>
      <c r="D22" s="30"/>
      <c r="E22" s="31" t="s">
        <v>1652</v>
      </c>
      <c r="F22" s="32">
        <f>VLOOKUP($E22,Atletas!$1:$1048576,7,FALSE)</f>
        <v>36312</v>
      </c>
      <c r="G22" s="32" t="str">
        <f>VLOOKUP($E22,Atletas!$1:$1048576,9,FALSE)</f>
        <v>Infantil</v>
      </c>
      <c r="H22" s="137" t="str">
        <f>VLOOKUP($E22,Atletas!$1:$1048576,5,FALSE)</f>
        <v>ACDSJ</v>
      </c>
      <c r="I22" s="35"/>
      <c r="J22" s="34"/>
      <c r="K22" s="35"/>
      <c r="L22" s="35" t="s">
        <v>1575</v>
      </c>
      <c r="M22" s="35"/>
      <c r="N22" s="38"/>
    </row>
    <row r="23" spans="1:14" s="31" customFormat="1" hidden="1">
      <c r="A23" s="27"/>
      <c r="B23" s="47"/>
      <c r="C23" s="29"/>
      <c r="D23" s="30"/>
      <c r="E23" s="31" t="s">
        <v>606</v>
      </c>
      <c r="F23" s="32">
        <f>VLOOKUP($E23,Atletas!$1:$1048576,7,FALSE)</f>
        <v>36231</v>
      </c>
      <c r="G23" s="32" t="str">
        <f>VLOOKUP($E23,Atletas!$1:$1048576,9,FALSE)</f>
        <v>Infantil</v>
      </c>
      <c r="H23" s="137" t="str">
        <f>VLOOKUP($E23,Atletas!$1:$1048576,5,FALSE)</f>
        <v>ACDSJ</v>
      </c>
      <c r="I23" s="35"/>
      <c r="J23" s="34"/>
      <c r="K23" s="35"/>
      <c r="L23" s="35" t="s">
        <v>1576</v>
      </c>
      <c r="M23" s="35"/>
      <c r="N23" s="38"/>
    </row>
    <row r="24" spans="1:14" s="31" customFormat="1" hidden="1">
      <c r="A24" s="27"/>
      <c r="B24" s="47"/>
      <c r="C24" s="29"/>
      <c r="D24" s="30"/>
      <c r="E24" s="31" t="s">
        <v>21</v>
      </c>
      <c r="F24" s="32" t="s">
        <v>22</v>
      </c>
      <c r="G24" s="32" t="e">
        <f>VLOOKUP($E24,Atletas!$1:$1048576,9,FALSE)</f>
        <v>#N/A</v>
      </c>
      <c r="H24" s="137" t="e">
        <f>VLOOKUP($E24,Atletas!$1:$1048576,5,FALSE)</f>
        <v>#N/A</v>
      </c>
      <c r="I24" s="35"/>
      <c r="J24" s="34"/>
      <c r="K24" s="35"/>
      <c r="L24" s="35" t="s">
        <v>1577</v>
      </c>
      <c r="M24" s="35"/>
      <c r="N24" s="38"/>
    </row>
    <row r="25" spans="1:14" s="31" customFormat="1" hidden="1">
      <c r="A25" s="27"/>
      <c r="B25" s="47"/>
      <c r="C25" s="29"/>
      <c r="D25" s="30"/>
      <c r="E25" s="31" t="s">
        <v>576</v>
      </c>
      <c r="F25" s="32">
        <f>VLOOKUP($E25,Atletas!$1:$1048576,7,FALSE)</f>
        <v>36286</v>
      </c>
      <c r="G25" s="32" t="str">
        <f>VLOOKUP($E25,Atletas!$1:$1048576,9,FALSE)</f>
        <v>Infantil</v>
      </c>
      <c r="H25" s="137" t="str">
        <f>VLOOKUP($E25,Atletas!$1:$1048576,5,FALSE)</f>
        <v>ACDSJ</v>
      </c>
      <c r="I25" s="35"/>
      <c r="J25" s="34"/>
      <c r="K25" s="35"/>
      <c r="L25" s="35" t="s">
        <v>1578</v>
      </c>
      <c r="M25" s="35"/>
      <c r="N25" s="38"/>
    </row>
    <row r="26" spans="1:14" s="31" customFormat="1" hidden="1">
      <c r="A26" s="27"/>
      <c r="B26" s="47"/>
      <c r="C26" s="29"/>
      <c r="D26" s="30"/>
      <c r="E26" s="31" t="s">
        <v>23</v>
      </c>
      <c r="F26" s="32" t="s">
        <v>22</v>
      </c>
      <c r="G26" s="32" t="e">
        <f>VLOOKUP($E26,Atletas!$1:$1048576,9,FALSE)</f>
        <v>#N/A</v>
      </c>
      <c r="H26" s="137" t="e">
        <f>VLOOKUP($E26,Atletas!$1:$1048576,5,FALSE)</f>
        <v>#N/A</v>
      </c>
      <c r="I26" s="35"/>
      <c r="J26" s="34"/>
      <c r="K26" s="35"/>
      <c r="L26" s="35" t="s">
        <v>1579</v>
      </c>
      <c r="M26" s="35"/>
      <c r="N26" s="38"/>
    </row>
    <row r="27" spans="1:14" s="31" customFormat="1" hidden="1">
      <c r="A27" s="27"/>
      <c r="B27" s="47"/>
      <c r="C27" s="29"/>
      <c r="D27" s="30"/>
      <c r="F27" s="32">
        <f>VLOOKUP($E27,Atletas!$1:$1048576,7,FALSE)</f>
        <v>0</v>
      </c>
      <c r="G27" s="32" t="str">
        <f>VLOOKUP($E27,Atletas!$1:$1048576,9,FALSE)</f>
        <v>Sénior /vet</v>
      </c>
      <c r="H27" s="137">
        <f>VLOOKUP($E27,Atletas!$1:$1048576,5,FALSE)</f>
        <v>0</v>
      </c>
      <c r="I27" s="35"/>
      <c r="J27" s="34"/>
      <c r="K27" s="35"/>
      <c r="L27" s="35"/>
      <c r="M27" s="35"/>
    </row>
    <row r="28" spans="1:14" s="31" customFormat="1" hidden="1">
      <c r="A28" s="27"/>
      <c r="B28" s="47"/>
      <c r="C28" s="29"/>
      <c r="D28" s="30"/>
      <c r="F28" s="32">
        <f>VLOOKUP($E28,Atletas!$1:$1048576,7,FALSE)</f>
        <v>0</v>
      </c>
      <c r="G28" s="32" t="str">
        <f>VLOOKUP($E28,Atletas!$1:$1048576,9,FALSE)</f>
        <v>Sénior /vet</v>
      </c>
      <c r="H28" s="137">
        <f>VLOOKUP($E28,Atletas!$1:$1048576,5,FALSE)</f>
        <v>0</v>
      </c>
      <c r="I28" s="35"/>
      <c r="J28" s="34"/>
      <c r="K28" s="35"/>
      <c r="L28" s="35"/>
      <c r="M28" s="35"/>
    </row>
    <row r="29" spans="1:14" s="31" customFormat="1" hidden="1">
      <c r="A29" s="27"/>
      <c r="B29" s="47"/>
      <c r="C29" s="29"/>
      <c r="D29" s="30"/>
      <c r="F29" s="32"/>
      <c r="G29" s="35"/>
      <c r="H29" s="137"/>
      <c r="I29" s="35"/>
      <c r="J29" s="34"/>
      <c r="K29" s="35"/>
      <c r="L29" s="35"/>
      <c r="M29" s="39"/>
    </row>
    <row r="30" spans="1:14" s="31" customFormat="1" hidden="1">
      <c r="A30" s="27"/>
      <c r="B30" s="47"/>
      <c r="C30" s="29"/>
      <c r="D30" s="30"/>
      <c r="F30" s="32"/>
      <c r="G30" s="35"/>
      <c r="H30" s="137"/>
      <c r="I30" s="35"/>
      <c r="J30" s="34"/>
      <c r="K30" s="35"/>
      <c r="L30" s="35"/>
      <c r="M30" s="39"/>
    </row>
    <row r="31" spans="1:14" hidden="1">
      <c r="A31" s="175" t="s">
        <v>816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</row>
    <row r="32" spans="1:14" s="31" customFormat="1" hidden="1">
      <c r="A32" s="27"/>
      <c r="B32" s="47"/>
      <c r="C32" s="29"/>
      <c r="D32" s="30"/>
      <c r="F32" s="32">
        <f>VLOOKUP($E32,Atletas!$1:$1048576,7,FALSE)</f>
        <v>0</v>
      </c>
      <c r="G32" s="32" t="str">
        <f>VLOOKUP($E32,Atletas!$1:$1048576,9,FALSE)</f>
        <v>Sénior /vet</v>
      </c>
      <c r="H32" s="137">
        <f>VLOOKUP($E32,Atletas!$1:$1048576,5,FALSE)</f>
        <v>0</v>
      </c>
      <c r="I32" s="35"/>
      <c r="J32" s="34"/>
      <c r="K32" s="35"/>
      <c r="L32" s="35"/>
      <c r="M32" s="39"/>
    </row>
    <row r="33" spans="1:13" s="31" customFormat="1" hidden="1">
      <c r="A33" s="27"/>
      <c r="B33" s="47"/>
      <c r="C33" s="29"/>
      <c r="D33" s="30"/>
      <c r="F33" s="32">
        <f>VLOOKUP($E33,Atletas!$1:$1048576,7,FALSE)</f>
        <v>0</v>
      </c>
      <c r="G33" s="32" t="str">
        <f>VLOOKUP($E33,Atletas!$1:$1048576,9,FALSE)</f>
        <v>Sénior /vet</v>
      </c>
      <c r="H33" s="137">
        <f>VLOOKUP($E33,Atletas!$1:$1048576,5,FALSE)</f>
        <v>0</v>
      </c>
      <c r="I33" s="35"/>
      <c r="J33" s="34"/>
      <c r="K33" s="35"/>
      <c r="L33" s="35"/>
      <c r="M33" s="39"/>
    </row>
  </sheetData>
  <mergeCells count="5">
    <mergeCell ref="A31:N31"/>
    <mergeCell ref="A1:N1"/>
    <mergeCell ref="A2:N2"/>
    <mergeCell ref="A3:N3"/>
    <mergeCell ref="A4:N4"/>
  </mergeCells>
  <phoneticPr fontId="0" type="noConversion"/>
  <printOptions horizontalCentered="1"/>
  <pageMargins left="0.35433070866141736" right="0.35433070866141736" top="0.98425196850393704" bottom="0.59055118110236227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9" enableFormatConditionsCalculation="0">
    <pageSetUpPr fitToPage="1"/>
  </sheetPr>
  <dimension ref="A1:N102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H15" sqref="H11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48" customWidth="1"/>
    <col min="3" max="3" width="6.6640625" style="23" customWidth="1"/>
    <col min="4" max="4" width="5.83203125" style="20" customWidth="1"/>
    <col min="5" max="5" width="22.33203125" customWidth="1"/>
    <col min="6" max="6" width="8.6640625" style="9" customWidth="1"/>
    <col min="7" max="7" width="6.6640625" style="7" customWidth="1"/>
    <col min="8" max="8" width="9.1640625" style="138" customWidth="1"/>
    <col min="9" max="9" width="14.5" style="18" customWidth="1"/>
    <col min="10" max="10" width="10.1640625" style="19" bestFit="1" customWidth="1"/>
    <col min="11" max="12" width="13.6640625" style="18" customWidth="1"/>
    <col min="13" max="13" width="23.5" style="44" customWidth="1"/>
    <col min="14" max="14" width="13.6640625" style="18" customWidth="1"/>
  </cols>
  <sheetData>
    <row r="1" spans="1:14" ht="21.25" customHeight="1">
      <c r="A1" s="189" t="s">
        <v>1151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19.5" customHeight="1">
      <c r="A2" s="177" t="s">
        <v>762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90"/>
    </row>
    <row r="3" spans="1:14" ht="18" customHeight="1">
      <c r="A3" s="179" t="s">
        <v>873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90"/>
    </row>
    <row r="4" spans="1:14" ht="6" customHeight="1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91"/>
    </row>
    <row r="5" spans="1:14" s="60" customFormat="1" ht="15.25" customHeight="1">
      <c r="A5" s="3" t="s">
        <v>975</v>
      </c>
      <c r="B5" s="46" t="s">
        <v>976</v>
      </c>
      <c r="C5" s="59" t="s">
        <v>611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4" t="s">
        <v>761</v>
      </c>
      <c r="N5" s="4" t="s">
        <v>926</v>
      </c>
    </row>
    <row r="6" spans="1:14" s="31" customFormat="1">
      <c r="A6" s="27">
        <v>1</v>
      </c>
      <c r="B6" s="47">
        <v>1374</v>
      </c>
      <c r="C6" s="29" t="s">
        <v>25</v>
      </c>
      <c r="D6" s="30">
        <v>1</v>
      </c>
      <c r="E6" s="31" t="s">
        <v>615</v>
      </c>
      <c r="F6" s="32">
        <f>VLOOKUP($E6,Atletas!$1:$1048576,7,FALSE)</f>
        <v>35542</v>
      </c>
      <c r="G6" s="32" t="str">
        <f>VLOOKUP($E6,Atletas!$1:$1048576,9,FALSE)</f>
        <v>Iniciado</v>
      </c>
      <c r="H6" s="137" t="str">
        <f>VLOOKUP($E6,Atletas!$1:$1048576,5,FALSE)</f>
        <v>ACDSJ</v>
      </c>
      <c r="I6" s="35" t="s">
        <v>849</v>
      </c>
      <c r="J6" s="34">
        <v>40929</v>
      </c>
      <c r="K6" s="35"/>
      <c r="L6" s="35" t="s">
        <v>855</v>
      </c>
      <c r="M6" s="35" t="s">
        <v>2064</v>
      </c>
      <c r="N6" s="38"/>
    </row>
    <row r="7" spans="1:14" s="31" customFormat="1">
      <c r="A7" s="27">
        <v>2</v>
      </c>
      <c r="B7" s="47">
        <v>1367</v>
      </c>
      <c r="C7" s="29" t="s">
        <v>25</v>
      </c>
      <c r="D7" s="30">
        <v>2</v>
      </c>
      <c r="E7" s="31" t="s">
        <v>574</v>
      </c>
      <c r="F7" s="32">
        <f>VLOOKUP($E7,Atletas!$1:$1048576,7,FALSE)</f>
        <v>35979</v>
      </c>
      <c r="G7" s="32" t="str">
        <f>VLOOKUP($E7,Atletas!$1:$1048576,9,FALSE)</f>
        <v>Iniciado</v>
      </c>
      <c r="H7" s="137" t="str">
        <f>VLOOKUP($E7,Atletas!$1:$1048576,5,FALSE)</f>
        <v>CSM</v>
      </c>
      <c r="I7" s="35" t="s">
        <v>849</v>
      </c>
      <c r="J7" s="34">
        <v>40929</v>
      </c>
      <c r="K7" s="35"/>
      <c r="L7" s="35" t="s">
        <v>855</v>
      </c>
      <c r="M7" s="35" t="s">
        <v>2065</v>
      </c>
      <c r="N7" s="35"/>
    </row>
    <row r="8" spans="1:14" s="31" customFormat="1">
      <c r="A8" s="27">
        <v>3</v>
      </c>
      <c r="B8" s="47">
        <v>1279</v>
      </c>
      <c r="C8" s="29" t="s">
        <v>25</v>
      </c>
      <c r="D8" s="30">
        <v>3</v>
      </c>
      <c r="E8" s="31" t="s">
        <v>1070</v>
      </c>
      <c r="F8" s="32">
        <f>VLOOKUP($E8,Atletas!$1:$1048576,7,FALSE)</f>
        <v>35516</v>
      </c>
      <c r="G8" s="32" t="str">
        <f>VLOOKUP($E8,Atletas!$1:$1048576,9,FALSE)</f>
        <v>Iniciado</v>
      </c>
      <c r="H8" s="137" t="str">
        <f>VLOOKUP($E8,Atletas!$1:$1048576,5,FALSE)</f>
        <v>AJS</v>
      </c>
      <c r="I8" s="35" t="s">
        <v>849</v>
      </c>
      <c r="J8" s="34">
        <v>40929</v>
      </c>
      <c r="K8" s="35"/>
      <c r="L8" s="35" t="s">
        <v>855</v>
      </c>
      <c r="M8" s="35" t="s">
        <v>2066</v>
      </c>
      <c r="N8" s="38"/>
    </row>
    <row r="9" spans="1:14" s="31" customFormat="1">
      <c r="A9" s="27">
        <v>4</v>
      </c>
      <c r="B9" s="47">
        <v>1096</v>
      </c>
      <c r="C9" s="29" t="s">
        <v>25</v>
      </c>
      <c r="D9" s="30">
        <v>4</v>
      </c>
      <c r="E9" s="31" t="s">
        <v>683</v>
      </c>
      <c r="F9" s="32">
        <f>VLOOKUP($E9,Atletas!$1:$1048576,7,FALSE)</f>
        <v>35548</v>
      </c>
      <c r="G9" s="32" t="str">
        <f>VLOOKUP($E9,Atletas!$1:$1048576,9,FALSE)</f>
        <v>Iniciado</v>
      </c>
      <c r="H9" s="137" t="str">
        <f>VLOOKUP($E9,Atletas!$1:$1048576,5,FALSE)</f>
        <v>ACDSJ</v>
      </c>
      <c r="I9" s="35" t="s">
        <v>849</v>
      </c>
      <c r="J9" s="34">
        <v>40929</v>
      </c>
      <c r="K9" s="35"/>
      <c r="L9" s="35" t="s">
        <v>855</v>
      </c>
      <c r="M9" s="35" t="s">
        <v>2067</v>
      </c>
      <c r="N9" s="38"/>
    </row>
    <row r="10" spans="1:14" s="31" customFormat="1">
      <c r="A10" s="27">
        <v>5</v>
      </c>
      <c r="B10" s="47">
        <v>1086</v>
      </c>
      <c r="C10" s="29" t="s">
        <v>25</v>
      </c>
      <c r="D10" s="30">
        <v>5</v>
      </c>
      <c r="E10" s="31" t="s">
        <v>15</v>
      </c>
      <c r="F10" s="32">
        <f>VLOOKUP($E10,Atletas!$1:$1048576,7,FALSE)</f>
        <v>35568</v>
      </c>
      <c r="G10" s="32" t="str">
        <f>VLOOKUP($E10,Atletas!$1:$1048576,9,FALSE)</f>
        <v>Iniciado</v>
      </c>
      <c r="H10" s="137" t="str">
        <f>VLOOKUP($E10,Atletas!$1:$1048576,5,FALSE)</f>
        <v>CSM</v>
      </c>
      <c r="I10" s="35" t="s">
        <v>849</v>
      </c>
      <c r="J10" s="34">
        <v>40929</v>
      </c>
      <c r="K10" s="35"/>
      <c r="L10" s="35" t="s">
        <v>855</v>
      </c>
      <c r="M10" s="35" t="s">
        <v>2068</v>
      </c>
      <c r="N10" s="35"/>
    </row>
    <row r="11" spans="1:14" s="31" customFormat="1">
      <c r="A11" s="27">
        <v>6</v>
      </c>
      <c r="B11" s="47">
        <v>974</v>
      </c>
      <c r="C11" s="29" t="s">
        <v>25</v>
      </c>
      <c r="D11" s="30">
        <v>6</v>
      </c>
      <c r="E11" s="31" t="s">
        <v>1660</v>
      </c>
      <c r="F11" s="32">
        <f>VLOOKUP($E11,Atletas!$1:$1048576,7,FALSE)</f>
        <v>35647</v>
      </c>
      <c r="G11" s="32" t="str">
        <f>VLOOKUP($E11,Atletas!$1:$1048576,9,FALSE)</f>
        <v>Iniciado</v>
      </c>
      <c r="H11" s="137" t="str">
        <f>VLOOKUP($E11,Atletas!$1:$1048576,5,FALSE)</f>
        <v>ADRAP</v>
      </c>
      <c r="I11" s="35" t="s">
        <v>849</v>
      </c>
      <c r="J11" s="34">
        <v>40929</v>
      </c>
      <c r="K11" s="35"/>
      <c r="L11" s="35" t="s">
        <v>855</v>
      </c>
      <c r="M11" s="35" t="s">
        <v>2069</v>
      </c>
      <c r="N11" s="38"/>
    </row>
    <row r="12" spans="1:14" s="31" customFormat="1">
      <c r="A12" s="27">
        <v>7</v>
      </c>
      <c r="B12" s="47">
        <v>833</v>
      </c>
      <c r="C12" s="29" t="s">
        <v>25</v>
      </c>
      <c r="D12" s="30">
        <v>7</v>
      </c>
      <c r="E12" s="31" t="s">
        <v>399</v>
      </c>
      <c r="F12" s="32">
        <f>VLOOKUP($E12,Atletas!$1:$1048576,7,FALSE)</f>
        <v>36124</v>
      </c>
      <c r="G12" s="32" t="str">
        <f>VLOOKUP($E12,Atletas!$1:$1048576,9,FALSE)</f>
        <v>Iniciado</v>
      </c>
      <c r="H12" s="137" t="str">
        <f>VLOOKUP($E12,Atletas!$1:$1048576,5,FALSE)</f>
        <v>AJS</v>
      </c>
      <c r="I12" s="35" t="s">
        <v>849</v>
      </c>
      <c r="J12" s="34">
        <v>40929</v>
      </c>
      <c r="K12" s="35"/>
      <c r="L12" s="35" t="s">
        <v>855</v>
      </c>
      <c r="M12" s="35" t="s">
        <v>2070</v>
      </c>
      <c r="N12" s="35"/>
    </row>
    <row r="13" spans="1:14" s="31" customFormat="1">
      <c r="A13" s="27">
        <v>8</v>
      </c>
      <c r="B13" s="47">
        <v>820</v>
      </c>
      <c r="C13" s="29" t="s">
        <v>25</v>
      </c>
      <c r="D13" s="30">
        <v>8</v>
      </c>
      <c r="E13" s="31" t="s">
        <v>1027</v>
      </c>
      <c r="F13" s="32">
        <f>VLOOKUP($E13,Atletas!$1:$1048576,7,FALSE)</f>
        <v>35443</v>
      </c>
      <c r="G13" s="32" t="str">
        <f>VLOOKUP($E13,Atletas!$1:$1048576,9,FALSE)</f>
        <v>Iniciado</v>
      </c>
      <c r="H13" s="137" t="str">
        <f>VLOOKUP($E13,Atletas!$1:$1048576,5,FALSE)</f>
        <v>AJS</v>
      </c>
      <c r="I13" s="35" t="s">
        <v>849</v>
      </c>
      <c r="J13" s="34">
        <v>40929</v>
      </c>
      <c r="K13" s="35"/>
      <c r="L13" s="35" t="s">
        <v>855</v>
      </c>
      <c r="M13" s="35" t="s">
        <v>2071</v>
      </c>
      <c r="N13" s="35"/>
    </row>
    <row r="14" spans="1:14" s="31" customFormat="1">
      <c r="A14" s="27">
        <v>9</v>
      </c>
      <c r="B14" s="47">
        <v>818</v>
      </c>
      <c r="C14" s="29" t="s">
        <v>25</v>
      </c>
      <c r="D14" s="30">
        <v>9</v>
      </c>
      <c r="E14" s="31" t="s">
        <v>1148</v>
      </c>
      <c r="F14" s="32">
        <f>VLOOKUP($E14,Atletas!$1:$1048576,7,FALSE)</f>
        <v>35494</v>
      </c>
      <c r="G14" s="32" t="str">
        <f>VLOOKUP($E14,Atletas!$1:$1048576,9,FALSE)</f>
        <v>Iniciado</v>
      </c>
      <c r="H14" s="137" t="str">
        <f>VLOOKUP($E14,Atletas!$1:$1048576,5,FALSE)</f>
        <v>CSM</v>
      </c>
      <c r="I14" s="35" t="s">
        <v>849</v>
      </c>
      <c r="J14" s="34">
        <v>40929</v>
      </c>
      <c r="K14" s="35"/>
      <c r="L14" s="35" t="s">
        <v>855</v>
      </c>
      <c r="M14" s="35" t="s">
        <v>2072</v>
      </c>
      <c r="N14" s="35"/>
    </row>
    <row r="15" spans="1:14" s="31" customFormat="1">
      <c r="A15" s="27">
        <v>10</v>
      </c>
      <c r="B15" s="47">
        <v>659</v>
      </c>
      <c r="C15" s="29" t="s">
        <v>25</v>
      </c>
      <c r="D15" s="30">
        <v>10</v>
      </c>
      <c r="E15" s="31" t="s">
        <v>317</v>
      </c>
      <c r="F15" s="32">
        <f>VLOOKUP($E15,Atletas!$1:$1048576,7,FALSE)</f>
        <v>35456</v>
      </c>
      <c r="G15" s="32" t="str">
        <f>VLOOKUP($E15,Atletas!$1:$1048576,9,FALSE)</f>
        <v>Iniciado</v>
      </c>
      <c r="H15" s="137" t="str">
        <f>VLOOKUP($E15,Atletas!$1:$1048576,5,FALSE)</f>
        <v>AJS</v>
      </c>
      <c r="I15" s="35" t="s">
        <v>849</v>
      </c>
      <c r="J15" s="34">
        <v>40929</v>
      </c>
      <c r="K15" s="35"/>
      <c r="L15" s="35" t="s">
        <v>855</v>
      </c>
      <c r="M15" s="35" t="s">
        <v>2073</v>
      </c>
      <c r="N15" s="35"/>
    </row>
    <row r="16" spans="1:14" s="31" customFormat="1">
      <c r="A16" s="27">
        <v>11</v>
      </c>
      <c r="B16" s="47">
        <v>630</v>
      </c>
      <c r="C16" s="29" t="s">
        <v>25</v>
      </c>
      <c r="D16" s="30">
        <v>11</v>
      </c>
      <c r="E16" s="31" t="s">
        <v>1028</v>
      </c>
      <c r="F16" s="32">
        <f>VLOOKUP($E16,Atletas!$1:$1048576,7,FALSE)</f>
        <v>35983</v>
      </c>
      <c r="G16" s="32" t="str">
        <f>VLOOKUP($E16,Atletas!$1:$1048576,9,FALSE)</f>
        <v>Iniciado</v>
      </c>
      <c r="H16" s="137" t="str">
        <f>VLOOKUP($E16,Atletas!$1:$1048576,5,FALSE)</f>
        <v>GDE</v>
      </c>
      <c r="I16" s="35" t="s">
        <v>849</v>
      </c>
      <c r="J16" s="34">
        <v>40929</v>
      </c>
      <c r="K16" s="35"/>
      <c r="L16" s="35" t="s">
        <v>855</v>
      </c>
      <c r="M16" s="39"/>
      <c r="N16" s="35"/>
    </row>
    <row r="17" spans="1:14" s="31" customFormat="1">
      <c r="A17" s="27">
        <v>12</v>
      </c>
      <c r="B17" s="47">
        <v>417</v>
      </c>
      <c r="C17" s="29" t="s">
        <v>25</v>
      </c>
      <c r="D17" s="30">
        <v>12</v>
      </c>
      <c r="E17" s="31" t="s">
        <v>36</v>
      </c>
      <c r="F17" s="32">
        <f>VLOOKUP($E17,Atletas!$1:$1048576,7,FALSE)</f>
        <v>35958</v>
      </c>
      <c r="G17" s="32" t="str">
        <f>VLOOKUP($E17,Atletas!$1:$1048576,9,FALSE)</f>
        <v>Iniciado</v>
      </c>
      <c r="H17" s="137" t="str">
        <f>VLOOKUP($E17,Atletas!$1:$1048576,5,FALSE)</f>
        <v>ADRAP</v>
      </c>
      <c r="I17" s="35" t="s">
        <v>849</v>
      </c>
      <c r="J17" s="34">
        <v>40929</v>
      </c>
      <c r="K17" s="35"/>
      <c r="L17" s="35" t="s">
        <v>855</v>
      </c>
      <c r="M17" s="35"/>
      <c r="N17" s="35"/>
    </row>
    <row r="18" spans="1:14" s="31" customFormat="1">
      <c r="A18" s="27">
        <v>13</v>
      </c>
      <c r="B18" s="47">
        <v>319</v>
      </c>
      <c r="C18" s="29" t="s">
        <v>25</v>
      </c>
      <c r="D18" s="30">
        <v>13</v>
      </c>
      <c r="E18" s="31" t="s">
        <v>1659</v>
      </c>
      <c r="F18" s="32">
        <f>VLOOKUP($E18,Atletas!$1:$1048576,7,FALSE)</f>
        <v>35889</v>
      </c>
      <c r="G18" s="32" t="str">
        <f>VLOOKUP($E18,Atletas!$1:$1048576,9,FALSE)</f>
        <v>Iniciado</v>
      </c>
      <c r="H18" s="137" t="str">
        <f>VLOOKUP($E18,Atletas!$1:$1048576,5,FALSE)</f>
        <v>CSM</v>
      </c>
      <c r="I18" s="35" t="s">
        <v>849</v>
      </c>
      <c r="J18" s="34">
        <v>40929</v>
      </c>
      <c r="K18" s="35"/>
      <c r="L18" s="35" t="s">
        <v>855</v>
      </c>
      <c r="M18" s="35"/>
      <c r="N18" s="35"/>
    </row>
    <row r="19" spans="1:14" s="31" customFormat="1">
      <c r="A19" s="27">
        <v>14</v>
      </c>
      <c r="B19" s="47">
        <v>285</v>
      </c>
      <c r="C19" s="29" t="s">
        <v>25</v>
      </c>
      <c r="D19" s="30">
        <v>14</v>
      </c>
      <c r="E19" s="31" t="s">
        <v>1716</v>
      </c>
      <c r="F19" s="32">
        <f>VLOOKUP($E19,Atletas!$1:$1048576,7,FALSE)</f>
        <v>35683</v>
      </c>
      <c r="G19" s="32" t="str">
        <f>VLOOKUP($E19,Atletas!$1:$1048576,9,FALSE)</f>
        <v>Iniciado</v>
      </c>
      <c r="H19" s="137" t="str">
        <f>VLOOKUP($E19,Atletas!$1:$1048576,5,FALSE)</f>
        <v>CSM</v>
      </c>
      <c r="I19" s="35" t="s">
        <v>849</v>
      </c>
      <c r="J19" s="34">
        <v>40929</v>
      </c>
      <c r="K19" s="35"/>
      <c r="L19" s="35" t="s">
        <v>855</v>
      </c>
      <c r="M19" s="39"/>
      <c r="N19" s="35"/>
    </row>
    <row r="20" spans="1:14" s="31" customFormat="1" hidden="1">
      <c r="A20" s="27"/>
      <c r="B20" s="47"/>
      <c r="C20" s="29"/>
      <c r="D20" s="30"/>
      <c r="E20" s="31" t="s">
        <v>1034</v>
      </c>
      <c r="F20" s="32">
        <f>VLOOKUP($E20,Atletas!$1:$1048576,7,FALSE)</f>
        <v>35599</v>
      </c>
      <c r="G20" s="32" t="str">
        <f>VLOOKUP($E20,Atletas!$1:$1048576,9,FALSE)</f>
        <v>Iniciado</v>
      </c>
      <c r="H20" s="137" t="str">
        <f>VLOOKUP($E20,Atletas!$1:$1048576,5,FALSE)</f>
        <v>GDE</v>
      </c>
      <c r="I20" s="35"/>
      <c r="J20" s="34"/>
      <c r="K20" s="35"/>
      <c r="L20" s="35" t="s">
        <v>1580</v>
      </c>
      <c r="M20" s="35"/>
      <c r="N20" s="38" t="str">
        <f>CONCATENATE(B20," p - 11")</f>
        <v xml:space="preserve"> p - 11</v>
      </c>
    </row>
    <row r="21" spans="1:14" s="31" customFormat="1" hidden="1">
      <c r="A21" s="27"/>
      <c r="B21" s="47"/>
      <c r="C21" s="29"/>
      <c r="D21" s="30"/>
      <c r="E21" s="31" t="s">
        <v>620</v>
      </c>
      <c r="F21" s="32">
        <f>VLOOKUP($E21,Atletas!$1:$1048576,7,FALSE)</f>
        <v>35571</v>
      </c>
      <c r="G21" s="32" t="str">
        <f>VLOOKUP($E21,Atletas!$1:$1048576,9,FALSE)</f>
        <v>Iniciado</v>
      </c>
      <c r="H21" s="137" t="str">
        <f>VLOOKUP($E21,Atletas!$1:$1048576,5,FALSE)</f>
        <v>ADRAP</v>
      </c>
      <c r="I21" s="35"/>
      <c r="J21" s="34"/>
      <c r="K21" s="35"/>
      <c r="L21" s="35" t="s">
        <v>1581</v>
      </c>
      <c r="M21" s="35"/>
      <c r="N21" s="38"/>
    </row>
    <row r="22" spans="1:14" s="31" customFormat="1" hidden="1">
      <c r="A22" s="27"/>
      <c r="B22" s="47"/>
      <c r="C22" s="29"/>
      <c r="D22" s="30"/>
      <c r="E22" s="31" t="s">
        <v>679</v>
      </c>
      <c r="F22" s="32" t="e">
        <f>VLOOKUP($E22,Atletas!$1:$1048576,7,FALSE)</f>
        <v>#N/A</v>
      </c>
      <c r="G22" s="32" t="e">
        <f>VLOOKUP($E22,Atletas!$1:$1048576,9,FALSE)</f>
        <v>#N/A</v>
      </c>
      <c r="H22" s="137" t="e">
        <f>VLOOKUP($E22,Atletas!$1:$1048576,5,FALSE)</f>
        <v>#N/A</v>
      </c>
      <c r="I22" s="35"/>
      <c r="J22" s="34"/>
      <c r="K22" s="35"/>
      <c r="L22" s="35" t="s">
        <v>1582</v>
      </c>
      <c r="M22" s="35"/>
      <c r="N22" s="38"/>
    </row>
    <row r="23" spans="1:14" s="44" customFormat="1" ht="11" hidden="1">
      <c r="A23" s="42"/>
      <c r="B23" s="50"/>
      <c r="C23" s="23"/>
      <c r="D23" s="20"/>
      <c r="F23" s="9"/>
      <c r="G23" s="7"/>
      <c r="H23" s="140"/>
      <c r="I23" s="7"/>
      <c r="J23" s="19"/>
      <c r="K23" s="7"/>
      <c r="L23" s="7"/>
      <c r="N23" s="7"/>
    </row>
    <row r="24" spans="1:14" s="44" customFormat="1" ht="11" hidden="1">
      <c r="A24" s="42"/>
      <c r="B24" s="50"/>
      <c r="C24" s="23"/>
      <c r="D24" s="20"/>
      <c r="F24" s="9"/>
      <c r="G24" s="7"/>
      <c r="H24" s="140"/>
      <c r="I24" s="7"/>
      <c r="J24" s="19"/>
      <c r="K24" s="7"/>
      <c r="L24" s="7"/>
      <c r="N24" s="7"/>
    </row>
    <row r="25" spans="1:14" s="31" customFormat="1" hidden="1">
      <c r="A25" s="175" t="s">
        <v>815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</row>
    <row r="26" spans="1:14" s="31" customFormat="1" hidden="1">
      <c r="A26" s="27"/>
      <c r="B26" s="47"/>
      <c r="C26" s="29"/>
      <c r="D26" s="30"/>
      <c r="F26" s="32">
        <f>VLOOKUP($E26,Atletas!$1:$1048576,7,FALSE)</f>
        <v>0</v>
      </c>
      <c r="G26" s="32" t="str">
        <f>VLOOKUP($E26,Atletas!$1:$1048576,9,FALSE)</f>
        <v>Sénior /vet</v>
      </c>
      <c r="H26" s="137">
        <f>VLOOKUP($E26,Atletas!$1:$1048576,5,FALSE)</f>
        <v>0</v>
      </c>
      <c r="I26" s="35"/>
      <c r="J26" s="34"/>
      <c r="K26" s="35"/>
      <c r="L26" s="35"/>
      <c r="M26" s="39"/>
      <c r="N26" s="35"/>
    </row>
    <row r="27" spans="1:14" s="44" customFormat="1" ht="13.25" customHeight="1">
      <c r="A27" s="42"/>
      <c r="B27" s="50"/>
      <c r="C27" s="23"/>
      <c r="D27" s="20"/>
      <c r="F27" s="9"/>
      <c r="G27" s="7"/>
      <c r="H27" s="140"/>
      <c r="I27" s="7"/>
      <c r="J27" s="19"/>
      <c r="K27" s="7"/>
      <c r="L27" s="7"/>
      <c r="N27" s="7"/>
    </row>
    <row r="28" spans="1:14" s="31" customFormat="1">
      <c r="A28" s="175" t="s">
        <v>390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</row>
    <row r="29" spans="1:14" s="31" customFormat="1">
      <c r="A29" s="27"/>
      <c r="B29" s="47"/>
      <c r="C29" s="29"/>
      <c r="D29" s="30"/>
      <c r="F29" s="32">
        <f>VLOOKUP($E29,Atletas!$1:$1048576,7,FALSE)</f>
        <v>0</v>
      </c>
      <c r="G29" s="32" t="str">
        <f>VLOOKUP($E29,Atletas!$1:$1048576,9,FALSE)</f>
        <v>Sénior /vet</v>
      </c>
      <c r="H29" s="137">
        <f>VLOOKUP($E29,Atletas!$1:$1048576,5,FALSE)</f>
        <v>0</v>
      </c>
      <c r="I29" s="35"/>
      <c r="J29" s="34"/>
      <c r="K29" s="35"/>
      <c r="L29" s="35"/>
      <c r="M29" s="35"/>
      <c r="N29" s="35"/>
    </row>
    <row r="30" spans="1:14" s="44" customFormat="1" ht="13.25" customHeight="1">
      <c r="A30" s="42"/>
      <c r="B30" s="50"/>
      <c r="C30" s="23"/>
      <c r="D30" s="20"/>
      <c r="F30" s="9"/>
      <c r="G30" s="7"/>
      <c r="H30" s="140"/>
      <c r="I30" s="7"/>
      <c r="J30" s="19"/>
      <c r="K30" s="7"/>
      <c r="L30" s="7"/>
      <c r="N30" s="7"/>
    </row>
    <row r="31" spans="1:14" s="44" customFormat="1" ht="13.25" customHeight="1">
      <c r="A31" s="42"/>
      <c r="B31" s="50"/>
      <c r="C31" s="23"/>
      <c r="D31" s="20"/>
      <c r="F31" s="9"/>
      <c r="G31" s="7"/>
      <c r="H31" s="140"/>
      <c r="I31" s="7"/>
      <c r="J31" s="19"/>
      <c r="K31" s="7"/>
      <c r="L31" s="7"/>
      <c r="N31" s="7"/>
    </row>
    <row r="32" spans="1:14" s="74" customFormat="1">
      <c r="A32" s="175" t="s">
        <v>785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</row>
    <row r="33" spans="1:14" s="44" customFormat="1" ht="11">
      <c r="A33" s="42"/>
      <c r="B33" s="50"/>
      <c r="C33" s="23"/>
      <c r="D33" s="20"/>
      <c r="F33" s="9"/>
      <c r="G33" s="7"/>
      <c r="H33" s="140"/>
      <c r="I33" s="7"/>
      <c r="J33" s="19"/>
      <c r="K33" s="7"/>
      <c r="L33" s="7"/>
      <c r="N33" s="7"/>
    </row>
    <row r="34" spans="1:14" s="44" customFormat="1" ht="11">
      <c r="A34" s="42"/>
      <c r="B34" s="50"/>
      <c r="C34" s="23"/>
      <c r="D34" s="20"/>
      <c r="F34" s="9"/>
      <c r="G34" s="7"/>
      <c r="H34" s="140"/>
      <c r="I34" s="7"/>
      <c r="J34" s="19"/>
      <c r="K34" s="7"/>
      <c r="L34" s="7"/>
      <c r="N34" s="7"/>
    </row>
    <row r="35" spans="1:14" s="44" customFormat="1" ht="11">
      <c r="A35" s="42"/>
      <c r="B35" s="50"/>
      <c r="C35" s="23"/>
      <c r="D35" s="20"/>
      <c r="F35" s="9"/>
      <c r="G35" s="7"/>
      <c r="H35" s="140"/>
      <c r="I35" s="7"/>
      <c r="J35" s="19"/>
      <c r="K35" s="7"/>
      <c r="L35" s="7"/>
      <c r="N35" s="7"/>
    </row>
    <row r="36" spans="1:14" s="44" customFormat="1" ht="11">
      <c r="A36" s="42"/>
      <c r="B36" s="50"/>
      <c r="C36" s="23"/>
      <c r="D36" s="20"/>
      <c r="F36" s="9"/>
      <c r="G36" s="7"/>
      <c r="H36" s="140"/>
      <c r="I36" s="7"/>
      <c r="J36" s="19"/>
      <c r="K36" s="7"/>
      <c r="L36" s="7"/>
      <c r="N36" s="7"/>
    </row>
    <row r="37" spans="1:14" s="44" customFormat="1" ht="11">
      <c r="A37" s="42"/>
      <c r="B37" s="50"/>
      <c r="C37" s="23"/>
      <c r="D37" s="20"/>
      <c r="F37" s="9"/>
      <c r="G37" s="7"/>
      <c r="H37" s="140"/>
      <c r="I37" s="7"/>
      <c r="J37" s="19"/>
      <c r="K37" s="7"/>
      <c r="L37" s="7"/>
      <c r="N37" s="7"/>
    </row>
    <row r="38" spans="1:14" s="44" customFormat="1" ht="11">
      <c r="A38" s="42"/>
      <c r="B38" s="50"/>
      <c r="C38" s="23"/>
      <c r="D38" s="20"/>
      <c r="F38" s="9"/>
      <c r="G38" s="7"/>
      <c r="H38" s="140"/>
      <c r="I38" s="7"/>
      <c r="J38" s="19"/>
      <c r="K38" s="7"/>
      <c r="L38" s="7"/>
      <c r="N38" s="7"/>
    </row>
    <row r="39" spans="1:14" s="44" customFormat="1" ht="11">
      <c r="A39" s="42"/>
      <c r="B39" s="50"/>
      <c r="C39" s="23"/>
      <c r="D39" s="20"/>
      <c r="F39" s="9"/>
      <c r="G39" s="7"/>
      <c r="H39" s="140"/>
      <c r="I39" s="7"/>
      <c r="J39" s="19"/>
      <c r="K39" s="7"/>
      <c r="L39" s="7"/>
      <c r="N39" s="7"/>
    </row>
    <row r="40" spans="1:14" s="44" customFormat="1" ht="11">
      <c r="A40" s="42"/>
      <c r="B40" s="50"/>
      <c r="C40" s="23"/>
      <c r="D40" s="20"/>
      <c r="F40" s="9"/>
      <c r="G40" s="7"/>
      <c r="H40" s="140"/>
      <c r="I40" s="7"/>
      <c r="J40" s="19"/>
      <c r="K40" s="7"/>
      <c r="L40" s="7"/>
      <c r="N40" s="7"/>
    </row>
    <row r="41" spans="1:14" s="44" customFormat="1" ht="11">
      <c r="A41" s="42"/>
      <c r="B41" s="50"/>
      <c r="C41" s="23"/>
      <c r="D41" s="20"/>
      <c r="F41" s="9"/>
      <c r="G41" s="7"/>
      <c r="H41" s="140"/>
      <c r="I41" s="7"/>
      <c r="J41" s="19"/>
      <c r="K41" s="7"/>
      <c r="L41" s="7"/>
      <c r="N41" s="7"/>
    </row>
    <row r="42" spans="1:14" s="44" customFormat="1" ht="11">
      <c r="A42" s="42"/>
      <c r="B42" s="50"/>
      <c r="C42" s="23"/>
      <c r="D42" s="20"/>
      <c r="F42" s="9"/>
      <c r="G42" s="7"/>
      <c r="H42" s="140"/>
      <c r="I42" s="7"/>
      <c r="J42" s="19"/>
      <c r="K42" s="7"/>
      <c r="L42" s="7"/>
      <c r="N42" s="7"/>
    </row>
    <row r="43" spans="1:14" s="44" customFormat="1" ht="11">
      <c r="A43" s="42"/>
      <c r="B43" s="50"/>
      <c r="C43" s="23"/>
      <c r="D43" s="20"/>
      <c r="F43" s="9"/>
      <c r="G43" s="7"/>
      <c r="H43" s="140"/>
      <c r="I43" s="7"/>
      <c r="J43" s="19"/>
      <c r="K43" s="7"/>
      <c r="L43" s="7"/>
      <c r="N43" s="7"/>
    </row>
    <row r="44" spans="1:14" s="44" customFormat="1" ht="11">
      <c r="A44" s="42"/>
      <c r="B44" s="50"/>
      <c r="C44" s="23"/>
      <c r="D44" s="20"/>
      <c r="F44" s="9"/>
      <c r="G44" s="7"/>
      <c r="H44" s="140"/>
      <c r="I44" s="7"/>
      <c r="J44" s="19"/>
      <c r="K44" s="7"/>
      <c r="L44" s="7"/>
      <c r="N44" s="7"/>
    </row>
    <row r="45" spans="1:14" s="44" customFormat="1" ht="11">
      <c r="A45" s="42"/>
      <c r="B45" s="50"/>
      <c r="C45" s="23"/>
      <c r="D45" s="20"/>
      <c r="F45" s="9"/>
      <c r="G45" s="7"/>
      <c r="H45" s="140"/>
      <c r="I45" s="7"/>
      <c r="J45" s="19"/>
      <c r="K45" s="7"/>
      <c r="L45" s="7"/>
      <c r="N45" s="7"/>
    </row>
    <row r="46" spans="1:14" s="44" customFormat="1" ht="11">
      <c r="A46" s="42"/>
      <c r="B46" s="50"/>
      <c r="C46" s="23"/>
      <c r="D46" s="20"/>
      <c r="F46" s="9"/>
      <c r="G46" s="7"/>
      <c r="H46" s="140"/>
      <c r="I46" s="7"/>
      <c r="J46" s="19"/>
      <c r="K46" s="7"/>
      <c r="L46" s="7"/>
      <c r="N46" s="7"/>
    </row>
    <row r="47" spans="1:14" s="44" customFormat="1" ht="11">
      <c r="A47" s="42"/>
      <c r="B47" s="50"/>
      <c r="C47" s="23"/>
      <c r="D47" s="20"/>
      <c r="F47" s="9"/>
      <c r="G47" s="7"/>
      <c r="H47" s="140"/>
      <c r="I47" s="7"/>
      <c r="J47" s="19"/>
      <c r="K47" s="7"/>
      <c r="L47" s="7"/>
      <c r="N47" s="7"/>
    </row>
    <row r="48" spans="1:14" s="44" customFormat="1" ht="11">
      <c r="A48" s="42"/>
      <c r="B48" s="50"/>
      <c r="C48" s="23"/>
      <c r="D48" s="20"/>
      <c r="F48" s="9"/>
      <c r="G48" s="7"/>
      <c r="H48" s="140"/>
      <c r="I48" s="7"/>
      <c r="J48" s="19"/>
      <c r="K48" s="7"/>
      <c r="L48" s="7"/>
      <c r="N48" s="7"/>
    </row>
    <row r="49" spans="1:14" s="44" customFormat="1" ht="11">
      <c r="A49" s="42"/>
      <c r="B49" s="50"/>
      <c r="C49" s="23"/>
      <c r="D49" s="20"/>
      <c r="F49" s="9"/>
      <c r="G49" s="7"/>
      <c r="H49" s="140"/>
      <c r="I49" s="7"/>
      <c r="J49" s="19"/>
      <c r="K49" s="7"/>
      <c r="L49" s="7"/>
      <c r="N49" s="7"/>
    </row>
    <row r="50" spans="1:14" s="44" customFormat="1" ht="11">
      <c r="A50" s="42"/>
      <c r="B50" s="50"/>
      <c r="C50" s="23"/>
      <c r="D50" s="20"/>
      <c r="F50" s="9"/>
      <c r="G50" s="7"/>
      <c r="H50" s="140"/>
      <c r="I50" s="7"/>
      <c r="J50" s="19"/>
      <c r="K50" s="7"/>
      <c r="L50" s="7"/>
      <c r="N50" s="7"/>
    </row>
    <row r="51" spans="1:14" s="44" customFormat="1" ht="11">
      <c r="A51" s="42"/>
      <c r="B51" s="50"/>
      <c r="C51" s="23"/>
      <c r="D51" s="20"/>
      <c r="F51" s="9"/>
      <c r="G51" s="7"/>
      <c r="H51" s="140"/>
      <c r="I51" s="7"/>
      <c r="J51" s="19"/>
      <c r="K51" s="7"/>
      <c r="L51" s="7"/>
      <c r="N51" s="7"/>
    </row>
    <row r="52" spans="1:14" s="44" customFormat="1" ht="11">
      <c r="A52" s="42"/>
      <c r="B52" s="50"/>
      <c r="C52" s="23"/>
      <c r="D52" s="20"/>
      <c r="F52" s="9"/>
      <c r="G52" s="7"/>
      <c r="H52" s="140"/>
      <c r="I52" s="7"/>
      <c r="J52" s="19"/>
      <c r="K52" s="7"/>
      <c r="L52" s="7"/>
      <c r="N52" s="7"/>
    </row>
    <row r="53" spans="1:14" s="44" customFormat="1" ht="11">
      <c r="A53" s="42"/>
      <c r="B53" s="50"/>
      <c r="C53" s="23"/>
      <c r="D53" s="20"/>
      <c r="F53" s="9"/>
      <c r="G53" s="7"/>
      <c r="H53" s="140"/>
      <c r="I53" s="7"/>
      <c r="J53" s="19"/>
      <c r="K53" s="7"/>
      <c r="L53" s="7"/>
      <c r="N53" s="7"/>
    </row>
    <row r="54" spans="1:14" s="44" customFormat="1" ht="11">
      <c r="A54" s="42"/>
      <c r="B54" s="50"/>
      <c r="C54" s="23"/>
      <c r="D54" s="20"/>
      <c r="F54" s="9"/>
      <c r="G54" s="7"/>
      <c r="H54" s="140"/>
      <c r="I54" s="7"/>
      <c r="J54" s="19"/>
      <c r="K54" s="7"/>
      <c r="L54" s="7"/>
      <c r="N54" s="7"/>
    </row>
    <row r="55" spans="1:14" s="44" customFormat="1" ht="11">
      <c r="A55" s="42"/>
      <c r="B55" s="50"/>
      <c r="C55" s="23"/>
      <c r="D55" s="20"/>
      <c r="F55" s="9"/>
      <c r="G55" s="7"/>
      <c r="H55" s="140"/>
      <c r="I55" s="7"/>
      <c r="J55" s="19"/>
      <c r="K55" s="7"/>
      <c r="L55" s="7"/>
      <c r="N55" s="7"/>
    </row>
    <row r="56" spans="1:14" s="44" customFormat="1" ht="11">
      <c r="A56" s="42"/>
      <c r="B56" s="50"/>
      <c r="C56" s="23"/>
      <c r="D56" s="20"/>
      <c r="F56" s="9"/>
      <c r="G56" s="7"/>
      <c r="H56" s="140"/>
      <c r="I56" s="7"/>
      <c r="J56" s="19"/>
      <c r="K56" s="7"/>
      <c r="L56" s="7"/>
      <c r="N56" s="7"/>
    </row>
    <row r="57" spans="1:14" s="44" customFormat="1" ht="11">
      <c r="A57" s="42"/>
      <c r="B57" s="50"/>
      <c r="C57" s="23"/>
      <c r="D57" s="20"/>
      <c r="F57" s="9"/>
      <c r="G57" s="7"/>
      <c r="H57" s="140"/>
      <c r="I57" s="7"/>
      <c r="J57" s="19"/>
      <c r="K57" s="7"/>
      <c r="L57" s="7"/>
      <c r="N57" s="7"/>
    </row>
    <row r="58" spans="1:14" s="44" customFormat="1" ht="11">
      <c r="A58" s="42"/>
      <c r="B58" s="50"/>
      <c r="C58" s="23"/>
      <c r="D58" s="20"/>
      <c r="F58" s="9"/>
      <c r="G58" s="7"/>
      <c r="H58" s="140"/>
      <c r="I58" s="7"/>
      <c r="J58" s="19"/>
      <c r="K58" s="7"/>
      <c r="L58" s="7"/>
      <c r="N58" s="7"/>
    </row>
    <row r="59" spans="1:14" s="44" customFormat="1" ht="11">
      <c r="A59" s="42"/>
      <c r="B59" s="50"/>
      <c r="C59" s="23"/>
      <c r="D59" s="20"/>
      <c r="F59" s="9"/>
      <c r="G59" s="7"/>
      <c r="H59" s="140"/>
      <c r="I59" s="7"/>
      <c r="J59" s="19"/>
      <c r="K59" s="7"/>
      <c r="L59" s="7"/>
      <c r="N59" s="7"/>
    </row>
    <row r="60" spans="1:14" s="44" customFormat="1" ht="11">
      <c r="A60" s="42"/>
      <c r="B60" s="50"/>
      <c r="C60" s="23"/>
      <c r="D60" s="20"/>
      <c r="F60" s="9"/>
      <c r="G60" s="7"/>
      <c r="H60" s="140"/>
      <c r="I60" s="7"/>
      <c r="J60" s="19"/>
      <c r="K60" s="7"/>
      <c r="L60" s="7"/>
      <c r="N60" s="7"/>
    </row>
    <row r="61" spans="1:14" s="44" customFormat="1" ht="11">
      <c r="A61" s="42"/>
      <c r="B61" s="50"/>
      <c r="C61" s="23"/>
      <c r="D61" s="20"/>
      <c r="F61" s="9"/>
      <c r="G61" s="7"/>
      <c r="H61" s="140"/>
      <c r="I61" s="7"/>
      <c r="J61" s="19"/>
      <c r="K61" s="7"/>
      <c r="L61" s="7"/>
      <c r="N61" s="7"/>
    </row>
    <row r="62" spans="1:14" s="44" customFormat="1" ht="11">
      <c r="A62" s="42"/>
      <c r="B62" s="50"/>
      <c r="C62" s="23"/>
      <c r="D62" s="20"/>
      <c r="F62" s="9"/>
      <c r="G62" s="7"/>
      <c r="H62" s="140"/>
      <c r="I62" s="7"/>
      <c r="J62" s="19"/>
      <c r="K62" s="7"/>
      <c r="L62" s="7"/>
      <c r="N62" s="7"/>
    </row>
    <row r="63" spans="1:14" s="44" customFormat="1" ht="11">
      <c r="A63" s="42"/>
      <c r="B63" s="50"/>
      <c r="C63" s="23"/>
      <c r="D63" s="20"/>
      <c r="F63" s="9"/>
      <c r="G63" s="7"/>
      <c r="H63" s="140"/>
      <c r="I63" s="7"/>
      <c r="J63" s="19"/>
      <c r="K63" s="7"/>
      <c r="L63" s="7"/>
      <c r="N63" s="7"/>
    </row>
    <row r="64" spans="1:14" s="44" customFormat="1" ht="11">
      <c r="A64" s="42"/>
      <c r="B64" s="50"/>
      <c r="C64" s="23"/>
      <c r="D64" s="20"/>
      <c r="F64" s="9"/>
      <c r="G64" s="7"/>
      <c r="H64" s="140"/>
      <c r="I64" s="7"/>
      <c r="J64" s="19"/>
      <c r="K64" s="7"/>
      <c r="L64" s="7"/>
      <c r="N64" s="7"/>
    </row>
    <row r="65" spans="1:14" s="44" customFormat="1" ht="11">
      <c r="A65" s="42"/>
      <c r="B65" s="50"/>
      <c r="C65" s="23"/>
      <c r="D65" s="20"/>
      <c r="F65" s="9"/>
      <c r="G65" s="7"/>
      <c r="H65" s="140"/>
      <c r="I65" s="7"/>
      <c r="J65" s="19"/>
      <c r="K65" s="7"/>
      <c r="L65" s="7"/>
      <c r="N65" s="7"/>
    </row>
    <row r="66" spans="1:14" s="44" customFormat="1" ht="11">
      <c r="A66" s="42"/>
      <c r="B66" s="50"/>
      <c r="C66" s="23"/>
      <c r="D66" s="20"/>
      <c r="F66" s="9"/>
      <c r="G66" s="7"/>
      <c r="H66" s="140"/>
      <c r="I66" s="7"/>
      <c r="J66" s="19"/>
      <c r="K66" s="7"/>
      <c r="L66" s="7"/>
      <c r="N66" s="7"/>
    </row>
    <row r="67" spans="1:14" s="44" customFormat="1" ht="11">
      <c r="A67" s="42"/>
      <c r="B67" s="50"/>
      <c r="C67" s="23"/>
      <c r="D67" s="20"/>
      <c r="F67" s="9"/>
      <c r="G67" s="7"/>
      <c r="H67" s="140"/>
      <c r="I67" s="7"/>
      <c r="J67" s="19"/>
      <c r="K67" s="7"/>
      <c r="L67" s="7"/>
      <c r="N67" s="7"/>
    </row>
    <row r="68" spans="1:14" s="44" customFormat="1" ht="11">
      <c r="A68" s="42"/>
      <c r="B68" s="50"/>
      <c r="C68" s="23"/>
      <c r="D68" s="20"/>
      <c r="F68" s="9"/>
      <c r="G68" s="7"/>
      <c r="H68" s="140"/>
      <c r="I68" s="7"/>
      <c r="J68" s="19"/>
      <c r="K68" s="7"/>
      <c r="L68" s="7"/>
      <c r="N68" s="7"/>
    </row>
    <row r="69" spans="1:14" s="44" customFormat="1" ht="11">
      <c r="A69" s="42"/>
      <c r="B69" s="50"/>
      <c r="C69" s="23"/>
      <c r="D69" s="20"/>
      <c r="F69" s="9"/>
      <c r="G69" s="7"/>
      <c r="H69" s="140"/>
      <c r="I69" s="7"/>
      <c r="J69" s="19"/>
      <c r="K69" s="7"/>
      <c r="L69" s="7"/>
      <c r="N69" s="7"/>
    </row>
    <row r="70" spans="1:14" s="44" customFormat="1" ht="11">
      <c r="A70" s="42"/>
      <c r="B70" s="50"/>
      <c r="C70" s="23"/>
      <c r="D70" s="20"/>
      <c r="F70" s="9"/>
      <c r="G70" s="7"/>
      <c r="H70" s="140"/>
      <c r="I70" s="7"/>
      <c r="J70" s="19"/>
      <c r="K70" s="7"/>
      <c r="L70" s="7"/>
      <c r="N70" s="7"/>
    </row>
    <row r="71" spans="1:14" s="44" customFormat="1" ht="11">
      <c r="A71" s="42"/>
      <c r="B71" s="50"/>
      <c r="C71" s="23"/>
      <c r="D71" s="20"/>
      <c r="F71" s="9"/>
      <c r="G71" s="7"/>
      <c r="H71" s="140"/>
      <c r="I71" s="7"/>
      <c r="J71" s="19"/>
      <c r="K71" s="7"/>
      <c r="L71" s="7"/>
      <c r="N71" s="7"/>
    </row>
    <row r="72" spans="1:14" s="44" customFormat="1" ht="11">
      <c r="A72" s="42"/>
      <c r="B72" s="50"/>
      <c r="C72" s="23"/>
      <c r="D72" s="20"/>
      <c r="F72" s="9"/>
      <c r="G72" s="7"/>
      <c r="H72" s="140"/>
      <c r="I72" s="7"/>
      <c r="J72" s="19"/>
      <c r="K72" s="7"/>
      <c r="L72" s="7"/>
      <c r="N72" s="7"/>
    </row>
    <row r="73" spans="1:14" s="44" customFormat="1" ht="11">
      <c r="A73" s="42"/>
      <c r="B73" s="50"/>
      <c r="C73" s="23"/>
      <c r="D73" s="20"/>
      <c r="F73" s="9"/>
      <c r="G73" s="7"/>
      <c r="H73" s="140"/>
      <c r="I73" s="7"/>
      <c r="J73" s="19"/>
      <c r="K73" s="7"/>
      <c r="L73" s="7"/>
      <c r="N73" s="7"/>
    </row>
    <row r="74" spans="1:14" s="44" customFormat="1" ht="11">
      <c r="A74" s="42"/>
      <c r="B74" s="50"/>
      <c r="C74" s="23"/>
      <c r="D74" s="20"/>
      <c r="F74" s="9"/>
      <c r="G74" s="7"/>
      <c r="H74" s="140"/>
      <c r="I74" s="7"/>
      <c r="J74" s="19"/>
      <c r="K74" s="7"/>
      <c r="L74" s="7"/>
      <c r="N74" s="7"/>
    </row>
    <row r="75" spans="1:14" s="44" customFormat="1" ht="11">
      <c r="A75" s="42"/>
      <c r="B75" s="50"/>
      <c r="C75" s="23"/>
      <c r="D75" s="20"/>
      <c r="F75" s="9"/>
      <c r="G75" s="7"/>
      <c r="H75" s="140"/>
      <c r="I75" s="7"/>
      <c r="J75" s="19"/>
      <c r="K75" s="7"/>
      <c r="L75" s="7"/>
      <c r="N75" s="7"/>
    </row>
    <row r="76" spans="1:14" s="44" customFormat="1" ht="11">
      <c r="A76" s="42"/>
      <c r="B76" s="50"/>
      <c r="C76" s="23"/>
      <c r="D76" s="20"/>
      <c r="F76" s="9"/>
      <c r="G76" s="7"/>
      <c r="H76" s="140"/>
      <c r="I76" s="7"/>
      <c r="J76" s="19"/>
      <c r="K76" s="7"/>
      <c r="L76" s="7"/>
      <c r="N76" s="7"/>
    </row>
    <row r="77" spans="1:14" s="44" customFormat="1" ht="11">
      <c r="A77" s="42"/>
      <c r="B77" s="50"/>
      <c r="C77" s="23"/>
      <c r="D77" s="20"/>
      <c r="F77" s="9"/>
      <c r="G77" s="7"/>
      <c r="H77" s="140"/>
      <c r="I77" s="7"/>
      <c r="J77" s="19"/>
      <c r="K77" s="7"/>
      <c r="L77" s="7"/>
      <c r="N77" s="7"/>
    </row>
    <row r="78" spans="1:14" s="44" customFormat="1" ht="11">
      <c r="A78" s="42"/>
      <c r="B78" s="50"/>
      <c r="C78" s="23"/>
      <c r="D78" s="20"/>
      <c r="F78" s="9"/>
      <c r="G78" s="7"/>
      <c r="H78" s="140"/>
      <c r="I78" s="7"/>
      <c r="J78" s="19"/>
      <c r="K78" s="7"/>
      <c r="L78" s="7"/>
      <c r="N78" s="7"/>
    </row>
    <row r="79" spans="1:14" s="44" customFormat="1" ht="11">
      <c r="A79" s="42"/>
      <c r="B79" s="50"/>
      <c r="C79" s="23"/>
      <c r="D79" s="20"/>
      <c r="F79" s="9"/>
      <c r="G79" s="7"/>
      <c r="H79" s="140"/>
      <c r="I79" s="7"/>
      <c r="J79" s="19"/>
      <c r="K79" s="7"/>
      <c r="L79" s="7"/>
      <c r="N79" s="7"/>
    </row>
    <row r="80" spans="1:14" s="44" customFormat="1" ht="11">
      <c r="A80" s="42"/>
      <c r="B80" s="50"/>
      <c r="C80" s="23"/>
      <c r="D80" s="20"/>
      <c r="F80" s="9"/>
      <c r="G80" s="7"/>
      <c r="H80" s="140"/>
      <c r="I80" s="7"/>
      <c r="J80" s="19"/>
      <c r="K80" s="7"/>
      <c r="L80" s="7"/>
      <c r="N80" s="7"/>
    </row>
    <row r="81" spans="1:14" s="44" customFormat="1" ht="11">
      <c r="A81" s="42"/>
      <c r="B81" s="50"/>
      <c r="C81" s="23"/>
      <c r="D81" s="20"/>
      <c r="F81" s="9"/>
      <c r="G81" s="7"/>
      <c r="H81" s="140"/>
      <c r="I81" s="7"/>
      <c r="J81" s="19"/>
      <c r="K81" s="7"/>
      <c r="L81" s="7"/>
      <c r="N81" s="7"/>
    </row>
    <row r="82" spans="1:14" s="44" customFormat="1" ht="11">
      <c r="A82" s="42"/>
      <c r="B82" s="50"/>
      <c r="C82" s="23"/>
      <c r="D82" s="20"/>
      <c r="F82" s="9"/>
      <c r="G82" s="7"/>
      <c r="H82" s="140"/>
      <c r="I82" s="7"/>
      <c r="J82" s="19"/>
      <c r="K82" s="7"/>
      <c r="L82" s="7"/>
      <c r="N82" s="7"/>
    </row>
    <row r="83" spans="1:14" s="44" customFormat="1" ht="11">
      <c r="A83" s="42"/>
      <c r="B83" s="50"/>
      <c r="C83" s="23"/>
      <c r="D83" s="20"/>
      <c r="F83" s="9"/>
      <c r="G83" s="7"/>
      <c r="H83" s="140"/>
      <c r="I83" s="7"/>
      <c r="J83" s="19"/>
      <c r="K83" s="7"/>
      <c r="L83" s="7"/>
      <c r="N83" s="7"/>
    </row>
    <row r="84" spans="1:14" s="44" customFormat="1" ht="11">
      <c r="A84" s="42"/>
      <c r="B84" s="50"/>
      <c r="C84" s="23"/>
      <c r="D84" s="20"/>
      <c r="F84" s="9"/>
      <c r="G84" s="7"/>
      <c r="H84" s="140"/>
      <c r="I84" s="7"/>
      <c r="J84" s="19"/>
      <c r="K84" s="7"/>
      <c r="L84" s="7"/>
      <c r="N84" s="7"/>
    </row>
    <row r="85" spans="1:14" s="44" customFormat="1" ht="11">
      <c r="A85" s="42"/>
      <c r="B85" s="50"/>
      <c r="C85" s="23"/>
      <c r="D85" s="20"/>
      <c r="F85" s="9"/>
      <c r="G85" s="7"/>
      <c r="H85" s="140"/>
      <c r="I85" s="7"/>
      <c r="J85" s="19"/>
      <c r="K85" s="7"/>
      <c r="L85" s="7"/>
      <c r="N85" s="7"/>
    </row>
    <row r="86" spans="1:14" s="44" customFormat="1" ht="11">
      <c r="A86" s="42"/>
      <c r="B86" s="50"/>
      <c r="C86" s="23"/>
      <c r="D86" s="20"/>
      <c r="F86" s="9"/>
      <c r="G86" s="7"/>
      <c r="H86" s="140"/>
      <c r="I86" s="7"/>
      <c r="J86" s="19"/>
      <c r="K86" s="7"/>
      <c r="L86" s="7"/>
      <c r="N86" s="7"/>
    </row>
    <row r="87" spans="1:14" s="44" customFormat="1" ht="11">
      <c r="A87" s="42"/>
      <c r="B87" s="50"/>
      <c r="C87" s="23"/>
      <c r="D87" s="20"/>
      <c r="F87" s="9"/>
      <c r="G87" s="7"/>
      <c r="H87" s="140"/>
      <c r="I87" s="7"/>
      <c r="J87" s="19"/>
      <c r="K87" s="7"/>
      <c r="L87" s="7"/>
      <c r="N87" s="7"/>
    </row>
    <row r="88" spans="1:14" s="44" customFormat="1" ht="11">
      <c r="A88" s="42"/>
      <c r="B88" s="50"/>
      <c r="C88" s="23"/>
      <c r="D88" s="20"/>
      <c r="F88" s="9"/>
      <c r="G88" s="7"/>
      <c r="H88" s="140"/>
      <c r="I88" s="7"/>
      <c r="J88" s="19"/>
      <c r="K88" s="7"/>
      <c r="L88" s="7"/>
      <c r="N88" s="7"/>
    </row>
    <row r="89" spans="1:14" s="44" customFormat="1" ht="11">
      <c r="A89" s="42"/>
      <c r="B89" s="50"/>
      <c r="C89" s="23"/>
      <c r="D89" s="20"/>
      <c r="F89" s="9"/>
      <c r="G89" s="7"/>
      <c r="H89" s="140"/>
      <c r="I89" s="7"/>
      <c r="J89" s="19"/>
      <c r="K89" s="7"/>
      <c r="L89" s="7"/>
      <c r="N89" s="7"/>
    </row>
    <row r="90" spans="1:14" s="44" customFormat="1" ht="11">
      <c r="A90" s="42"/>
      <c r="B90" s="50"/>
      <c r="C90" s="23"/>
      <c r="D90" s="20"/>
      <c r="F90" s="9"/>
      <c r="G90" s="7"/>
      <c r="H90" s="140"/>
      <c r="I90" s="7"/>
      <c r="J90" s="19"/>
      <c r="K90" s="7"/>
      <c r="L90" s="7"/>
      <c r="N90" s="7"/>
    </row>
    <row r="91" spans="1:14" s="44" customFormat="1" ht="11">
      <c r="A91" s="42"/>
      <c r="B91" s="50"/>
      <c r="C91" s="23"/>
      <c r="D91" s="20"/>
      <c r="F91" s="9"/>
      <c r="G91" s="7"/>
      <c r="H91" s="140"/>
      <c r="I91" s="7"/>
      <c r="J91" s="19"/>
      <c r="K91" s="7"/>
      <c r="L91" s="7"/>
      <c r="N91" s="7"/>
    </row>
    <row r="92" spans="1:14" s="44" customFormat="1" ht="11">
      <c r="A92" s="42"/>
      <c r="B92" s="50"/>
      <c r="C92" s="23"/>
      <c r="D92" s="20"/>
      <c r="F92" s="9"/>
      <c r="G92" s="7"/>
      <c r="H92" s="140"/>
      <c r="I92" s="7"/>
      <c r="J92" s="19"/>
      <c r="K92" s="7"/>
      <c r="L92" s="7"/>
      <c r="N92" s="7"/>
    </row>
    <row r="93" spans="1:14" s="44" customFormat="1" ht="11">
      <c r="A93" s="42"/>
      <c r="B93" s="50"/>
      <c r="C93" s="23"/>
      <c r="D93" s="20"/>
      <c r="F93" s="9"/>
      <c r="G93" s="7"/>
      <c r="H93" s="140"/>
      <c r="I93" s="7"/>
      <c r="J93" s="19"/>
      <c r="K93" s="7"/>
      <c r="L93" s="7"/>
      <c r="N93" s="7"/>
    </row>
    <row r="94" spans="1:14" s="44" customFormat="1" ht="11">
      <c r="A94" s="42"/>
      <c r="B94" s="50"/>
      <c r="C94" s="23"/>
      <c r="D94" s="20"/>
      <c r="F94" s="9"/>
      <c r="G94" s="7"/>
      <c r="H94" s="140"/>
      <c r="I94" s="7"/>
      <c r="J94" s="19"/>
      <c r="K94" s="7"/>
      <c r="L94" s="7"/>
      <c r="N94" s="7"/>
    </row>
    <row r="95" spans="1:14" s="44" customFormat="1" ht="11">
      <c r="A95" s="42"/>
      <c r="B95" s="50"/>
      <c r="C95" s="23"/>
      <c r="D95" s="20"/>
      <c r="F95" s="9"/>
      <c r="G95" s="7"/>
      <c r="H95" s="140"/>
      <c r="I95" s="7"/>
      <c r="J95" s="19"/>
      <c r="K95" s="7"/>
      <c r="L95" s="7"/>
      <c r="N95" s="7"/>
    </row>
    <row r="96" spans="1:14" s="44" customFormat="1" ht="11">
      <c r="A96" s="42"/>
      <c r="B96" s="50"/>
      <c r="C96" s="23"/>
      <c r="D96" s="20"/>
      <c r="F96" s="9"/>
      <c r="G96" s="7"/>
      <c r="H96" s="140"/>
      <c r="I96" s="7"/>
      <c r="J96" s="19"/>
      <c r="K96" s="7"/>
      <c r="L96" s="7"/>
      <c r="N96" s="7"/>
    </row>
    <row r="97" spans="1:14" s="44" customFormat="1" ht="11">
      <c r="A97" s="42"/>
      <c r="B97" s="50"/>
      <c r="C97" s="23"/>
      <c r="D97" s="20"/>
      <c r="F97" s="9"/>
      <c r="G97" s="7"/>
      <c r="H97" s="140"/>
      <c r="I97" s="7"/>
      <c r="J97" s="19"/>
      <c r="K97" s="7"/>
      <c r="L97" s="7"/>
      <c r="N97" s="7"/>
    </row>
    <row r="98" spans="1:14" s="44" customFormat="1" ht="11">
      <c r="A98" s="42"/>
      <c r="B98" s="50"/>
      <c r="C98" s="23"/>
      <c r="D98" s="20"/>
      <c r="F98" s="9"/>
      <c r="G98" s="7"/>
      <c r="H98" s="140"/>
      <c r="I98" s="7"/>
      <c r="J98" s="19"/>
      <c r="K98" s="7"/>
      <c r="L98" s="7"/>
      <c r="N98" s="7"/>
    </row>
    <row r="99" spans="1:14" s="44" customFormat="1" ht="11">
      <c r="A99" s="42"/>
      <c r="B99" s="50"/>
      <c r="C99" s="23"/>
      <c r="D99" s="20"/>
      <c r="F99" s="9"/>
      <c r="G99" s="7"/>
      <c r="H99" s="140"/>
      <c r="I99" s="7"/>
      <c r="J99" s="19"/>
      <c r="K99" s="7"/>
      <c r="L99" s="7"/>
      <c r="N99" s="7"/>
    </row>
    <row r="100" spans="1:14" s="44" customFormat="1" ht="11">
      <c r="A100" s="42"/>
      <c r="B100" s="50"/>
      <c r="C100" s="23"/>
      <c r="D100" s="20"/>
      <c r="F100" s="9"/>
      <c r="G100" s="7"/>
      <c r="H100" s="140"/>
      <c r="I100" s="7"/>
      <c r="J100" s="19"/>
      <c r="K100" s="7"/>
      <c r="L100" s="7"/>
      <c r="N100" s="7"/>
    </row>
    <row r="101" spans="1:14" s="44" customFormat="1" ht="11">
      <c r="A101" s="42"/>
      <c r="B101" s="50"/>
      <c r="C101" s="23"/>
      <c r="D101" s="20"/>
      <c r="F101" s="9"/>
      <c r="G101" s="7"/>
      <c r="H101" s="140"/>
      <c r="I101" s="7"/>
      <c r="J101" s="19"/>
      <c r="K101" s="7"/>
      <c r="L101" s="7"/>
      <c r="N101" s="7"/>
    </row>
    <row r="102" spans="1:14" s="44" customFormat="1" ht="11">
      <c r="A102" s="42"/>
      <c r="B102" s="50"/>
      <c r="C102" s="23"/>
      <c r="D102" s="20"/>
      <c r="F102" s="9"/>
      <c r="G102" s="7"/>
      <c r="H102" s="140"/>
      <c r="I102" s="7"/>
      <c r="J102" s="19"/>
      <c r="K102" s="7"/>
      <c r="L102" s="7"/>
      <c r="N102" s="7"/>
    </row>
  </sheetData>
  <sortState ref="A6:N22">
    <sortCondition descending="1" ref="B6:B22"/>
  </sortState>
  <mergeCells count="7">
    <mergeCell ref="A25:N25"/>
    <mergeCell ref="A32:N32"/>
    <mergeCell ref="A1:N1"/>
    <mergeCell ref="A2:N2"/>
    <mergeCell ref="A3:N3"/>
    <mergeCell ref="A4:N4"/>
    <mergeCell ref="A28:N28"/>
  </mergeCells>
  <phoneticPr fontId="0" type="noConversion"/>
  <printOptions horizontalCentered="1"/>
  <pageMargins left="0.35433070866141736" right="0.35433070866141736" top="0.98425196850393704" bottom="0.59055118110236227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0" enableFormatConditionsCalculation="0">
    <pageSetUpPr fitToPage="1"/>
  </sheetPr>
  <dimension ref="A1:N25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H11" sqref="H11"/>
    </sheetView>
  </sheetViews>
  <sheetFormatPr baseColWidth="10" defaultColWidth="8.83203125" defaultRowHeight="12" x14ac:dyDescent="0"/>
  <cols>
    <col min="1" max="1" width="4.6640625" style="2" customWidth="1"/>
    <col min="2" max="2" width="13.6640625" style="48" customWidth="1"/>
    <col min="3" max="3" width="6.6640625" style="23" customWidth="1"/>
    <col min="4" max="4" width="5.83203125" style="20" customWidth="1"/>
    <col min="5" max="5" width="22.33203125" customWidth="1"/>
    <col min="6" max="6" width="8.6640625" style="9" customWidth="1"/>
    <col min="7" max="7" width="6.6640625" style="7" customWidth="1"/>
    <col min="8" max="8" width="9.1640625" style="138" customWidth="1"/>
    <col min="9" max="9" width="14.5" style="18" customWidth="1"/>
    <col min="10" max="10" width="10.1640625" style="19" customWidth="1"/>
    <col min="11" max="12" width="13.6640625" style="18" customWidth="1"/>
    <col min="13" max="13" width="23.5" style="44" customWidth="1"/>
    <col min="14" max="14" width="13.6640625" style="18" customWidth="1"/>
  </cols>
  <sheetData>
    <row r="1" spans="1:14" ht="21.25" customHeight="1">
      <c r="A1" s="189" t="s">
        <v>1151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19.5" customHeight="1">
      <c r="A2" s="177" t="s">
        <v>763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90"/>
    </row>
    <row r="3" spans="1:14" ht="18" customHeight="1">
      <c r="A3" s="179" t="s">
        <v>874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90"/>
    </row>
    <row r="4" spans="1:14" ht="6" customHeight="1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91"/>
    </row>
    <row r="5" spans="1:14" s="60" customFormat="1" ht="15.25" customHeight="1">
      <c r="A5" s="3" t="s">
        <v>975</v>
      </c>
      <c r="B5" s="46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4" t="s">
        <v>761</v>
      </c>
      <c r="N5" s="4" t="s">
        <v>926</v>
      </c>
    </row>
    <row r="6" spans="1:14" s="31" customFormat="1">
      <c r="A6" s="27">
        <v>1</v>
      </c>
      <c r="B6" s="47">
        <v>1276</v>
      </c>
      <c r="C6" s="29" t="s">
        <v>25</v>
      </c>
      <c r="D6" s="30">
        <v>1</v>
      </c>
      <c r="E6" s="31" t="s">
        <v>599</v>
      </c>
      <c r="F6" s="32">
        <f>VLOOKUP($E6,Atletas!$1:$1048576,7,FALSE)</f>
        <v>35368</v>
      </c>
      <c r="G6" s="32" t="str">
        <f>VLOOKUP($E6,Atletas!$1:$1048576,9,FALSE)</f>
        <v>Juvenil</v>
      </c>
      <c r="H6" s="137" t="str">
        <f>VLOOKUP($E6,Atletas!$1:$1048576,5,FALSE)</f>
        <v>CSM</v>
      </c>
      <c r="I6" s="35" t="s">
        <v>849</v>
      </c>
      <c r="J6" s="34">
        <v>40929</v>
      </c>
      <c r="K6" s="38"/>
      <c r="L6" s="35" t="s">
        <v>855</v>
      </c>
      <c r="M6" s="39" t="s">
        <v>2074</v>
      </c>
      <c r="N6" s="35"/>
    </row>
    <row r="7" spans="1:14" s="31" customFormat="1">
      <c r="A7" s="27">
        <v>2</v>
      </c>
      <c r="B7" s="47">
        <v>1158</v>
      </c>
      <c r="C7" s="29" t="s">
        <v>25</v>
      </c>
      <c r="D7" s="30">
        <v>2</v>
      </c>
      <c r="E7" s="31" t="s">
        <v>1045</v>
      </c>
      <c r="F7" s="32">
        <f>VLOOKUP($E7,Atletas!$1:$1048576,7,FALSE)</f>
        <v>34758</v>
      </c>
      <c r="G7" s="32" t="str">
        <f>VLOOKUP($E7,Atletas!$1:$1048576,9,FALSE)</f>
        <v>Juvenil</v>
      </c>
      <c r="H7" s="137" t="str">
        <f>VLOOKUP($E7,Atletas!$1:$1048576,5,FALSE)</f>
        <v>GDE</v>
      </c>
      <c r="I7" s="35" t="s">
        <v>849</v>
      </c>
      <c r="J7" s="34">
        <v>40929</v>
      </c>
      <c r="K7" s="38"/>
      <c r="L7" s="35" t="s">
        <v>1583</v>
      </c>
      <c r="M7" s="39" t="s">
        <v>2075</v>
      </c>
      <c r="N7" s="38"/>
    </row>
    <row r="8" spans="1:14" s="31" customFormat="1">
      <c r="A8" s="27">
        <v>3</v>
      </c>
      <c r="B8" s="47">
        <v>1126</v>
      </c>
      <c r="C8" s="29" t="s">
        <v>25</v>
      </c>
      <c r="D8" s="30">
        <v>3</v>
      </c>
      <c r="E8" s="31" t="s">
        <v>29</v>
      </c>
      <c r="F8" s="32">
        <f>VLOOKUP($E8,Atletas!$1:$1048576,7,FALSE)</f>
        <v>35023</v>
      </c>
      <c r="G8" s="32" t="str">
        <f>VLOOKUP($E8,Atletas!$1:$1048576,9,FALSE)</f>
        <v>Juvenil</v>
      </c>
      <c r="H8" s="137" t="str">
        <f>VLOOKUP($E8,Atletas!$1:$1048576,5,FALSE)</f>
        <v>ADRAP</v>
      </c>
      <c r="I8" s="35" t="s">
        <v>849</v>
      </c>
      <c r="J8" s="34">
        <v>40929</v>
      </c>
      <c r="K8" s="38"/>
      <c r="L8" s="35" t="s">
        <v>855</v>
      </c>
      <c r="M8" s="39" t="s">
        <v>2076</v>
      </c>
      <c r="N8" s="38"/>
    </row>
    <row r="9" spans="1:14" s="31" customFormat="1">
      <c r="A9" s="27">
        <v>4</v>
      </c>
      <c r="B9" s="47">
        <v>1011</v>
      </c>
      <c r="C9" s="29" t="s">
        <v>25</v>
      </c>
      <c r="D9" s="30">
        <v>4</v>
      </c>
      <c r="E9" s="31" t="s">
        <v>588</v>
      </c>
      <c r="F9" s="32">
        <f>VLOOKUP($E9,Atletas!$1:$1048576,7,FALSE)</f>
        <v>35428</v>
      </c>
      <c r="G9" s="32" t="str">
        <f>VLOOKUP($E9,Atletas!$1:$1048576,9,FALSE)</f>
        <v>Juvenil</v>
      </c>
      <c r="H9" s="137" t="str">
        <f>VLOOKUP($E9,Atletas!$1:$1048576,5,FALSE)</f>
        <v>AJS</v>
      </c>
      <c r="I9" s="35" t="s">
        <v>849</v>
      </c>
      <c r="J9" s="34">
        <v>40929</v>
      </c>
      <c r="K9" s="38"/>
      <c r="L9" s="35" t="s">
        <v>855</v>
      </c>
      <c r="M9" s="39" t="s">
        <v>2077</v>
      </c>
      <c r="N9" s="35"/>
    </row>
    <row r="10" spans="1:14" s="31" customFormat="1">
      <c r="A10" s="27">
        <v>5</v>
      </c>
      <c r="B10" s="47">
        <v>935</v>
      </c>
      <c r="C10" s="29" t="s">
        <v>25</v>
      </c>
      <c r="D10" s="30">
        <v>5</v>
      </c>
      <c r="E10" s="31" t="s">
        <v>581</v>
      </c>
      <c r="F10" s="32">
        <f>VLOOKUP($E10,Atletas!$1:$1048576,7,FALSE)</f>
        <v>35001</v>
      </c>
      <c r="G10" s="32" t="str">
        <f>VLOOKUP($E10,Atletas!$1:$1048576,9,FALSE)</f>
        <v>Juvenil</v>
      </c>
      <c r="H10" s="137" t="str">
        <f>VLOOKUP($E10,Atletas!$1:$1048576,5,FALSE)</f>
        <v>AJS</v>
      </c>
      <c r="I10" s="35" t="s">
        <v>849</v>
      </c>
      <c r="J10" s="34">
        <v>40929</v>
      </c>
      <c r="K10" s="38"/>
      <c r="L10" s="35" t="s">
        <v>1585</v>
      </c>
      <c r="M10" s="39" t="s">
        <v>2078</v>
      </c>
      <c r="N10" s="38"/>
    </row>
    <row r="11" spans="1:14" s="31" customFormat="1">
      <c r="A11" s="27">
        <v>6</v>
      </c>
      <c r="B11" s="47">
        <v>805</v>
      </c>
      <c r="C11" s="29" t="s">
        <v>25</v>
      </c>
      <c r="D11" s="30">
        <v>6</v>
      </c>
      <c r="E11" s="31" t="s">
        <v>414</v>
      </c>
      <c r="F11" s="32">
        <f>VLOOKUP($E11,Atletas!$1:$1048576,7,FALSE)</f>
        <v>34753</v>
      </c>
      <c r="G11" s="32" t="str">
        <f>VLOOKUP($E11,Atletas!$1:$1048576,9,FALSE)</f>
        <v>Juvenil</v>
      </c>
      <c r="H11" s="137" t="str">
        <f>VLOOKUP($E11,Atletas!$1:$1048576,5,FALSE)</f>
        <v>AJS</v>
      </c>
      <c r="I11" s="35" t="s">
        <v>849</v>
      </c>
      <c r="J11" s="34">
        <v>40929</v>
      </c>
      <c r="K11" s="38"/>
      <c r="L11" s="35" t="s">
        <v>1587</v>
      </c>
      <c r="M11" s="39" t="s">
        <v>2079</v>
      </c>
      <c r="N11" s="38"/>
    </row>
    <row r="12" spans="1:14" s="31" customFormat="1" hidden="1">
      <c r="A12" s="27"/>
      <c r="B12" s="47"/>
      <c r="C12" s="29"/>
      <c r="D12" s="30"/>
      <c r="E12" s="31" t="s">
        <v>739</v>
      </c>
      <c r="F12" s="32">
        <f>VLOOKUP($E12,Atletas!$1:$1048576,7,FALSE)</f>
        <v>34929</v>
      </c>
      <c r="G12" s="32" t="str">
        <f>VLOOKUP($E12,Atletas!$1:$1048576,9,FALSE)</f>
        <v>Juvenil</v>
      </c>
      <c r="H12" s="137" t="str">
        <f>VLOOKUP($E12,Atletas!$1:$1048576,5,FALSE)</f>
        <v>CSM</v>
      </c>
      <c r="I12" s="35"/>
      <c r="J12" s="34"/>
      <c r="K12" s="38"/>
      <c r="L12" s="35" t="s">
        <v>1584</v>
      </c>
      <c r="M12" s="39"/>
      <c r="N12" s="38"/>
    </row>
    <row r="13" spans="1:14" s="31" customFormat="1" hidden="1">
      <c r="A13" s="27"/>
      <c r="B13" s="47"/>
      <c r="C13" s="29"/>
      <c r="D13" s="30"/>
      <c r="E13" s="31" t="s">
        <v>423</v>
      </c>
      <c r="F13" s="32">
        <f>VLOOKUP($E13,Atletas!$1:$1048576,7,FALSE)</f>
        <v>34798</v>
      </c>
      <c r="G13" s="32" t="str">
        <f>VLOOKUP($E13,Atletas!$1:$1048576,9,FALSE)</f>
        <v>Juvenil</v>
      </c>
      <c r="H13" s="137" t="str">
        <f>VLOOKUP($E13,Atletas!$1:$1048576,5,FALSE)</f>
        <v>AJS</v>
      </c>
      <c r="I13" s="35"/>
      <c r="J13" s="34"/>
      <c r="K13" s="38"/>
      <c r="L13" s="35" t="s">
        <v>1586</v>
      </c>
      <c r="M13" s="39"/>
      <c r="N13" s="38"/>
    </row>
    <row r="14" spans="1:14" s="31" customFormat="1" hidden="1">
      <c r="A14" s="27"/>
      <c r="B14" s="47"/>
      <c r="C14" s="29"/>
      <c r="D14" s="30"/>
      <c r="F14" s="32">
        <f>VLOOKUP($E14,Atletas!$1:$1048576,7,FALSE)</f>
        <v>0</v>
      </c>
      <c r="G14" s="32" t="str">
        <f>VLOOKUP($E14,Atletas!$1:$1048576,9,FALSE)</f>
        <v>Sénior /vet</v>
      </c>
      <c r="H14" s="137">
        <f>VLOOKUP($E14,Atletas!$1:$1048576,5,FALSE)</f>
        <v>0</v>
      </c>
      <c r="I14" s="35"/>
      <c r="J14" s="34"/>
      <c r="K14" s="38"/>
      <c r="L14" s="35" t="s">
        <v>855</v>
      </c>
      <c r="M14" s="39"/>
      <c r="N14" s="35"/>
    </row>
    <row r="15" spans="1:14" s="31" customFormat="1" hidden="1">
      <c r="A15" s="27"/>
      <c r="B15" s="47"/>
      <c r="C15" s="29"/>
      <c r="D15" s="30"/>
      <c r="F15" s="32">
        <f>VLOOKUP($E15,Atletas!$1:$1048576,7,FALSE)</f>
        <v>0</v>
      </c>
      <c r="G15" s="32" t="str">
        <f>VLOOKUP($E15,Atletas!$1:$1048576,9,FALSE)</f>
        <v>Sénior /vet</v>
      </c>
      <c r="H15" s="137">
        <f>VLOOKUP($E15,Atletas!$1:$1048576,5,FALSE)</f>
        <v>0</v>
      </c>
      <c r="I15" s="35"/>
      <c r="J15" s="34"/>
      <c r="K15" s="38"/>
      <c r="L15" s="35" t="s">
        <v>855</v>
      </c>
      <c r="M15" s="39"/>
      <c r="N15" s="35"/>
    </row>
    <row r="16" spans="1:14" s="31" customFormat="1" hidden="1">
      <c r="A16" s="27"/>
      <c r="B16" s="47"/>
      <c r="C16" s="29"/>
      <c r="D16" s="30"/>
      <c r="F16" s="32">
        <f>VLOOKUP($E16,Atletas!$1:$1048576,7,FALSE)</f>
        <v>0</v>
      </c>
      <c r="G16" s="32" t="str">
        <f>VLOOKUP($E16,Atletas!$1:$1048576,9,FALSE)</f>
        <v>Sénior /vet</v>
      </c>
      <c r="H16" s="137">
        <f>VLOOKUP($E16,Atletas!$1:$1048576,5,FALSE)</f>
        <v>0</v>
      </c>
      <c r="I16" s="35"/>
      <c r="J16" s="34"/>
      <c r="K16" s="38"/>
      <c r="L16" s="35" t="s">
        <v>855</v>
      </c>
      <c r="M16" s="39"/>
      <c r="N16" s="35"/>
    </row>
    <row r="17" spans="1:14" s="44" customFormat="1" ht="11" hidden="1">
      <c r="A17" s="42"/>
      <c r="B17" s="50"/>
      <c r="C17" s="23"/>
      <c r="D17" s="20"/>
      <c r="F17" s="9"/>
      <c r="G17" s="7"/>
      <c r="H17" s="140"/>
      <c r="I17" s="7"/>
      <c r="J17" s="19"/>
      <c r="K17" s="7"/>
      <c r="L17" s="7"/>
      <c r="N17" s="7"/>
    </row>
    <row r="18" spans="1:14" s="44" customFormat="1" ht="11" hidden="1">
      <c r="A18" s="42"/>
      <c r="B18" s="50"/>
      <c r="C18" s="23"/>
      <c r="D18" s="20"/>
      <c r="F18" s="9"/>
      <c r="G18" s="7"/>
      <c r="H18" s="140"/>
      <c r="I18" s="7"/>
      <c r="J18" s="19"/>
      <c r="K18" s="7"/>
      <c r="L18" s="7"/>
      <c r="N18" s="7"/>
    </row>
    <row r="19" spans="1:14" s="31" customFormat="1" hidden="1">
      <c r="A19" s="175" t="s">
        <v>815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</row>
    <row r="20" spans="1:14" s="31" customFormat="1" hidden="1">
      <c r="A20" s="27"/>
      <c r="B20" s="47"/>
      <c r="C20" s="29"/>
      <c r="D20" s="30"/>
      <c r="F20" s="32">
        <f>VLOOKUP($E20,Atletas!$1:$1048576,7,FALSE)</f>
        <v>0</v>
      </c>
      <c r="G20" s="32" t="str">
        <f>VLOOKUP($E20,Atletas!$1:$1048576,9,FALSE)</f>
        <v>Sénior /vet</v>
      </c>
      <c r="H20" s="137">
        <f>VLOOKUP($E20,Atletas!$1:$1048576,5,FALSE)</f>
        <v>0</v>
      </c>
      <c r="I20" s="35"/>
      <c r="J20" s="34"/>
      <c r="K20" s="35"/>
      <c r="L20" s="35"/>
      <c r="M20" s="39"/>
      <c r="N20" s="35"/>
    </row>
    <row r="21" spans="1:14" s="44" customFormat="1" ht="11">
      <c r="A21" s="42"/>
      <c r="B21" s="50"/>
      <c r="C21" s="23"/>
      <c r="D21" s="20"/>
      <c r="F21" s="9"/>
      <c r="G21" s="7"/>
      <c r="H21" s="140"/>
      <c r="I21" s="7"/>
      <c r="J21" s="19"/>
      <c r="K21" s="7"/>
      <c r="L21" s="7"/>
      <c r="N21" s="7"/>
    </row>
    <row r="22" spans="1:14" s="44" customFormat="1" ht="11">
      <c r="A22" s="42"/>
      <c r="B22" s="50"/>
      <c r="C22" s="23"/>
      <c r="D22" s="20"/>
      <c r="F22" s="9"/>
      <c r="G22" s="7"/>
      <c r="H22" s="140"/>
      <c r="I22" s="7"/>
      <c r="J22" s="19"/>
      <c r="K22" s="7"/>
      <c r="L22" s="7"/>
      <c r="N22" s="7"/>
    </row>
    <row r="23" spans="1:14" s="44" customFormat="1" ht="11">
      <c r="A23" s="42"/>
      <c r="B23" s="50"/>
      <c r="C23" s="23"/>
      <c r="D23" s="20"/>
      <c r="F23" s="9"/>
      <c r="G23" s="7"/>
      <c r="H23" s="140"/>
      <c r="I23" s="7"/>
      <c r="J23" s="19"/>
      <c r="K23" s="7"/>
      <c r="L23" s="7"/>
      <c r="N23" s="7"/>
    </row>
    <row r="24" spans="1:14" s="44" customFormat="1" ht="11">
      <c r="A24" s="42"/>
      <c r="B24" s="50"/>
      <c r="C24" s="23"/>
      <c r="D24" s="20"/>
      <c r="F24" s="9"/>
      <c r="G24" s="7"/>
      <c r="H24" s="140"/>
      <c r="I24" s="7"/>
      <c r="J24" s="19"/>
      <c r="K24" s="7"/>
      <c r="L24" s="7"/>
      <c r="N24" s="7"/>
    </row>
    <row r="25" spans="1:14">
      <c r="A25" s="175" t="s">
        <v>816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</row>
  </sheetData>
  <sortState ref="A6:N13">
    <sortCondition descending="1" ref="B6:B13"/>
  </sortState>
  <mergeCells count="6">
    <mergeCell ref="A19:N19"/>
    <mergeCell ref="A25:N25"/>
    <mergeCell ref="A1:N1"/>
    <mergeCell ref="A2:N2"/>
    <mergeCell ref="A3:N3"/>
    <mergeCell ref="A4:N4"/>
  </mergeCells>
  <phoneticPr fontId="0" type="noConversion"/>
  <printOptions horizontalCentered="1"/>
  <pageMargins left="0.35433070866141736" right="0.35433070866141736" top="0.98425196850393704" bottom="0.59055118110236227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 enableFormatConditionsCalculation="0"/>
  <dimension ref="A1:N292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7" customWidth="1"/>
    <col min="10" max="10" width="10.1640625" style="19" customWidth="1"/>
    <col min="11" max="12" width="13.6640625" style="7" customWidth="1"/>
    <col min="13" max="13" width="11.6640625" style="64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38"/>
    </row>
    <row r="2" spans="1:14" ht="19.5" customHeight="1">
      <c r="A2" s="177" t="s">
        <v>987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65" t="s">
        <v>887</v>
      </c>
    </row>
    <row r="3" spans="1:14" ht="18" customHeight="1">
      <c r="A3" s="179" t="s">
        <v>775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65" t="s">
        <v>829</v>
      </c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  <c r="M4" s="65"/>
    </row>
    <row r="5" spans="1:14" s="60" customFormat="1" ht="15.25" customHeight="1">
      <c r="A5" s="3" t="s">
        <v>975</v>
      </c>
      <c r="B5" s="5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71" t="s">
        <v>830</v>
      </c>
    </row>
    <row r="6" spans="1:14" s="31" customFormat="1">
      <c r="A6" s="27">
        <v>1</v>
      </c>
      <c r="B6" s="28">
        <v>24.52</v>
      </c>
      <c r="C6" s="61">
        <v>1.1000000000000001</v>
      </c>
      <c r="D6" s="37" t="s">
        <v>1653</v>
      </c>
      <c r="E6" s="31" t="s">
        <v>33</v>
      </c>
      <c r="F6" s="32">
        <f>VLOOKUP($E6,Atletas!$1:$1048576,7,FALSE)</f>
        <v>32881</v>
      </c>
      <c r="G6" s="32" t="str">
        <f>VLOOKUP($E6,Atletas!$1:$1048576,9,FALSE)</f>
        <v>Sénior /s23</v>
      </c>
      <c r="H6" s="137" t="str">
        <f>VLOOKUP($E6,Atletas!$1:$1048576,5,FALSE)</f>
        <v>CSM</v>
      </c>
      <c r="I6" s="35" t="s">
        <v>0</v>
      </c>
      <c r="J6" s="34">
        <v>41042</v>
      </c>
      <c r="K6" s="35"/>
      <c r="L6" s="35" t="s">
        <v>855</v>
      </c>
      <c r="M6" s="38"/>
      <c r="N6" s="38"/>
    </row>
    <row r="7" spans="1:14" s="31" customFormat="1">
      <c r="A7" s="27">
        <v>2</v>
      </c>
      <c r="B7" s="28">
        <v>25.36</v>
      </c>
      <c r="C7" s="61">
        <v>1.5</v>
      </c>
      <c r="D7" s="37" t="s">
        <v>1669</v>
      </c>
      <c r="E7" s="31" t="s">
        <v>34</v>
      </c>
      <c r="F7" s="32">
        <f>VLOOKUP($E7,Atletas!$1:$1048576,7,FALSE)</f>
        <v>33372</v>
      </c>
      <c r="G7" s="32" t="str">
        <f>VLOOKUP($E7,Atletas!$1:$1048576,9,FALSE)</f>
        <v>Sénior /s23</v>
      </c>
      <c r="H7" s="137" t="str">
        <f>VLOOKUP($E7,Atletas!$1:$1048576,5,FALSE)</f>
        <v>CSM</v>
      </c>
      <c r="I7" s="35" t="s">
        <v>2110</v>
      </c>
      <c r="J7" s="34">
        <v>41112</v>
      </c>
      <c r="K7" s="35"/>
      <c r="L7" s="35" t="s">
        <v>855</v>
      </c>
      <c r="M7" s="38"/>
      <c r="N7" s="38"/>
    </row>
    <row r="8" spans="1:14" s="31" customFormat="1">
      <c r="A8" s="27">
        <v>3</v>
      </c>
      <c r="B8" s="28">
        <v>25.75</v>
      </c>
      <c r="C8" s="61" t="s">
        <v>1670</v>
      </c>
      <c r="D8" s="37" t="s">
        <v>1654</v>
      </c>
      <c r="E8" s="31" t="s">
        <v>1673</v>
      </c>
      <c r="F8" s="32">
        <f>VLOOKUP($E8,Atletas!$1:$1048576,7,FALSE)</f>
        <v>34429</v>
      </c>
      <c r="G8" s="32" t="str">
        <f>VLOOKUP($E8,Atletas!$1:$1048576,9,FALSE)</f>
        <v>Júnior</v>
      </c>
      <c r="H8" s="137" t="str">
        <f>VLOOKUP($E8,Atletas!$1:$1048576,5,FALSE)</f>
        <v>IND-M</v>
      </c>
      <c r="I8" s="35" t="s">
        <v>597</v>
      </c>
      <c r="J8" s="34">
        <v>40936</v>
      </c>
      <c r="K8" s="35"/>
      <c r="L8" s="35" t="s">
        <v>855</v>
      </c>
      <c r="M8" s="38"/>
      <c r="N8" s="38"/>
    </row>
    <row r="9" spans="1:14" s="31" customFormat="1">
      <c r="A9" s="27">
        <v>4</v>
      </c>
      <c r="B9" s="28">
        <v>27.31</v>
      </c>
      <c r="C9" s="61">
        <v>1.1000000000000001</v>
      </c>
      <c r="D9" s="37">
        <v>1</v>
      </c>
      <c r="E9" s="31" t="s">
        <v>1083</v>
      </c>
      <c r="F9" s="32">
        <f>VLOOKUP($E9,Atletas!$1:$1048576,7,FALSE)</f>
        <v>33560</v>
      </c>
      <c r="G9" s="32" t="str">
        <f>VLOOKUP($E9,Atletas!$1:$1048576,9,FALSE)</f>
        <v>Sénior /s23</v>
      </c>
      <c r="H9" s="137" t="str">
        <f>VLOOKUP($E9,Atletas!$1:$1048576,5,FALSE)</f>
        <v>AJS</v>
      </c>
      <c r="I9" s="35" t="s">
        <v>1115</v>
      </c>
      <c r="J9" s="34">
        <v>41049</v>
      </c>
      <c r="K9" s="35"/>
      <c r="L9" s="35" t="s">
        <v>855</v>
      </c>
      <c r="M9" s="38"/>
      <c r="N9" s="38"/>
    </row>
    <row r="10" spans="1:14" s="31" customFormat="1">
      <c r="A10" s="27">
        <v>5</v>
      </c>
      <c r="B10" s="28">
        <v>27.34</v>
      </c>
      <c r="C10" s="61" t="s">
        <v>1670</v>
      </c>
      <c r="D10" s="37" t="s">
        <v>1669</v>
      </c>
      <c r="E10" s="31" t="s">
        <v>1041</v>
      </c>
      <c r="F10" s="32">
        <f>VLOOKUP($E10,Atletas!$1:$1048576,7,FALSE)</f>
        <v>31047</v>
      </c>
      <c r="G10" s="32" t="str">
        <f>VLOOKUP($E10,Atletas!$1:$1048576,9,FALSE)</f>
        <v>Sénior</v>
      </c>
      <c r="H10" s="137" t="str">
        <f>VLOOKUP($E10,Atletas!$1:$1048576,5,FALSE)</f>
        <v>CSM</v>
      </c>
      <c r="I10" s="35" t="s">
        <v>597</v>
      </c>
      <c r="J10" s="34">
        <v>40923</v>
      </c>
      <c r="K10" s="35"/>
      <c r="L10" s="35" t="s">
        <v>554</v>
      </c>
      <c r="M10" s="38"/>
      <c r="N10" s="38"/>
    </row>
    <row r="11" spans="1:14" s="31" customFormat="1">
      <c r="A11" s="27">
        <v>6</v>
      </c>
      <c r="B11" s="76">
        <v>27.43</v>
      </c>
      <c r="C11" s="61">
        <v>1.1000000000000001</v>
      </c>
      <c r="D11" s="37">
        <v>2</v>
      </c>
      <c r="E11" s="31" t="s">
        <v>1039</v>
      </c>
      <c r="F11" s="32">
        <f>VLOOKUP($E11,Atletas!$1:$1048576,7,FALSE)</f>
        <v>34553</v>
      </c>
      <c r="G11" s="32" t="str">
        <f>VLOOKUP($E11,Atletas!$1:$1048576,9,FALSE)</f>
        <v>Júnior</v>
      </c>
      <c r="H11" s="137" t="str">
        <f>VLOOKUP($E11,Atletas!$1:$1048576,5,FALSE)</f>
        <v>GDE</v>
      </c>
      <c r="I11" s="35" t="s">
        <v>1115</v>
      </c>
      <c r="J11" s="34">
        <v>41049</v>
      </c>
      <c r="K11" s="35"/>
      <c r="L11" s="35" t="s">
        <v>1222</v>
      </c>
      <c r="M11" s="38"/>
      <c r="N11" s="38"/>
    </row>
    <row r="12" spans="1:14" s="31" customFormat="1">
      <c r="A12" s="27">
        <v>7</v>
      </c>
      <c r="B12" s="28">
        <v>27.58</v>
      </c>
      <c r="C12" s="61">
        <v>-3.6</v>
      </c>
      <c r="D12" s="37" t="s">
        <v>1653</v>
      </c>
      <c r="E12" s="31" t="s">
        <v>1034</v>
      </c>
      <c r="F12" s="32">
        <f>VLOOKUP($E12,Atletas!$1:$1048576,7,FALSE)</f>
        <v>35599</v>
      </c>
      <c r="G12" s="32" t="str">
        <f>VLOOKUP($E12,Atletas!$1:$1048576,9,FALSE)</f>
        <v>Iniciado</v>
      </c>
      <c r="H12" s="137" t="str">
        <f>VLOOKUP($E12,Atletas!$1:$1048576,5,FALSE)</f>
        <v>GDE</v>
      </c>
      <c r="I12" s="35" t="s">
        <v>1115</v>
      </c>
      <c r="J12" s="34">
        <v>41056</v>
      </c>
      <c r="K12" s="35"/>
      <c r="L12" s="35" t="s">
        <v>855</v>
      </c>
      <c r="M12" s="38"/>
      <c r="N12" s="38"/>
    </row>
    <row r="13" spans="1:14" s="31" customFormat="1">
      <c r="A13" s="27">
        <v>8</v>
      </c>
      <c r="B13" s="28">
        <v>27.73</v>
      </c>
      <c r="C13" s="61">
        <v>-2</v>
      </c>
      <c r="D13" s="37">
        <v>2</v>
      </c>
      <c r="E13" s="31" t="s">
        <v>792</v>
      </c>
      <c r="F13" s="32">
        <f>VLOOKUP($E13,Atletas!$1:$1048576,7,FALSE)</f>
        <v>31612</v>
      </c>
      <c r="G13" s="32" t="str">
        <f>VLOOKUP($E13,Atletas!$1:$1048576,9,FALSE)</f>
        <v>Sénior</v>
      </c>
      <c r="H13" s="137" t="str">
        <f>VLOOKUP($E13,Atletas!$1:$1048576,5,FALSE)</f>
        <v>GDE</v>
      </c>
      <c r="I13" s="35" t="s">
        <v>1115</v>
      </c>
      <c r="J13" s="34">
        <v>41077</v>
      </c>
      <c r="K13" s="35"/>
      <c r="L13" s="35" t="s">
        <v>907</v>
      </c>
      <c r="M13" s="38"/>
      <c r="N13" s="38"/>
    </row>
    <row r="14" spans="1:14" s="31" customFormat="1">
      <c r="A14" s="27">
        <v>9</v>
      </c>
      <c r="B14" s="28">
        <v>27.92</v>
      </c>
      <c r="C14" s="81">
        <v>0.5</v>
      </c>
      <c r="D14" s="37">
        <v>2</v>
      </c>
      <c r="E14" s="31" t="s">
        <v>923</v>
      </c>
      <c r="F14" s="32">
        <f>VLOOKUP($E14,Atletas!$1:$1048576,7,FALSE)</f>
        <v>32114</v>
      </c>
      <c r="G14" s="32" t="str">
        <f>VLOOKUP($E14,Atletas!$1:$1048576,9,FALSE)</f>
        <v>Sénior</v>
      </c>
      <c r="H14" s="137" t="str">
        <f>VLOOKUP($E14,Atletas!$1:$1048576,5,FALSE)</f>
        <v>CSM</v>
      </c>
      <c r="I14" s="35" t="s">
        <v>1115</v>
      </c>
      <c r="J14" s="34">
        <v>40950</v>
      </c>
      <c r="K14" s="35"/>
      <c r="L14" s="35" t="s">
        <v>1221</v>
      </c>
      <c r="M14" s="38"/>
      <c r="N14" s="38"/>
    </row>
    <row r="15" spans="1:14" s="31" customFormat="1">
      <c r="A15" s="27">
        <v>10</v>
      </c>
      <c r="B15" s="28">
        <v>27.98</v>
      </c>
      <c r="C15" s="61">
        <v>-3</v>
      </c>
      <c r="D15" s="37">
        <v>3</v>
      </c>
      <c r="E15" s="31" t="s">
        <v>1025</v>
      </c>
      <c r="F15" s="32">
        <f>VLOOKUP($E15,Atletas!$1:$1048576,7,FALSE)</f>
        <v>34644</v>
      </c>
      <c r="G15" s="32" t="str">
        <f>VLOOKUP($E15,Atletas!$1:$1048576,9,FALSE)</f>
        <v>Júnior</v>
      </c>
      <c r="H15" s="137" t="str">
        <f>VLOOKUP($E15,Atletas!$1:$1048576,5,FALSE)</f>
        <v>GDE</v>
      </c>
      <c r="I15" s="35" t="s">
        <v>1115</v>
      </c>
      <c r="J15" s="34">
        <v>41056</v>
      </c>
      <c r="K15" s="35"/>
      <c r="L15" s="35" t="s">
        <v>855</v>
      </c>
      <c r="M15" s="38"/>
      <c r="N15" s="38"/>
    </row>
    <row r="16" spans="1:14" s="31" customFormat="1">
      <c r="A16" s="27">
        <v>11</v>
      </c>
      <c r="B16" s="28">
        <v>28</v>
      </c>
      <c r="C16" s="61">
        <v>-1.2</v>
      </c>
      <c r="D16" s="37">
        <v>3</v>
      </c>
      <c r="E16" s="31" t="s">
        <v>753</v>
      </c>
      <c r="F16" s="32">
        <f>VLOOKUP($E16,Atletas!$1:$1048576,7,FALSE)</f>
        <v>33371</v>
      </c>
      <c r="G16" s="32" t="str">
        <f>VLOOKUP($E16,Atletas!$1:$1048576,9,FALSE)</f>
        <v>Sénior /s23</v>
      </c>
      <c r="H16" s="137" t="str">
        <f>VLOOKUP($E16,Atletas!$1:$1048576,5,FALSE)</f>
        <v>GDE</v>
      </c>
      <c r="I16" s="35" t="s">
        <v>1115</v>
      </c>
      <c r="J16" s="34">
        <v>40916</v>
      </c>
      <c r="K16" s="35"/>
      <c r="L16" s="35" t="s">
        <v>555</v>
      </c>
      <c r="M16" s="38"/>
      <c r="N16" s="38"/>
    </row>
    <row r="17" spans="1:14" s="31" customFormat="1">
      <c r="A17" s="27">
        <v>12</v>
      </c>
      <c r="B17" s="28">
        <v>28.5</v>
      </c>
      <c r="C17" s="61">
        <v>0.5</v>
      </c>
      <c r="D17" s="37">
        <v>3</v>
      </c>
      <c r="E17" s="31" t="s">
        <v>368</v>
      </c>
      <c r="F17" s="32">
        <f>VLOOKUP($E17,Atletas!$1:$1048576,7,FALSE)</f>
        <v>34197</v>
      </c>
      <c r="G17" s="32" t="str">
        <f>VLOOKUP($E17,Atletas!$1:$1048576,9,FALSE)</f>
        <v>Júnior</v>
      </c>
      <c r="H17" s="137" t="str">
        <f>VLOOKUP($E17,Atletas!$1:$1048576,5,FALSE)</f>
        <v>ADRAP</v>
      </c>
      <c r="I17" s="35" t="s">
        <v>1115</v>
      </c>
      <c r="J17" s="34">
        <v>40950</v>
      </c>
      <c r="K17" s="35"/>
      <c r="L17" s="35" t="s">
        <v>855</v>
      </c>
      <c r="M17" s="38"/>
      <c r="N17" s="38"/>
    </row>
    <row r="18" spans="1:14" s="31" customFormat="1">
      <c r="A18" s="27">
        <v>13</v>
      </c>
      <c r="B18" s="28">
        <v>28.98</v>
      </c>
      <c r="C18" s="81">
        <v>0.5</v>
      </c>
      <c r="D18" s="37">
        <v>4</v>
      </c>
      <c r="E18" s="31" t="s">
        <v>1082</v>
      </c>
      <c r="F18" s="32">
        <f>VLOOKUP($E18,Atletas!$1:$1048576,7,FALSE)</f>
        <v>32842</v>
      </c>
      <c r="G18" s="32" t="str">
        <f>VLOOKUP($E18,Atletas!$1:$1048576,9,FALSE)</f>
        <v>Sénior</v>
      </c>
      <c r="H18" s="137" t="str">
        <f>VLOOKUP($E18,Atletas!$1:$1048576,5,FALSE)</f>
        <v>AJS</v>
      </c>
      <c r="I18" s="35" t="s">
        <v>1115</v>
      </c>
      <c r="J18" s="34">
        <v>40950</v>
      </c>
      <c r="K18" s="35"/>
      <c r="L18" s="35" t="s">
        <v>359</v>
      </c>
      <c r="M18" s="38"/>
      <c r="N18" s="38"/>
    </row>
    <row r="19" spans="1:14" s="31" customFormat="1">
      <c r="A19" s="27">
        <v>14</v>
      </c>
      <c r="B19" s="28">
        <v>29.5</v>
      </c>
      <c r="C19" s="61">
        <v>-1.9</v>
      </c>
      <c r="D19" s="37" t="s">
        <v>1909</v>
      </c>
      <c r="E19" s="31" t="s">
        <v>1080</v>
      </c>
      <c r="F19" s="32">
        <f>VLOOKUP($E19,Atletas!$1:$1048576,7,FALSE)</f>
        <v>34220</v>
      </c>
      <c r="G19" s="32" t="str">
        <f>VLOOKUP($E19,Atletas!$1:$1048576,9,FALSE)</f>
        <v>Júnior</v>
      </c>
      <c r="H19" s="137" t="str">
        <f>VLOOKUP($E19,Atletas!$1:$1048576,5,FALSE)</f>
        <v>AJS</v>
      </c>
      <c r="I19" s="35" t="s">
        <v>1115</v>
      </c>
      <c r="J19" s="34">
        <v>41034</v>
      </c>
      <c r="K19" s="35"/>
      <c r="L19" s="35" t="s">
        <v>855</v>
      </c>
      <c r="M19" s="38"/>
      <c r="N19" s="38"/>
    </row>
    <row r="20" spans="1:14" s="31" customFormat="1">
      <c r="A20" s="27">
        <v>15</v>
      </c>
      <c r="B20" s="28">
        <v>29.51</v>
      </c>
      <c r="C20" s="61">
        <v>-2</v>
      </c>
      <c r="D20" s="37">
        <v>3</v>
      </c>
      <c r="E20" s="31" t="s">
        <v>739</v>
      </c>
      <c r="F20" s="32">
        <f>VLOOKUP($E20,Atletas!$1:$1048576,7,FALSE)</f>
        <v>34929</v>
      </c>
      <c r="G20" s="32" t="str">
        <f>VLOOKUP($E20,Atletas!$1:$1048576,9,FALSE)</f>
        <v>Juvenil</v>
      </c>
      <c r="H20" s="137" t="str">
        <f>VLOOKUP($E20,Atletas!$1:$1048576,5,FALSE)</f>
        <v>CSM</v>
      </c>
      <c r="I20" s="35" t="s">
        <v>1115</v>
      </c>
      <c r="J20" s="34">
        <v>41077</v>
      </c>
      <c r="K20" s="35"/>
      <c r="L20" s="35" t="s">
        <v>1228</v>
      </c>
      <c r="M20" s="38"/>
      <c r="N20" s="38"/>
    </row>
    <row r="21" spans="1:14" s="31" customFormat="1">
      <c r="A21" s="27">
        <v>16</v>
      </c>
      <c r="B21" s="28">
        <v>29.55</v>
      </c>
      <c r="C21" s="61">
        <v>-2</v>
      </c>
      <c r="D21" s="37">
        <v>4</v>
      </c>
      <c r="E21" s="31" t="s">
        <v>805</v>
      </c>
      <c r="F21" s="32">
        <f>VLOOKUP($E21,Atletas!$1:$1048576,7,FALSE)</f>
        <v>35185</v>
      </c>
      <c r="G21" s="32" t="str">
        <f>VLOOKUP($E21,Atletas!$1:$1048576,9,FALSE)</f>
        <v>Juvenil</v>
      </c>
      <c r="H21" s="137" t="str">
        <f>VLOOKUP($E21,Atletas!$1:$1048576,5,FALSE)</f>
        <v>AJS</v>
      </c>
      <c r="I21" s="35" t="s">
        <v>1115</v>
      </c>
      <c r="J21" s="34">
        <v>41077</v>
      </c>
      <c r="K21" s="35"/>
      <c r="L21" s="35" t="s">
        <v>1230</v>
      </c>
      <c r="M21" s="38"/>
      <c r="N21" s="38"/>
    </row>
    <row r="22" spans="1:14" s="31" customFormat="1">
      <c r="A22" s="27">
        <v>17</v>
      </c>
      <c r="B22" s="28">
        <v>29.56</v>
      </c>
      <c r="C22" s="61">
        <v>-2.7</v>
      </c>
      <c r="D22" s="37">
        <v>3</v>
      </c>
      <c r="E22" s="31" t="s">
        <v>1077</v>
      </c>
      <c r="F22" s="32">
        <f>VLOOKUP($E22,Atletas!$1:$1048576,7,FALSE)</f>
        <v>34487</v>
      </c>
      <c r="G22" s="32" t="str">
        <f>VLOOKUP($E22,Atletas!$1:$1048576,9,FALSE)</f>
        <v>Júnior</v>
      </c>
      <c r="H22" s="137" t="str">
        <f>VLOOKUP($E22,Atletas!$1:$1048576,5,FALSE)</f>
        <v>ADRAP</v>
      </c>
      <c r="I22" s="35" t="s">
        <v>1115</v>
      </c>
      <c r="J22" s="34">
        <v>41035</v>
      </c>
      <c r="K22" s="35"/>
      <c r="L22" s="35" t="s">
        <v>248</v>
      </c>
      <c r="M22" s="38"/>
      <c r="N22" s="38"/>
    </row>
    <row r="23" spans="1:14" s="31" customFormat="1">
      <c r="A23" s="27">
        <v>18</v>
      </c>
      <c r="B23" s="28">
        <v>29.63</v>
      </c>
      <c r="C23" s="81">
        <v>-2.6</v>
      </c>
      <c r="D23" s="37" t="s">
        <v>1661</v>
      </c>
      <c r="E23" s="31" t="s">
        <v>796</v>
      </c>
      <c r="F23" s="32">
        <f>VLOOKUP($E23,Atletas!$1:$1048576,7,FALSE)</f>
        <v>32700</v>
      </c>
      <c r="G23" s="32" t="str">
        <f>VLOOKUP($E23,Atletas!$1:$1048576,9,FALSE)</f>
        <v>Sénior</v>
      </c>
      <c r="H23" s="137" t="str">
        <f>VLOOKUP($E23,Atletas!$1:$1048576,5,FALSE)</f>
        <v>CSM</v>
      </c>
      <c r="I23" s="35" t="s">
        <v>1967</v>
      </c>
      <c r="J23" s="34">
        <v>41055</v>
      </c>
      <c r="K23" s="35"/>
      <c r="L23" s="35" t="s">
        <v>556</v>
      </c>
      <c r="M23" s="38"/>
      <c r="N23" s="38"/>
    </row>
    <row r="24" spans="1:14" s="31" customFormat="1">
      <c r="A24" s="27">
        <v>19</v>
      </c>
      <c r="B24" s="28">
        <v>29.69</v>
      </c>
      <c r="C24" s="61">
        <v>-2.6</v>
      </c>
      <c r="D24" s="37" t="s">
        <v>1909</v>
      </c>
      <c r="E24" s="31" t="s">
        <v>581</v>
      </c>
      <c r="F24" s="32">
        <f>VLOOKUP($E24,Atletas!$1:$1048576,7,FALSE)</f>
        <v>35001</v>
      </c>
      <c r="G24" s="32" t="str">
        <f>VLOOKUP($E24,Atletas!$1:$1048576,9,FALSE)</f>
        <v>Juvenil</v>
      </c>
      <c r="H24" s="137" t="str">
        <f>VLOOKUP($E24,Atletas!$1:$1048576,5,FALSE)</f>
        <v>AJS</v>
      </c>
      <c r="I24" s="35" t="s">
        <v>1115</v>
      </c>
      <c r="J24" s="34">
        <v>41034</v>
      </c>
      <c r="K24" s="35"/>
      <c r="L24" s="35" t="s">
        <v>1223</v>
      </c>
      <c r="M24" s="38"/>
      <c r="N24" s="38"/>
    </row>
    <row r="25" spans="1:14" s="31" customFormat="1">
      <c r="A25" s="27">
        <v>20</v>
      </c>
      <c r="B25" s="28">
        <v>29.95</v>
      </c>
      <c r="C25" s="61">
        <v>-1.1000000000000001</v>
      </c>
      <c r="D25" s="37">
        <v>2</v>
      </c>
      <c r="E25" s="31" t="s">
        <v>423</v>
      </c>
      <c r="F25" s="32">
        <f>VLOOKUP($E25,Atletas!$1:$1048576,7,FALSE)</f>
        <v>34798</v>
      </c>
      <c r="G25" s="32" t="str">
        <f>VLOOKUP($E25,Atletas!$1:$1048576,9,FALSE)</f>
        <v>Juvenil</v>
      </c>
      <c r="H25" s="137" t="str">
        <f>VLOOKUP($E25,Atletas!$1:$1048576,5,FALSE)</f>
        <v>AJS</v>
      </c>
      <c r="I25" s="35" t="s">
        <v>1115</v>
      </c>
      <c r="J25" s="34">
        <v>40916</v>
      </c>
      <c r="K25" s="35"/>
      <c r="L25" s="35" t="s">
        <v>855</v>
      </c>
      <c r="M25" s="38"/>
      <c r="N25" s="38"/>
    </row>
    <row r="26" spans="1:14" s="31" customFormat="1">
      <c r="A26" s="27">
        <v>21</v>
      </c>
      <c r="B26" s="28">
        <v>30.02</v>
      </c>
      <c r="C26" s="61">
        <v>-1.2</v>
      </c>
      <c r="D26" s="37">
        <v>5</v>
      </c>
      <c r="E26" s="31" t="s">
        <v>1045</v>
      </c>
      <c r="F26" s="32">
        <f>VLOOKUP($E26,Atletas!$1:$1048576,7,FALSE)</f>
        <v>34758</v>
      </c>
      <c r="G26" s="32" t="str">
        <f>VLOOKUP($E26,Atletas!$1:$1048576,9,FALSE)</f>
        <v>Juvenil</v>
      </c>
      <c r="H26" s="137" t="str">
        <f>VLOOKUP($E26,Atletas!$1:$1048576,5,FALSE)</f>
        <v>GDE</v>
      </c>
      <c r="I26" s="35" t="s">
        <v>1115</v>
      </c>
      <c r="J26" s="34">
        <v>40916</v>
      </c>
      <c r="K26" s="35"/>
      <c r="L26" s="35" t="s">
        <v>1229</v>
      </c>
      <c r="M26" s="38"/>
      <c r="N26" s="38"/>
    </row>
    <row r="27" spans="1:14" s="31" customFormat="1">
      <c r="A27" s="27">
        <v>22</v>
      </c>
      <c r="B27" s="28">
        <v>30.07</v>
      </c>
      <c r="C27" s="61">
        <v>-1.9</v>
      </c>
      <c r="D27" s="37" t="s">
        <v>1909</v>
      </c>
      <c r="E27" s="31" t="s">
        <v>737</v>
      </c>
      <c r="F27" s="32">
        <f>VLOOKUP($E27,Atletas!$1:$1048576,7,FALSE)</f>
        <v>34195</v>
      </c>
      <c r="G27" s="32" t="str">
        <f>VLOOKUP($E27,Atletas!$1:$1048576,9,FALSE)</f>
        <v>Júnior</v>
      </c>
      <c r="H27" s="137" t="str">
        <f>VLOOKUP($E27,Atletas!$1:$1048576,5,FALSE)</f>
        <v>CSM</v>
      </c>
      <c r="I27" s="35" t="s">
        <v>1115</v>
      </c>
      <c r="J27" s="34">
        <v>41034</v>
      </c>
      <c r="K27" s="35"/>
      <c r="L27" s="35" t="s">
        <v>1231</v>
      </c>
      <c r="M27" s="38"/>
      <c r="N27" s="38"/>
    </row>
    <row r="28" spans="1:14" s="31" customFormat="1">
      <c r="A28" s="27">
        <v>23</v>
      </c>
      <c r="B28" s="28">
        <v>30.69</v>
      </c>
      <c r="C28" s="61">
        <v>-3.6</v>
      </c>
      <c r="D28" s="37" t="s">
        <v>1655</v>
      </c>
      <c r="E28" s="31" t="s">
        <v>1766</v>
      </c>
      <c r="F28" s="32">
        <f>VLOOKUP($E28,Atletas!$1:$1048576,7,FALSE)</f>
        <v>36035</v>
      </c>
      <c r="G28" s="32" t="str">
        <f>VLOOKUP($E28,Atletas!$1:$1048576,9,FALSE)</f>
        <v>Iniciado</v>
      </c>
      <c r="H28" s="137" t="str">
        <f>VLOOKUP($E28,Atletas!$1:$1048576,5,FALSE)</f>
        <v>ADRAP</v>
      </c>
      <c r="I28" s="35" t="s">
        <v>1115</v>
      </c>
      <c r="J28" s="34">
        <v>41056</v>
      </c>
      <c r="K28" s="35"/>
      <c r="L28" s="35" t="s">
        <v>855</v>
      </c>
      <c r="M28" s="38"/>
    </row>
    <row r="29" spans="1:14" s="31" customFormat="1">
      <c r="A29" s="27">
        <v>24</v>
      </c>
      <c r="B29" s="28">
        <v>30.77</v>
      </c>
      <c r="C29" s="61">
        <v>-3.6</v>
      </c>
      <c r="D29" s="37" t="s">
        <v>1656</v>
      </c>
      <c r="E29" s="31" t="s">
        <v>1879</v>
      </c>
      <c r="F29" s="32">
        <f>VLOOKUP($E29,Atletas!$1:$1048576,7,FALSE)</f>
        <v>35678</v>
      </c>
      <c r="G29" s="32" t="str">
        <f>VLOOKUP($E29,Atletas!$1:$1048576,9,FALSE)</f>
        <v>Iniciado</v>
      </c>
      <c r="H29" s="137" t="str">
        <f>VLOOKUP($E29,Atletas!$1:$1048576,5,FALSE)</f>
        <v>GDE</v>
      </c>
      <c r="I29" s="35" t="s">
        <v>1115</v>
      </c>
      <c r="J29" s="34">
        <v>41056</v>
      </c>
      <c r="K29" s="35"/>
      <c r="L29" s="35" t="s">
        <v>855</v>
      </c>
      <c r="M29" s="38"/>
      <c r="N29" s="38"/>
    </row>
    <row r="30" spans="1:14" s="31" customFormat="1">
      <c r="A30" s="27">
        <v>25</v>
      </c>
      <c r="B30" s="28">
        <v>30.94</v>
      </c>
      <c r="C30" s="61">
        <v>-3.6</v>
      </c>
      <c r="D30" s="37" t="s">
        <v>1657</v>
      </c>
      <c r="E30" s="31" t="s">
        <v>591</v>
      </c>
      <c r="F30" s="32">
        <f>VLOOKUP($E30,Atletas!$1:$1048576,7,FALSE)</f>
        <v>35439</v>
      </c>
      <c r="G30" s="32" t="str">
        <f>VLOOKUP($E30,Atletas!$1:$1048576,9,FALSE)</f>
        <v>Iniciado</v>
      </c>
      <c r="H30" s="137" t="str">
        <f>VLOOKUP($E30,Atletas!$1:$1048576,5,FALSE)</f>
        <v>CSM</v>
      </c>
      <c r="I30" s="35" t="s">
        <v>1115</v>
      </c>
      <c r="J30" s="34">
        <v>41056</v>
      </c>
      <c r="K30" s="35"/>
      <c r="L30" s="35" t="s">
        <v>855</v>
      </c>
      <c r="M30" s="38"/>
      <c r="N30" s="38"/>
    </row>
    <row r="31" spans="1:14" s="31" customFormat="1">
      <c r="A31" s="27">
        <v>26</v>
      </c>
      <c r="B31" s="28">
        <v>31.17</v>
      </c>
      <c r="C31" s="61">
        <v>-2</v>
      </c>
      <c r="D31" s="37">
        <v>5</v>
      </c>
      <c r="E31" s="31" t="s">
        <v>29</v>
      </c>
      <c r="F31" s="32">
        <f>VLOOKUP($E31,Atletas!$1:$1048576,7,FALSE)</f>
        <v>35023</v>
      </c>
      <c r="G31" s="32" t="str">
        <f>VLOOKUP($E31,Atletas!$1:$1048576,9,FALSE)</f>
        <v>Juvenil</v>
      </c>
      <c r="H31" s="137" t="str">
        <f>VLOOKUP($E31,Atletas!$1:$1048576,5,FALSE)</f>
        <v>ADRAP</v>
      </c>
      <c r="I31" s="35" t="s">
        <v>1115</v>
      </c>
      <c r="J31" s="34">
        <v>41077</v>
      </c>
      <c r="K31" s="35"/>
      <c r="L31" s="35" t="s">
        <v>855</v>
      </c>
      <c r="M31" s="38"/>
    </row>
    <row r="32" spans="1:14" s="31" customFormat="1">
      <c r="A32" s="27">
        <v>27</v>
      </c>
      <c r="B32" s="28">
        <v>31.31</v>
      </c>
      <c r="C32" s="61">
        <v>-1.8</v>
      </c>
      <c r="D32" s="37" t="s">
        <v>1909</v>
      </c>
      <c r="E32" s="31" t="s">
        <v>587</v>
      </c>
      <c r="F32" s="32">
        <f>VLOOKUP($E32,Atletas!$1:$1048576,7,FALSE)</f>
        <v>33841</v>
      </c>
      <c r="G32" s="32" t="str">
        <f>VLOOKUP($E32,Atletas!$1:$1048576,9,FALSE)</f>
        <v>Sénior /s23</v>
      </c>
      <c r="H32" s="137" t="str">
        <f>VLOOKUP($E32,Atletas!$1:$1048576,5,FALSE)</f>
        <v>AJS</v>
      </c>
      <c r="I32" s="35" t="s">
        <v>1115</v>
      </c>
      <c r="J32" s="34">
        <v>41034</v>
      </c>
      <c r="K32" s="35"/>
      <c r="L32" s="35" t="s">
        <v>249</v>
      </c>
      <c r="M32" s="38"/>
      <c r="N32" s="38"/>
    </row>
    <row r="33" spans="1:14" s="31" customFormat="1">
      <c r="A33" s="27">
        <v>28</v>
      </c>
      <c r="B33" s="28">
        <v>31.52</v>
      </c>
      <c r="C33" s="61">
        <v>-1.7</v>
      </c>
      <c r="D33" s="37" t="s">
        <v>1909</v>
      </c>
      <c r="E33" s="31" t="s">
        <v>588</v>
      </c>
      <c r="F33" s="32">
        <f>VLOOKUP($E33,Atletas!$1:$1048576,7,FALSE)</f>
        <v>35428</v>
      </c>
      <c r="G33" s="32" t="str">
        <f>VLOOKUP($E33,Atletas!$1:$1048576,9,FALSE)</f>
        <v>Juvenil</v>
      </c>
      <c r="H33" s="137" t="str">
        <f>VLOOKUP($E33,Atletas!$1:$1048576,5,FALSE)</f>
        <v>AJS</v>
      </c>
      <c r="I33" s="35" t="s">
        <v>1115</v>
      </c>
      <c r="J33" s="34">
        <v>41034</v>
      </c>
      <c r="K33" s="35"/>
      <c r="L33" s="35" t="s">
        <v>855</v>
      </c>
      <c r="M33" s="38"/>
      <c r="N33" s="38"/>
    </row>
    <row r="34" spans="1:14" s="31" customFormat="1">
      <c r="A34" s="27">
        <v>29</v>
      </c>
      <c r="B34" s="28">
        <v>31.72</v>
      </c>
      <c r="C34" s="61">
        <v>-1.1000000000000001</v>
      </c>
      <c r="D34" s="37">
        <v>4</v>
      </c>
      <c r="E34" s="31" t="s">
        <v>621</v>
      </c>
      <c r="F34" s="32">
        <f>VLOOKUP($E34,Atletas!$1:$1048576,7,FALSE)</f>
        <v>34542</v>
      </c>
      <c r="G34" s="32" t="str">
        <f>VLOOKUP($E34,Atletas!$1:$1048576,9,FALSE)</f>
        <v>Júnior</v>
      </c>
      <c r="H34" s="137" t="str">
        <f>VLOOKUP($E34,Atletas!$1:$1048576,5,FALSE)</f>
        <v>AJS</v>
      </c>
      <c r="I34" s="35" t="s">
        <v>1115</v>
      </c>
      <c r="J34" s="34">
        <v>40916</v>
      </c>
      <c r="K34" s="35"/>
      <c r="L34" s="35" t="s">
        <v>251</v>
      </c>
      <c r="M34" s="38"/>
      <c r="N34" s="38"/>
    </row>
    <row r="35" spans="1:14" s="31" customFormat="1">
      <c r="A35" s="27">
        <v>30</v>
      </c>
      <c r="B35" s="28">
        <v>31.9</v>
      </c>
      <c r="C35" s="61">
        <v>0.5</v>
      </c>
      <c r="D35" s="37">
        <v>6</v>
      </c>
      <c r="E35" s="31" t="s">
        <v>1024</v>
      </c>
      <c r="F35" s="32">
        <f>VLOOKUP($E35,Atletas!$1:$1048576,7,FALSE)</f>
        <v>34457</v>
      </c>
      <c r="G35" s="32" t="str">
        <f>VLOOKUP($E35,Atletas!$1:$1048576,9,FALSE)</f>
        <v>Júnior</v>
      </c>
      <c r="H35" s="137" t="str">
        <f>VLOOKUP($E35,Atletas!$1:$1048576,5,FALSE)</f>
        <v>AJS</v>
      </c>
      <c r="I35" s="35" t="s">
        <v>1115</v>
      </c>
      <c r="J35" s="34">
        <v>40950</v>
      </c>
      <c r="K35" s="35"/>
      <c r="L35" s="35" t="s">
        <v>250</v>
      </c>
      <c r="M35" s="38"/>
      <c r="N35" s="38"/>
    </row>
    <row r="36" spans="1:14" s="31" customFormat="1">
      <c r="A36" s="27">
        <v>31</v>
      </c>
      <c r="B36" s="28">
        <v>31.93</v>
      </c>
      <c r="C36" s="61">
        <v>0.4</v>
      </c>
      <c r="D36" s="37" t="s">
        <v>1653</v>
      </c>
      <c r="E36" s="31" t="s">
        <v>406</v>
      </c>
      <c r="F36" s="32">
        <f>VLOOKUP($E36,Atletas!$1:$1048576,7,FALSE)</f>
        <v>35417</v>
      </c>
      <c r="G36" s="32" t="str">
        <f>VLOOKUP($E36,Atletas!$1:$1048576,9,FALSE)</f>
        <v>Juvenil</v>
      </c>
      <c r="H36" s="137" t="str">
        <f>VLOOKUP($E36,Atletas!$1:$1048576,5,FALSE)</f>
        <v>CEGZ</v>
      </c>
      <c r="I36" s="35" t="s">
        <v>1115</v>
      </c>
      <c r="J36" s="34">
        <v>41056</v>
      </c>
      <c r="K36" s="35"/>
      <c r="L36" s="35" t="s">
        <v>855</v>
      </c>
      <c r="M36" s="38"/>
      <c r="N36" s="38"/>
    </row>
    <row r="37" spans="1:14" s="31" customFormat="1">
      <c r="A37" s="27">
        <v>32</v>
      </c>
      <c r="B37" s="28">
        <v>32.049999999999997</v>
      </c>
      <c r="C37" s="61">
        <v>0.5</v>
      </c>
      <c r="D37" s="37">
        <v>7</v>
      </c>
      <c r="E37" s="31" t="s">
        <v>17</v>
      </c>
      <c r="F37" s="32">
        <f>VLOOKUP($E37,Atletas!$1:$1048576,7,FALSE)</f>
        <v>34398</v>
      </c>
      <c r="G37" s="32" t="str">
        <f>VLOOKUP($E37,Atletas!$1:$1048576,9,FALSE)</f>
        <v>Júnior</v>
      </c>
      <c r="H37" s="137" t="str">
        <f>VLOOKUP($E37,Atletas!$1:$1048576,5,FALSE)</f>
        <v>CSM</v>
      </c>
      <c r="I37" s="35" t="s">
        <v>1115</v>
      </c>
      <c r="J37" s="34">
        <v>40950</v>
      </c>
      <c r="K37" s="35"/>
      <c r="L37" s="35" t="s">
        <v>855</v>
      </c>
      <c r="M37" s="38"/>
      <c r="N37" s="38"/>
    </row>
    <row r="38" spans="1:14" s="31" customFormat="1">
      <c r="A38" s="27">
        <v>33</v>
      </c>
      <c r="B38" s="28">
        <v>32.14</v>
      </c>
      <c r="C38" s="61">
        <v>-1.7</v>
      </c>
      <c r="D38" s="37" t="s">
        <v>1909</v>
      </c>
      <c r="E38" s="31" t="s">
        <v>599</v>
      </c>
      <c r="F38" s="32">
        <f>VLOOKUP($E38,Atletas!$1:$1048576,7,FALSE)</f>
        <v>35368</v>
      </c>
      <c r="G38" s="32" t="str">
        <f>VLOOKUP($E38,Atletas!$1:$1048576,9,FALSE)</f>
        <v>Juvenil</v>
      </c>
      <c r="H38" s="137" t="str">
        <f>VLOOKUP($E38,Atletas!$1:$1048576,5,FALSE)</f>
        <v>CSM</v>
      </c>
      <c r="I38" s="35" t="s">
        <v>1115</v>
      </c>
      <c r="J38" s="34">
        <v>41034</v>
      </c>
      <c r="K38" s="35"/>
      <c r="L38" s="35" t="s">
        <v>855</v>
      </c>
      <c r="M38" s="38"/>
    </row>
    <row r="39" spans="1:14" s="31" customFormat="1">
      <c r="A39" s="27">
        <v>34</v>
      </c>
      <c r="B39" s="28">
        <v>32.4</v>
      </c>
      <c r="C39" s="61">
        <v>-2</v>
      </c>
      <c r="D39" s="37">
        <v>6</v>
      </c>
      <c r="E39" s="31" t="s">
        <v>1143</v>
      </c>
      <c r="F39" s="32">
        <f>VLOOKUP($E39,Atletas!$1:$1048576,7,FALSE)</f>
        <v>35000</v>
      </c>
      <c r="G39" s="32" t="str">
        <f>VLOOKUP($E39,Atletas!$1:$1048576,9,FALSE)</f>
        <v>Juvenil</v>
      </c>
      <c r="H39" s="137" t="str">
        <f>VLOOKUP($E39,Atletas!$1:$1048576,5,FALSE)</f>
        <v>CAFH</v>
      </c>
      <c r="I39" s="35" t="s">
        <v>1115</v>
      </c>
      <c r="J39" s="34">
        <v>41077</v>
      </c>
      <c r="K39" s="35"/>
      <c r="L39" s="35" t="s">
        <v>1235</v>
      </c>
      <c r="M39" s="38"/>
      <c r="N39" s="38"/>
    </row>
    <row r="40" spans="1:14" s="31" customFormat="1">
      <c r="A40" s="27">
        <v>35</v>
      </c>
      <c r="B40" s="28">
        <v>33.28</v>
      </c>
      <c r="C40" s="61">
        <v>0.4</v>
      </c>
      <c r="D40" s="37" t="s">
        <v>1654</v>
      </c>
      <c r="E40" s="31" t="s">
        <v>1931</v>
      </c>
      <c r="F40" s="32">
        <f>VLOOKUP($E40,Atletas!$1:$1048576,7,FALSE)</f>
        <v>35692</v>
      </c>
      <c r="G40" s="32" t="str">
        <f>VLOOKUP($E40,Atletas!$1:$1048576,9,FALSE)</f>
        <v>Iniciado</v>
      </c>
      <c r="H40" s="137" t="str">
        <f>VLOOKUP($E40,Atletas!$1:$1048576,5,FALSE)</f>
        <v>ACDSJ</v>
      </c>
      <c r="I40" s="35" t="s">
        <v>1115</v>
      </c>
      <c r="J40" s="34">
        <v>41056</v>
      </c>
      <c r="K40" s="35"/>
      <c r="L40" s="35" t="s">
        <v>855</v>
      </c>
      <c r="M40" s="38"/>
      <c r="N40" s="38"/>
    </row>
    <row r="41" spans="1:14" s="31" customFormat="1">
      <c r="A41" s="27">
        <v>36</v>
      </c>
      <c r="B41" s="28">
        <v>33.950000000000003</v>
      </c>
      <c r="C41" s="61">
        <v>-1.8</v>
      </c>
      <c r="D41" s="37" t="s">
        <v>1909</v>
      </c>
      <c r="E41" s="31" t="s">
        <v>809</v>
      </c>
      <c r="F41" s="32">
        <f>VLOOKUP($E41,Atletas!$1:$1048576,7,FALSE)</f>
        <v>33246</v>
      </c>
      <c r="G41" s="32" t="str">
        <f>VLOOKUP($E41,Atletas!$1:$1048576,9,FALSE)</f>
        <v>Sénior /s23</v>
      </c>
      <c r="H41" s="137" t="str">
        <f>VLOOKUP($E41,Atletas!$1:$1048576,5,FALSE)</f>
        <v>AJS</v>
      </c>
      <c r="I41" s="35" t="s">
        <v>1115</v>
      </c>
      <c r="J41" s="34">
        <v>41034</v>
      </c>
      <c r="K41" s="35"/>
      <c r="L41" s="35" t="s">
        <v>709</v>
      </c>
      <c r="M41" s="38"/>
      <c r="N41" s="38"/>
    </row>
    <row r="42" spans="1:14" s="31" customFormat="1">
      <c r="A42" s="27">
        <v>37</v>
      </c>
      <c r="B42" s="28">
        <v>34.65</v>
      </c>
      <c r="C42" s="61">
        <v>0.4</v>
      </c>
      <c r="D42" s="37" t="s">
        <v>1655</v>
      </c>
      <c r="E42" s="31" t="s">
        <v>1898</v>
      </c>
      <c r="F42" s="32">
        <f>VLOOKUP($E42,Atletas!$1:$1048576,7,FALSE)</f>
        <v>36084</v>
      </c>
      <c r="G42" s="32" t="str">
        <f>VLOOKUP($E42,Atletas!$1:$1048576,9,FALSE)</f>
        <v>Iniciado</v>
      </c>
      <c r="H42" s="137" t="str">
        <f>VLOOKUP($E42,Atletas!$1:$1048576,5,FALSE)</f>
        <v>ADRAP</v>
      </c>
      <c r="I42" s="35" t="s">
        <v>1115</v>
      </c>
      <c r="J42" s="34">
        <v>41056</v>
      </c>
      <c r="K42" s="35"/>
      <c r="L42" s="35" t="s">
        <v>855</v>
      </c>
      <c r="M42" s="38"/>
      <c r="N42" s="38"/>
    </row>
    <row r="43" spans="1:14" s="31" customFormat="1">
      <c r="A43" s="27">
        <v>38</v>
      </c>
      <c r="B43" s="28">
        <v>35.57</v>
      </c>
      <c r="C43" s="61">
        <v>-2</v>
      </c>
      <c r="D43" s="37">
        <v>7</v>
      </c>
      <c r="E43" s="31" t="s">
        <v>1651</v>
      </c>
      <c r="F43" s="32">
        <f>VLOOKUP($E43,Atletas!$1:$1048576,7,FALSE)</f>
        <v>34972</v>
      </c>
      <c r="G43" s="32" t="str">
        <f>VLOOKUP($E43,Atletas!$1:$1048576,9,FALSE)</f>
        <v>Juvenil</v>
      </c>
      <c r="H43" s="137" t="str">
        <f>VLOOKUP($E43,Atletas!$1:$1048576,5,FALSE)</f>
        <v>CSM</v>
      </c>
      <c r="I43" s="35" t="s">
        <v>1115</v>
      </c>
      <c r="J43" s="34">
        <v>41077</v>
      </c>
      <c r="K43" s="35"/>
      <c r="L43" s="35" t="s">
        <v>855</v>
      </c>
      <c r="M43" s="38"/>
    </row>
    <row r="44" spans="1:14" s="31" customFormat="1">
      <c r="A44" s="27"/>
      <c r="B44" s="28"/>
      <c r="C44" s="61"/>
      <c r="D44" s="37"/>
      <c r="E44" s="31" t="s">
        <v>808</v>
      </c>
      <c r="F44" s="32">
        <f>VLOOKUP($E44,Atletas!$1:$1048576,7,FALSE)</f>
        <v>33005</v>
      </c>
      <c r="G44" s="32" t="str">
        <f>VLOOKUP($E44,Atletas!$1:$1048576,9,FALSE)</f>
        <v>Sénior /s23</v>
      </c>
      <c r="H44" s="137" t="str">
        <f>VLOOKUP($E44,Atletas!$1:$1048576,5,FALSE)</f>
        <v>AJS</v>
      </c>
      <c r="I44" s="35"/>
      <c r="J44" s="34"/>
      <c r="K44" s="35"/>
      <c r="L44" s="35" t="s">
        <v>711</v>
      </c>
      <c r="M44" s="38"/>
      <c r="N44" s="38"/>
    </row>
    <row r="45" spans="1:14" s="31" customFormat="1">
      <c r="A45" s="27"/>
      <c r="B45" s="28"/>
      <c r="C45" s="61"/>
      <c r="D45" s="37"/>
      <c r="E45" s="31" t="s">
        <v>623</v>
      </c>
      <c r="F45" s="32" t="e">
        <f>VLOOKUP($E45,Atletas!$1:$1048576,7,FALSE)</f>
        <v>#N/A</v>
      </c>
      <c r="G45" s="32" t="e">
        <f>VLOOKUP($E45,Atletas!$1:$1048576,9,FALSE)</f>
        <v>#N/A</v>
      </c>
      <c r="H45" s="137" t="e">
        <f>VLOOKUP($E45,Atletas!$1:$1048576,5,FALSE)</f>
        <v>#N/A</v>
      </c>
      <c r="I45" s="35"/>
      <c r="J45" s="34"/>
      <c r="K45" s="35"/>
      <c r="L45" s="35" t="s">
        <v>1224</v>
      </c>
      <c r="M45" s="38"/>
      <c r="N45" s="38"/>
    </row>
    <row r="46" spans="1:14" s="31" customFormat="1">
      <c r="A46" s="27"/>
      <c r="B46" s="28"/>
      <c r="C46" s="61"/>
      <c r="D46" s="37"/>
      <c r="E46" s="31" t="s">
        <v>961</v>
      </c>
      <c r="F46" s="32">
        <f>VLOOKUP($E46,Atletas!$1:$1048576,7,FALSE)</f>
        <v>33278</v>
      </c>
      <c r="G46" s="32" t="str">
        <f>VLOOKUP($E46,Atletas!$1:$1048576,9,FALSE)</f>
        <v>Sénior /s23</v>
      </c>
      <c r="H46" s="137" t="str">
        <f>VLOOKUP($E46,Atletas!$1:$1048576,5,FALSE)</f>
        <v>ADRAP</v>
      </c>
      <c r="I46" s="35"/>
      <c r="J46" s="34"/>
      <c r="K46" s="35"/>
      <c r="L46" s="35" t="s">
        <v>1225</v>
      </c>
      <c r="M46" s="38"/>
      <c r="N46" s="38"/>
    </row>
    <row r="47" spans="1:14" s="31" customFormat="1">
      <c r="A47" s="27"/>
      <c r="B47" s="28"/>
      <c r="C47" s="61"/>
      <c r="D47" s="37"/>
      <c r="E47" s="31" t="s">
        <v>615</v>
      </c>
      <c r="F47" s="32">
        <f>VLOOKUP($E47,Atletas!$1:$1048576,7,FALSE)</f>
        <v>35542</v>
      </c>
      <c r="G47" s="32" t="str">
        <f>VLOOKUP($E47,Atletas!$1:$1048576,9,FALSE)</f>
        <v>Iniciado</v>
      </c>
      <c r="H47" s="137" t="str">
        <f>VLOOKUP($E47,Atletas!$1:$1048576,5,FALSE)</f>
        <v>ACDSJ</v>
      </c>
      <c r="I47" s="35"/>
      <c r="J47" s="34"/>
      <c r="K47" s="35"/>
      <c r="L47" s="35" t="s">
        <v>1226</v>
      </c>
      <c r="M47" s="38"/>
      <c r="N47" s="38"/>
    </row>
    <row r="48" spans="1:14" s="31" customFormat="1">
      <c r="A48" s="27"/>
      <c r="B48" s="28"/>
      <c r="C48" s="61"/>
      <c r="D48" s="37"/>
      <c r="E48" s="31" t="s">
        <v>1126</v>
      </c>
      <c r="F48" s="32">
        <f>VLOOKUP($E48,Atletas!$1:$1048576,7,FALSE)</f>
        <v>34375</v>
      </c>
      <c r="G48" s="32" t="str">
        <f>VLOOKUP($E48,Atletas!$1:$1048576,9,FALSE)</f>
        <v>Júnior</v>
      </c>
      <c r="H48" s="137" t="str">
        <f>VLOOKUP($E48,Atletas!$1:$1048576,5,FALSE)</f>
        <v>AJS</v>
      </c>
      <c r="I48" s="35"/>
      <c r="J48" s="34"/>
      <c r="K48" s="35"/>
      <c r="L48" s="35" t="s">
        <v>1227</v>
      </c>
      <c r="M48" s="38"/>
      <c r="N48" s="38"/>
    </row>
    <row r="49" spans="1:14" s="31" customFormat="1">
      <c r="A49" s="27"/>
      <c r="B49" s="28"/>
      <c r="C49" s="61"/>
      <c r="D49" s="37"/>
      <c r="E49" s="31" t="s">
        <v>1119</v>
      </c>
      <c r="F49" s="32" t="e">
        <f>VLOOKUP($E49,Atletas!$1:$1048576,7,FALSE)</f>
        <v>#N/A</v>
      </c>
      <c r="G49" s="32" t="e">
        <f>VLOOKUP($E49,Atletas!$1:$1048576,9,FALSE)</f>
        <v>#N/A</v>
      </c>
      <c r="H49" s="137" t="e">
        <f>VLOOKUP($E49,Atletas!$1:$1048576,5,FALSE)</f>
        <v>#N/A</v>
      </c>
      <c r="I49" s="35"/>
      <c r="J49" s="34"/>
      <c r="K49" s="35"/>
      <c r="L49" s="35" t="s">
        <v>360</v>
      </c>
      <c r="M49" s="38"/>
      <c r="N49" s="38"/>
    </row>
    <row r="50" spans="1:14" s="31" customFormat="1">
      <c r="A50" s="27"/>
      <c r="B50" s="28"/>
      <c r="C50" s="61"/>
      <c r="D50" s="37"/>
      <c r="E50" s="31" t="s">
        <v>742</v>
      </c>
      <c r="F50" s="32">
        <f>VLOOKUP($E50,Atletas!$1:$1048576,7,FALSE)</f>
        <v>35182</v>
      </c>
      <c r="G50" s="32" t="str">
        <f>VLOOKUP($E50,Atletas!$1:$1048576,9,FALSE)</f>
        <v>Juvenil</v>
      </c>
      <c r="H50" s="137" t="str">
        <f>VLOOKUP($E50,Atletas!$1:$1048576,5,FALSE)</f>
        <v>AJS</v>
      </c>
      <c r="I50" s="35"/>
      <c r="J50" s="34"/>
      <c r="K50" s="35"/>
      <c r="L50" s="35" t="s">
        <v>1232</v>
      </c>
      <c r="M50" s="38"/>
      <c r="N50" s="38"/>
    </row>
    <row r="51" spans="1:14" s="31" customFormat="1">
      <c r="A51" s="27"/>
      <c r="B51" s="28"/>
      <c r="C51" s="61"/>
      <c r="D51" s="37"/>
      <c r="E51" s="31" t="s">
        <v>326</v>
      </c>
      <c r="F51" s="32">
        <v>34913</v>
      </c>
      <c r="G51" s="32" t="str">
        <f>VLOOKUP($E51,Atletas!$1:$1048576,9,FALSE)</f>
        <v>Juvenil</v>
      </c>
      <c r="H51" s="137" t="s">
        <v>1051</v>
      </c>
      <c r="I51" s="35"/>
      <c r="J51" s="34"/>
      <c r="K51" s="35"/>
      <c r="L51" s="35" t="s">
        <v>1233</v>
      </c>
      <c r="M51" s="38"/>
      <c r="N51" s="38"/>
    </row>
    <row r="52" spans="1:14" s="31" customFormat="1">
      <c r="A52" s="27"/>
      <c r="B52" s="28"/>
      <c r="C52" s="61"/>
      <c r="D52" s="37"/>
      <c r="E52" s="31" t="s">
        <v>397</v>
      </c>
      <c r="F52" s="32" t="e">
        <f>VLOOKUP($E52,Atletas!$1:$1048576,7,FALSE)</f>
        <v>#N/A</v>
      </c>
      <c r="G52" s="32" t="e">
        <f>VLOOKUP($E52,Atletas!$1:$1048576,9,FALSE)</f>
        <v>#N/A</v>
      </c>
      <c r="H52" s="137" t="e">
        <f>VLOOKUP($E52,Atletas!$1:$1048576,5,FALSE)</f>
        <v>#N/A</v>
      </c>
      <c r="I52" s="35"/>
      <c r="J52" s="34"/>
      <c r="K52" s="35"/>
      <c r="L52" s="35" t="s">
        <v>1234</v>
      </c>
      <c r="M52" s="38"/>
      <c r="N52" s="38"/>
    </row>
    <row r="53" spans="1:14" s="31" customFormat="1">
      <c r="A53" s="27"/>
      <c r="B53" s="28"/>
      <c r="C53" s="61"/>
      <c r="D53" s="37"/>
      <c r="E53" s="31" t="s">
        <v>323</v>
      </c>
      <c r="F53" s="32">
        <f>VLOOKUP($E53,Atletas!$1:$1048576,7,FALSE)</f>
        <v>35360</v>
      </c>
      <c r="G53" s="32" t="str">
        <f>VLOOKUP($E53,Atletas!$1:$1048576,9,FALSE)</f>
        <v>Juvenil</v>
      </c>
      <c r="H53" s="137" t="str">
        <f>VLOOKUP($E53,Atletas!$1:$1048576,5,FALSE)</f>
        <v>AJS</v>
      </c>
      <c r="I53" s="35"/>
      <c r="J53" s="34"/>
      <c r="K53" s="35"/>
      <c r="L53" s="35" t="s">
        <v>1236</v>
      </c>
      <c r="M53" s="38"/>
      <c r="N53" s="38"/>
    </row>
    <row r="54" spans="1:14" s="31" customFormat="1">
      <c r="A54" s="27"/>
      <c r="B54" s="28"/>
      <c r="C54" s="61"/>
      <c r="D54" s="37"/>
      <c r="E54" s="31" t="s">
        <v>414</v>
      </c>
      <c r="F54" s="32">
        <f>VLOOKUP($E54,Atletas!$1:$1048576,7,FALSE)</f>
        <v>34753</v>
      </c>
      <c r="G54" s="32" t="str">
        <f>VLOOKUP($E54,Atletas!$1:$1048576,9,FALSE)</f>
        <v>Juvenil</v>
      </c>
      <c r="H54" s="137" t="str">
        <f>VLOOKUP($E54,Atletas!$1:$1048576,5,FALSE)</f>
        <v>AJS</v>
      </c>
      <c r="I54" s="35"/>
      <c r="J54" s="34"/>
      <c r="K54" s="35"/>
      <c r="L54" s="35" t="s">
        <v>1237</v>
      </c>
      <c r="M54" s="38"/>
      <c r="N54" s="38"/>
    </row>
    <row r="55" spans="1:14" s="31" customFormat="1">
      <c r="A55" s="27"/>
      <c r="B55" s="28"/>
      <c r="C55" s="61"/>
      <c r="D55" s="37"/>
      <c r="E55" s="31" t="s">
        <v>421</v>
      </c>
      <c r="F55" s="32" t="e">
        <f>VLOOKUP($E55,Atletas!$1:$1048576,7,FALSE)</f>
        <v>#N/A</v>
      </c>
      <c r="G55" s="32" t="e">
        <f>VLOOKUP($E55,Atletas!$1:$1048576,9,FALSE)</f>
        <v>#N/A</v>
      </c>
      <c r="H55" s="137" t="e">
        <f>VLOOKUP($E55,Atletas!$1:$1048576,5,FALSE)</f>
        <v>#N/A</v>
      </c>
      <c r="I55" s="35"/>
      <c r="J55" s="34"/>
      <c r="K55" s="35"/>
      <c r="L55" s="35" t="s">
        <v>252</v>
      </c>
      <c r="M55" s="38"/>
      <c r="N55" s="38"/>
    </row>
    <row r="56" spans="1:14" s="31" customFormat="1">
      <c r="A56" s="27"/>
      <c r="B56" s="28"/>
      <c r="C56" s="61"/>
      <c r="D56" s="37"/>
      <c r="E56" s="31" t="s">
        <v>1127</v>
      </c>
      <c r="F56" s="32">
        <f>VLOOKUP($E56,Atletas!$1:$1048576,7,FALSE)</f>
        <v>29389</v>
      </c>
      <c r="G56" s="32" t="str">
        <f>VLOOKUP($E56,Atletas!$1:$1048576,9,FALSE)</f>
        <v>Sénior</v>
      </c>
      <c r="H56" s="137" t="str">
        <f>VLOOKUP($E56,Atletas!$1:$1048576,5,FALSE)</f>
        <v>GDE</v>
      </c>
      <c r="I56" s="35"/>
      <c r="J56" s="34"/>
      <c r="K56" s="35"/>
      <c r="L56" s="35" t="s">
        <v>559</v>
      </c>
      <c r="M56" s="38"/>
      <c r="N56" s="38"/>
    </row>
    <row r="57" spans="1:14" s="31" customFormat="1">
      <c r="A57" s="27"/>
      <c r="B57" s="28"/>
      <c r="C57" s="61"/>
      <c r="D57" s="37"/>
      <c r="E57" s="31" t="s">
        <v>904</v>
      </c>
      <c r="F57" s="32">
        <f>VLOOKUP($E57,Atletas!$1:$1048576,7,FALSE)</f>
        <v>32209</v>
      </c>
      <c r="G57" s="32" t="str">
        <f>VLOOKUP($E57,Atletas!$1:$1048576,9,FALSE)</f>
        <v>Sénior</v>
      </c>
      <c r="H57" s="137" t="str">
        <f>VLOOKUP($E57,Atletas!$1:$1048576,5,FALSE)</f>
        <v>ADRAP</v>
      </c>
      <c r="I57" s="35"/>
      <c r="J57" s="34"/>
      <c r="K57" s="35"/>
      <c r="L57" s="35" t="s">
        <v>553</v>
      </c>
      <c r="M57" s="38"/>
      <c r="N57" s="38"/>
    </row>
    <row r="58" spans="1:14" s="31" customFormat="1">
      <c r="A58" s="27"/>
      <c r="B58" s="28"/>
      <c r="C58" s="61"/>
      <c r="D58" s="37"/>
      <c r="E58" s="31" t="s">
        <v>790</v>
      </c>
      <c r="F58" s="32" t="e">
        <f>VLOOKUP($E58,Atletas!$1:$1048576,7,FALSE)</f>
        <v>#N/A</v>
      </c>
      <c r="G58" s="32" t="e">
        <f>VLOOKUP($E58,Atletas!$1:$1048576,9,FALSE)</f>
        <v>#N/A</v>
      </c>
      <c r="H58" s="137" t="e">
        <f>VLOOKUP($E58,Atletas!$1:$1048576,5,FALSE)</f>
        <v>#N/A</v>
      </c>
      <c r="I58" s="35"/>
      <c r="J58" s="34"/>
      <c r="K58" s="35"/>
      <c r="L58" s="35" t="s">
        <v>907</v>
      </c>
      <c r="M58" s="38"/>
    </row>
    <row r="59" spans="1:14" s="31" customFormat="1">
      <c r="A59" s="27"/>
      <c r="B59" s="28"/>
      <c r="C59" s="81"/>
      <c r="D59" s="37"/>
      <c r="E59" s="31" t="s">
        <v>1066</v>
      </c>
      <c r="F59" s="32">
        <f>VLOOKUP($E59,Atletas!$1:$1048576,7,FALSE)</f>
        <v>29219</v>
      </c>
      <c r="G59" s="32" t="str">
        <f>VLOOKUP($E59,Atletas!$1:$1048576,9,FALSE)</f>
        <v>Sénior</v>
      </c>
      <c r="H59" s="137" t="str">
        <f>VLOOKUP($E59,Atletas!$1:$1048576,5,FALSE)</f>
        <v>CSM</v>
      </c>
      <c r="I59" s="35"/>
      <c r="J59" s="34"/>
      <c r="K59" s="35"/>
      <c r="L59" s="35" t="s">
        <v>558</v>
      </c>
      <c r="M59" s="38"/>
      <c r="N59" s="38"/>
    </row>
    <row r="60" spans="1:14" s="31" customFormat="1">
      <c r="A60" s="27"/>
      <c r="B60" s="28"/>
      <c r="C60" s="61"/>
      <c r="D60" s="37"/>
      <c r="E60" s="31" t="s">
        <v>915</v>
      </c>
      <c r="F60" s="32">
        <f>VLOOKUP($E60,Atletas!$1:$1048576,7,FALSE)</f>
        <v>32845</v>
      </c>
      <c r="G60" s="32" t="str">
        <f>VLOOKUP($E60,Atletas!$1:$1048576,9,FALSE)</f>
        <v>Sénior</v>
      </c>
      <c r="H60" s="137" t="str">
        <f>VLOOKUP($E60,Atletas!$1:$1048576,5,FALSE)</f>
        <v>AJS</v>
      </c>
      <c r="I60" s="35"/>
      <c r="J60" s="34"/>
      <c r="K60" s="35"/>
      <c r="L60" s="35" t="s">
        <v>954</v>
      </c>
      <c r="M60" s="38"/>
      <c r="N60" s="38"/>
    </row>
    <row r="61" spans="1:14" s="31" customFormat="1">
      <c r="A61" s="27"/>
      <c r="B61" s="28"/>
      <c r="C61" s="61"/>
      <c r="D61" s="37"/>
      <c r="E61" s="31" t="s">
        <v>924</v>
      </c>
      <c r="F61" s="32" t="e">
        <f>VLOOKUP($E61,Atletas!$1:$1048576,7,FALSE)</f>
        <v>#N/A</v>
      </c>
      <c r="G61" s="32" t="e">
        <f>VLOOKUP($E61,Atletas!$1:$1048576,9,FALSE)</f>
        <v>#N/A</v>
      </c>
      <c r="H61" s="137" t="e">
        <f>VLOOKUP($E61,Atletas!$1:$1048576,5,FALSE)</f>
        <v>#N/A</v>
      </c>
      <c r="I61" s="35"/>
      <c r="J61" s="34"/>
      <c r="K61" s="35"/>
      <c r="L61" s="35" t="s">
        <v>955</v>
      </c>
      <c r="M61" s="38"/>
    </row>
    <row r="62" spans="1:14" s="31" customFormat="1">
      <c r="A62" s="27"/>
      <c r="B62" s="28"/>
      <c r="C62" s="81"/>
      <c r="D62" s="37"/>
      <c r="E62" s="31" t="s">
        <v>622</v>
      </c>
      <c r="F62" s="32" t="e">
        <f>VLOOKUP($E62,Atletas!$1:$1048576,7,FALSE)</f>
        <v>#N/A</v>
      </c>
      <c r="G62" s="32" t="e">
        <f>VLOOKUP($E62,Atletas!$1:$1048576,9,FALSE)</f>
        <v>#N/A</v>
      </c>
      <c r="H62" s="137" t="e">
        <f>VLOOKUP($E62,Atletas!$1:$1048576,5,FALSE)</f>
        <v>#N/A</v>
      </c>
      <c r="I62" s="35"/>
      <c r="J62" s="34"/>
      <c r="K62" s="35"/>
      <c r="L62" s="35" t="s">
        <v>556</v>
      </c>
      <c r="M62" s="38"/>
      <c r="N62" s="38"/>
    </row>
    <row r="63" spans="1:14" s="31" customFormat="1">
      <c r="A63" s="27"/>
      <c r="B63" s="28"/>
      <c r="C63" s="61"/>
      <c r="D63" s="37"/>
      <c r="E63" s="31" t="s">
        <v>811</v>
      </c>
      <c r="F63" s="32">
        <f>VLOOKUP($E63,Atletas!$1:$1048576,7,FALSE)</f>
        <v>32166</v>
      </c>
      <c r="G63" s="32" t="str">
        <f>VLOOKUP($E63,Atletas!$1:$1048576,9,FALSE)</f>
        <v>Sénior</v>
      </c>
      <c r="H63" s="137" t="str">
        <f>VLOOKUP($E63,Atletas!$1:$1048576,5,FALSE)</f>
        <v>AJS</v>
      </c>
      <c r="I63" s="35"/>
      <c r="J63" s="34"/>
      <c r="K63" s="35"/>
      <c r="L63" s="35" t="s">
        <v>557</v>
      </c>
      <c r="M63" s="38"/>
      <c r="N63" s="38"/>
    </row>
    <row r="64" spans="1:14" s="31" customFormat="1">
      <c r="A64" s="27"/>
      <c r="B64" s="28"/>
      <c r="C64" s="61"/>
      <c r="D64" s="37"/>
      <c r="E64" s="31" t="s">
        <v>751</v>
      </c>
      <c r="F64" s="32" t="e">
        <f>VLOOKUP($E64,Atletas!$1:$1048576,7,FALSE)</f>
        <v>#N/A</v>
      </c>
      <c r="G64" s="32" t="e">
        <f>VLOOKUP($E64,Atletas!$1:$1048576,9,FALSE)</f>
        <v>#N/A</v>
      </c>
      <c r="H64" s="137" t="e">
        <f>VLOOKUP($E64,Atletas!$1:$1048576,5,FALSE)</f>
        <v>#N/A</v>
      </c>
      <c r="I64" s="35"/>
      <c r="J64" s="34"/>
      <c r="K64" s="35"/>
      <c r="L64" s="35" t="s">
        <v>710</v>
      </c>
      <c r="M64" s="38"/>
    </row>
    <row r="65" spans="1:14" s="31" customFormat="1">
      <c r="A65" s="27"/>
      <c r="B65" s="28"/>
      <c r="C65" s="61"/>
      <c r="D65" s="37"/>
      <c r="E65" s="31" t="s">
        <v>752</v>
      </c>
      <c r="F65" s="32">
        <f>VLOOKUP($E65,Atletas!$1:$1048576,7,FALSE)</f>
        <v>33168</v>
      </c>
      <c r="G65" s="32" t="str">
        <f>VLOOKUP($E65,Atletas!$1:$1048576,9,FALSE)</f>
        <v>Sénior /s23</v>
      </c>
      <c r="H65" s="137" t="str">
        <f>VLOOKUP($E65,Atletas!$1:$1048576,5,FALSE)</f>
        <v>ADRAP</v>
      </c>
      <c r="I65" s="35"/>
      <c r="J65" s="34"/>
      <c r="K65" s="35"/>
      <c r="L65" s="35" t="s">
        <v>560</v>
      </c>
      <c r="M65" s="38"/>
    </row>
    <row r="66" spans="1:14" s="31" customFormat="1">
      <c r="A66" s="27"/>
      <c r="B66" s="28"/>
      <c r="C66" s="61"/>
      <c r="D66" s="37"/>
      <c r="E66" s="31" t="s">
        <v>1069</v>
      </c>
      <c r="F66" s="32" t="e">
        <f>VLOOKUP($E66,Atletas!$1:$1048576,7,FALSE)</f>
        <v>#N/A</v>
      </c>
      <c r="G66" s="32" t="e">
        <f>VLOOKUP($E66,Atletas!$1:$1048576,9,FALSE)</f>
        <v>#N/A</v>
      </c>
      <c r="H66" s="137" t="e">
        <f>VLOOKUP($E66,Atletas!$1:$1048576,5,FALSE)</f>
        <v>#N/A</v>
      </c>
      <c r="I66" s="35"/>
      <c r="J66" s="34"/>
      <c r="K66" s="35"/>
      <c r="L66" s="35" t="s">
        <v>551</v>
      </c>
      <c r="M66" s="38"/>
      <c r="N66" s="38"/>
    </row>
    <row r="67" spans="1:14" s="31" customFormat="1">
      <c r="A67" s="27"/>
      <c r="B67" s="28"/>
      <c r="C67" s="61"/>
      <c r="D67" s="37"/>
      <c r="E67" s="31" t="s">
        <v>1048</v>
      </c>
      <c r="F67" s="32">
        <f>VLOOKUP($E67,Atletas!$1:$1048576,7,FALSE)</f>
        <v>33714</v>
      </c>
      <c r="G67" s="32" t="str">
        <f>VLOOKUP($E67,Atletas!$1:$1048576,9,FALSE)</f>
        <v>Sénior /s23</v>
      </c>
      <c r="H67" s="137" t="str">
        <f>VLOOKUP($E67,Atletas!$1:$1048576,5,FALSE)</f>
        <v>ADRAP</v>
      </c>
      <c r="I67" s="35"/>
      <c r="J67" s="34"/>
      <c r="K67" s="35"/>
      <c r="L67" s="35" t="s">
        <v>708</v>
      </c>
      <c r="M67" s="38"/>
      <c r="N67" s="38"/>
    </row>
    <row r="68" spans="1:14" s="31" customFormat="1">
      <c r="A68" s="27"/>
      <c r="B68" s="28"/>
      <c r="C68" s="61"/>
      <c r="D68" s="37"/>
      <c r="F68" s="32">
        <f>VLOOKUP($E68,Atletas!$1:$1048576,7,FALSE)</f>
        <v>0</v>
      </c>
      <c r="G68" s="32" t="str">
        <f>VLOOKUP($E68,Atletas!$1:$1048576,9,FALSE)</f>
        <v>Sénior /vet</v>
      </c>
      <c r="H68" s="137">
        <f>VLOOKUP($E68,Atletas!$1:$1048576,5,FALSE)</f>
        <v>0</v>
      </c>
      <c r="I68" s="35"/>
      <c r="J68" s="34"/>
      <c r="K68" s="35"/>
      <c r="L68" s="35" t="s">
        <v>855</v>
      </c>
      <c r="M68" s="38"/>
      <c r="N68" s="38"/>
    </row>
    <row r="69" spans="1:14" s="31" customFormat="1">
      <c r="A69" s="27"/>
      <c r="B69" s="28"/>
      <c r="C69" s="61"/>
      <c r="D69" s="37"/>
      <c r="F69" s="32">
        <f>VLOOKUP($E69,Atletas!$1:$1048576,7,FALSE)</f>
        <v>0</v>
      </c>
      <c r="G69" s="32" t="str">
        <f>VLOOKUP($E69,Atletas!$1:$1048576,9,FALSE)</f>
        <v>Sénior /vet</v>
      </c>
      <c r="H69" s="137">
        <f>VLOOKUP($E69,Atletas!$1:$1048576,5,FALSE)</f>
        <v>0</v>
      </c>
      <c r="I69" s="35"/>
      <c r="J69" s="34"/>
      <c r="K69" s="35"/>
      <c r="L69" s="35" t="s">
        <v>855</v>
      </c>
      <c r="M69" s="38"/>
      <c r="N69" s="38"/>
    </row>
    <row r="70" spans="1:14" s="31" customFormat="1">
      <c r="A70" s="27"/>
      <c r="B70" s="28"/>
      <c r="C70" s="61"/>
      <c r="D70" s="37"/>
      <c r="F70" s="32">
        <f>VLOOKUP($E70,Atletas!$1:$1048576,7,FALSE)</f>
        <v>0</v>
      </c>
      <c r="G70" s="32" t="str">
        <f>VLOOKUP($E70,Atletas!$1:$1048576,9,FALSE)</f>
        <v>Sénior /vet</v>
      </c>
      <c r="H70" s="137">
        <f>VLOOKUP($E70,Atletas!$1:$1048576,5,FALSE)</f>
        <v>0</v>
      </c>
      <c r="I70" s="35"/>
      <c r="J70" s="34"/>
      <c r="K70" s="35"/>
      <c r="L70" s="35" t="s">
        <v>855</v>
      </c>
      <c r="M70" s="38"/>
      <c r="N70" s="38"/>
    </row>
    <row r="71" spans="1:14" s="31" customFormat="1">
      <c r="A71" s="27"/>
      <c r="B71" s="28"/>
      <c r="C71" s="61"/>
      <c r="D71" s="37"/>
      <c r="F71" s="32">
        <f>VLOOKUP($E71,Atletas!$1:$1048576,7,FALSE)</f>
        <v>0</v>
      </c>
      <c r="G71" s="32" t="str">
        <f>VLOOKUP($E71,Atletas!$1:$1048576,9,FALSE)</f>
        <v>Sénior /vet</v>
      </c>
      <c r="H71" s="137">
        <f>VLOOKUP($E71,Atletas!$1:$1048576,5,FALSE)</f>
        <v>0</v>
      </c>
      <c r="I71" s="35"/>
      <c r="J71" s="34"/>
      <c r="K71" s="35"/>
      <c r="L71" s="35" t="s">
        <v>855</v>
      </c>
      <c r="M71" s="38"/>
      <c r="N71" s="38"/>
    </row>
    <row r="72" spans="1:14" s="31" customFormat="1">
      <c r="A72" s="27"/>
      <c r="B72" s="28"/>
      <c r="C72" s="61"/>
      <c r="D72" s="37"/>
      <c r="F72" s="32">
        <f>VLOOKUP($E72,Atletas!$1:$1048576,7,FALSE)</f>
        <v>0</v>
      </c>
      <c r="G72" s="32" t="str">
        <f>VLOOKUP($E72,Atletas!$1:$1048576,9,FALSE)</f>
        <v>Sénior /vet</v>
      </c>
      <c r="H72" s="137">
        <f>VLOOKUP($E72,Atletas!$1:$1048576,5,FALSE)</f>
        <v>0</v>
      </c>
      <c r="I72" s="35"/>
      <c r="J72" s="34"/>
      <c r="K72" s="35"/>
      <c r="L72" s="35" t="s">
        <v>855</v>
      </c>
      <c r="M72" s="38"/>
      <c r="N72" s="38"/>
    </row>
    <row r="73" spans="1:14" s="31" customFormat="1">
      <c r="A73" s="27"/>
      <c r="B73" s="28"/>
      <c r="C73" s="61"/>
      <c r="D73" s="37"/>
      <c r="F73" s="32">
        <f>VLOOKUP($E73,Atletas!$1:$1048576,7,FALSE)</f>
        <v>0</v>
      </c>
      <c r="G73" s="32" t="str">
        <f>VLOOKUP($E73,Atletas!$1:$1048576,9,FALSE)</f>
        <v>Sénior /vet</v>
      </c>
      <c r="H73" s="137">
        <f>VLOOKUP($E73,Atletas!$1:$1048576,5,FALSE)</f>
        <v>0</v>
      </c>
      <c r="I73" s="35"/>
      <c r="J73" s="34"/>
      <c r="K73" s="35"/>
      <c r="L73" s="35" t="s">
        <v>855</v>
      </c>
      <c r="M73" s="38"/>
      <c r="N73" s="38"/>
    </row>
    <row r="74" spans="1:14" s="31" customFormat="1">
      <c r="A74" s="27"/>
      <c r="B74" s="28"/>
      <c r="C74" s="61"/>
      <c r="D74" s="37"/>
      <c r="F74" s="32">
        <f>VLOOKUP($E74,Atletas!$1:$1048576,7,FALSE)</f>
        <v>0</v>
      </c>
      <c r="G74" s="32" t="str">
        <f>VLOOKUP($E74,Atletas!$1:$1048576,9,FALSE)</f>
        <v>Sénior /vet</v>
      </c>
      <c r="H74" s="137">
        <f>VLOOKUP($E74,Atletas!$1:$1048576,5,FALSE)</f>
        <v>0</v>
      </c>
      <c r="I74" s="35"/>
      <c r="J74" s="34"/>
      <c r="K74" s="35"/>
      <c r="L74" s="35" t="s">
        <v>855</v>
      </c>
      <c r="M74" s="38"/>
    </row>
    <row r="75" spans="1:14" s="31" customFormat="1">
      <c r="A75" s="27"/>
      <c r="B75" s="28"/>
      <c r="C75" s="61"/>
      <c r="D75" s="37"/>
      <c r="F75" s="32">
        <f>VLOOKUP($E75,Atletas!$1:$1048576,7,FALSE)</f>
        <v>0</v>
      </c>
      <c r="G75" s="32" t="str">
        <f>VLOOKUP($E75,Atletas!$1:$1048576,9,FALSE)</f>
        <v>Sénior /vet</v>
      </c>
      <c r="H75" s="137">
        <f>VLOOKUP($E75,Atletas!$1:$1048576,5,FALSE)</f>
        <v>0</v>
      </c>
      <c r="I75" s="35"/>
      <c r="J75" s="34"/>
      <c r="K75" s="35"/>
      <c r="L75" s="35" t="s">
        <v>855</v>
      </c>
      <c r="M75" s="38"/>
      <c r="N75" s="38"/>
    </row>
    <row r="76" spans="1:14" s="31" customFormat="1">
      <c r="A76" s="27"/>
      <c r="B76" s="28"/>
      <c r="C76" s="61"/>
      <c r="D76" s="37"/>
      <c r="F76" s="32">
        <f>VLOOKUP($E76,Atletas!$1:$1048576,7,FALSE)</f>
        <v>0</v>
      </c>
      <c r="G76" s="32" t="str">
        <f>VLOOKUP($E76,Atletas!$1:$1048576,9,FALSE)</f>
        <v>Sénior /vet</v>
      </c>
      <c r="H76" s="137">
        <f>VLOOKUP($E76,Atletas!$1:$1048576,5,FALSE)</f>
        <v>0</v>
      </c>
      <c r="I76" s="35"/>
      <c r="J76" s="34"/>
      <c r="K76" s="35"/>
      <c r="L76" s="35" t="s">
        <v>855</v>
      </c>
      <c r="M76" s="38"/>
      <c r="N76" s="38"/>
    </row>
    <row r="77" spans="1:14" s="31" customFormat="1">
      <c r="A77" s="27"/>
      <c r="B77" s="28"/>
      <c r="C77" s="61"/>
      <c r="D77" s="37"/>
      <c r="F77" s="32">
        <f>VLOOKUP($E77,Atletas!$1:$1048576,7,FALSE)</f>
        <v>0</v>
      </c>
      <c r="G77" s="32" t="str">
        <f>VLOOKUP($E77,Atletas!$1:$1048576,9,FALSE)</f>
        <v>Sénior /vet</v>
      </c>
      <c r="H77" s="137">
        <f>VLOOKUP($E77,Atletas!$1:$1048576,5,FALSE)</f>
        <v>0</v>
      </c>
      <c r="I77" s="35"/>
      <c r="J77" s="34"/>
      <c r="K77" s="35"/>
      <c r="L77" s="35" t="s">
        <v>855</v>
      </c>
      <c r="M77" s="38"/>
    </row>
    <row r="78" spans="1:14" s="31" customFormat="1" hidden="1">
      <c r="A78" s="27"/>
      <c r="B78" s="28"/>
      <c r="C78" s="61"/>
      <c r="D78" s="37"/>
      <c r="F78" s="32"/>
      <c r="G78" s="32"/>
      <c r="H78" s="137"/>
      <c r="I78" s="35"/>
      <c r="J78" s="34"/>
      <c r="K78" s="35"/>
      <c r="L78" s="35"/>
      <c r="M78" s="38"/>
    </row>
    <row r="79" spans="1:14" s="31" customFormat="1" hidden="1">
      <c r="A79" s="27"/>
      <c r="B79" s="28"/>
      <c r="C79" s="29"/>
      <c r="D79" s="30"/>
      <c r="F79" s="32"/>
      <c r="G79" s="32"/>
      <c r="H79" s="137"/>
      <c r="I79" s="35"/>
      <c r="J79" s="34"/>
      <c r="K79" s="35"/>
      <c r="L79" s="35"/>
      <c r="M79" s="38"/>
    </row>
    <row r="80" spans="1:14" s="31" customFormat="1" hidden="1">
      <c r="A80" s="175" t="s">
        <v>831</v>
      </c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38"/>
      <c r="N80" s="39"/>
    </row>
    <row r="81" spans="1:14" s="31" customFormat="1" hidden="1">
      <c r="A81" s="27"/>
      <c r="B81" s="28"/>
      <c r="C81" s="61"/>
      <c r="D81" s="37"/>
      <c r="F81" s="32">
        <f>VLOOKUP($E81,Atletas!$1:$1048576,7,FALSE)</f>
        <v>0</v>
      </c>
      <c r="G81" s="32" t="str">
        <f>VLOOKUP($E81,Atletas!$1:$1048576,9,FALSE)</f>
        <v>Sénior /vet</v>
      </c>
      <c r="H81" s="137">
        <f>VLOOKUP($E81,Atletas!$1:$1048576,5,FALSE)</f>
        <v>0</v>
      </c>
      <c r="I81" s="35"/>
      <c r="J81" s="34"/>
      <c r="K81" s="35"/>
      <c r="L81" s="35"/>
      <c r="M81" s="38"/>
      <c r="N81" s="38"/>
    </row>
    <row r="82" spans="1:14" s="31" customFormat="1" hidden="1">
      <c r="A82" s="27"/>
      <c r="B82" s="28"/>
      <c r="C82" s="61"/>
      <c r="D82" s="37"/>
      <c r="F82" s="32">
        <f>VLOOKUP($E82,Atletas!$1:$1048576,7,FALSE)</f>
        <v>0</v>
      </c>
      <c r="G82" s="32" t="str">
        <f>VLOOKUP($E82,Atletas!$1:$1048576,9,FALSE)</f>
        <v>Sénior /vet</v>
      </c>
      <c r="H82" s="137">
        <f>VLOOKUP($E82,Atletas!$1:$1048576,5,FALSE)</f>
        <v>0</v>
      </c>
      <c r="I82" s="35"/>
      <c r="J82" s="34"/>
      <c r="K82" s="35"/>
      <c r="L82" s="35"/>
      <c r="M82" s="38"/>
    </row>
    <row r="83" spans="1:14" s="31" customFormat="1">
      <c r="A83" s="27"/>
      <c r="B83" s="28"/>
      <c r="C83" s="29"/>
      <c r="D83" s="30"/>
      <c r="F83" s="32"/>
      <c r="G83" s="32"/>
      <c r="H83" s="137"/>
      <c r="I83" s="35"/>
      <c r="J83" s="34"/>
      <c r="K83" s="35"/>
      <c r="L83" s="35"/>
      <c r="M83" s="38"/>
      <c r="N83" s="39"/>
    </row>
    <row r="84" spans="1:14" s="31" customFormat="1">
      <c r="A84" s="27"/>
      <c r="B84" s="28"/>
      <c r="C84" s="29"/>
      <c r="D84" s="30"/>
      <c r="F84" s="32"/>
      <c r="G84" s="32"/>
      <c r="H84" s="137"/>
      <c r="I84" s="35"/>
      <c r="J84" s="34"/>
      <c r="K84" s="35"/>
      <c r="L84" s="35"/>
      <c r="M84" s="38"/>
      <c r="N84" s="38"/>
    </row>
    <row r="85" spans="1:14" s="31" customFormat="1">
      <c r="A85" s="175" t="s">
        <v>815</v>
      </c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38"/>
      <c r="N85" s="39"/>
    </row>
    <row r="86" spans="1:14" s="31" customFormat="1">
      <c r="A86" s="27"/>
      <c r="B86" s="28">
        <v>24.7</v>
      </c>
      <c r="C86" s="61" t="s">
        <v>1670</v>
      </c>
      <c r="D86" s="37" t="s">
        <v>1644</v>
      </c>
      <c r="E86" s="31" t="s">
        <v>33</v>
      </c>
      <c r="F86" s="32">
        <f>VLOOKUP($E86,Atletas!$1:$1048576,7,FALSE)</f>
        <v>32881</v>
      </c>
      <c r="G86" s="32" t="str">
        <f>VLOOKUP($E86,Atletas!$1:$1048576,9,FALSE)</f>
        <v>Sénior /s23</v>
      </c>
      <c r="H86" s="137" t="str">
        <f>VLOOKUP($E86,Atletas!$1:$1048576,5,FALSE)</f>
        <v>CSM</v>
      </c>
      <c r="I86" s="35" t="s">
        <v>1709</v>
      </c>
      <c r="J86" s="34">
        <v>40958</v>
      </c>
      <c r="K86" s="35"/>
      <c r="L86" s="35"/>
      <c r="M86" s="38"/>
      <c r="N86" s="38"/>
    </row>
    <row r="87" spans="1:14" s="31" customFormat="1">
      <c r="A87" s="27"/>
      <c r="B87" s="28">
        <v>25.68</v>
      </c>
      <c r="C87" s="61" t="s">
        <v>1670</v>
      </c>
      <c r="D87" s="37" t="s">
        <v>1653</v>
      </c>
      <c r="E87" s="31" t="s">
        <v>34</v>
      </c>
      <c r="F87" s="32">
        <f>VLOOKUP($E87,Atletas!$1:$1048576,7,FALSE)</f>
        <v>33372</v>
      </c>
      <c r="G87" s="32" t="str">
        <f>VLOOKUP($E87,Atletas!$1:$1048576,9,FALSE)</f>
        <v>Sénior /s23</v>
      </c>
      <c r="H87" s="137" t="str">
        <f>VLOOKUP($E87,Atletas!$1:$1048576,5,FALSE)</f>
        <v>CSM</v>
      </c>
      <c r="I87" s="35" t="s">
        <v>1709</v>
      </c>
      <c r="J87" s="34">
        <v>40944</v>
      </c>
      <c r="K87" s="35"/>
      <c r="L87" s="35"/>
      <c r="M87" s="38"/>
      <c r="N87" s="38"/>
    </row>
    <row r="88" spans="1:14" s="31" customFormat="1">
      <c r="A88" s="27"/>
      <c r="B88" s="28"/>
      <c r="C88" s="61"/>
      <c r="D88" s="37"/>
      <c r="F88" s="32">
        <f>VLOOKUP($E88,Atletas!$1:$1048576,7,FALSE)</f>
        <v>0</v>
      </c>
      <c r="G88" s="32" t="str">
        <f>VLOOKUP($E88,Atletas!$1:$1048576,9,FALSE)</f>
        <v>Sénior /vet</v>
      </c>
      <c r="H88" s="137">
        <f>VLOOKUP($E88,Atletas!$1:$1048576,5,FALSE)</f>
        <v>0</v>
      </c>
      <c r="I88" s="35"/>
      <c r="J88" s="34"/>
      <c r="K88" s="35"/>
      <c r="L88" s="35"/>
      <c r="M88" s="38"/>
    </row>
    <row r="89" spans="1:14" s="31" customFormat="1">
      <c r="A89" s="27"/>
      <c r="B89" s="28"/>
      <c r="C89" s="29"/>
      <c r="D89" s="30"/>
      <c r="F89" s="32"/>
      <c r="G89" s="32"/>
      <c r="H89" s="137"/>
      <c r="I89" s="35"/>
      <c r="J89" s="34"/>
      <c r="K89" s="35"/>
      <c r="L89" s="35"/>
      <c r="M89" s="38"/>
      <c r="N89" s="39"/>
    </row>
    <row r="90" spans="1:14" s="31" customFormat="1">
      <c r="A90" s="27"/>
      <c r="B90" s="28"/>
      <c r="C90" s="29"/>
      <c r="D90" s="30"/>
      <c r="F90" s="32"/>
      <c r="G90" s="32"/>
      <c r="H90" s="137"/>
      <c r="I90" s="35"/>
      <c r="J90" s="34"/>
      <c r="K90" s="35"/>
      <c r="L90" s="35"/>
      <c r="M90" s="38"/>
      <c r="N90" s="39"/>
    </row>
    <row r="91" spans="1:14" s="31" customFormat="1">
      <c r="A91" s="175" t="s">
        <v>816</v>
      </c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38"/>
      <c r="N91" s="39"/>
    </row>
    <row r="92" spans="1:14" s="31" customFormat="1">
      <c r="A92" s="27"/>
      <c r="B92" s="28">
        <v>24.49</v>
      </c>
      <c r="C92" s="61">
        <v>3</v>
      </c>
      <c r="D92" s="37">
        <v>3</v>
      </c>
      <c r="E92" s="31" t="s">
        <v>33</v>
      </c>
      <c r="F92" s="32">
        <f>VLOOKUP($E92,Atletas!$1:$1048576,7,FALSE)</f>
        <v>32881</v>
      </c>
      <c r="G92" s="32" t="str">
        <f>VLOOKUP($E92,Atletas!$1:$1048576,9,FALSE)</f>
        <v>Sénior /s23</v>
      </c>
      <c r="H92" s="137" t="str">
        <f>VLOOKUP($E92,Atletas!$1:$1048576,5,FALSE)</f>
        <v>CSM</v>
      </c>
      <c r="I92" s="35" t="s">
        <v>0</v>
      </c>
      <c r="J92" s="34">
        <v>41098</v>
      </c>
      <c r="K92" s="35"/>
      <c r="L92" s="35"/>
      <c r="M92" s="38"/>
      <c r="N92" s="38"/>
    </row>
    <row r="93" spans="1:14" s="31" customFormat="1">
      <c r="A93" s="27"/>
      <c r="B93" s="28">
        <v>27.11</v>
      </c>
      <c r="C93" s="61">
        <v>3.3</v>
      </c>
      <c r="D93" s="37" t="s">
        <v>1669</v>
      </c>
      <c r="E93" s="31" t="s">
        <v>1083</v>
      </c>
      <c r="F93" s="32">
        <f>VLOOKUP($E93,Atletas!$1:$1048576,7,FALSE)</f>
        <v>33560</v>
      </c>
      <c r="G93" s="32" t="str">
        <f>VLOOKUP($E93,Atletas!$1:$1048576,9,FALSE)</f>
        <v>Sénior /s23</v>
      </c>
      <c r="H93" s="137" t="str">
        <f>VLOOKUP($E93,Atletas!$1:$1048576,5,FALSE)</f>
        <v>AJS</v>
      </c>
      <c r="I93" s="35" t="s">
        <v>1115</v>
      </c>
      <c r="J93" s="34">
        <v>41067</v>
      </c>
      <c r="K93" s="35"/>
      <c r="L93" s="35"/>
      <c r="M93" s="38"/>
    </row>
    <row r="94" spans="1:14" s="31" customFormat="1">
      <c r="A94" s="27"/>
      <c r="B94" s="28">
        <v>27.11</v>
      </c>
      <c r="C94" s="61">
        <v>2.7</v>
      </c>
      <c r="D94" s="37">
        <v>5</v>
      </c>
      <c r="E94" s="31" t="s">
        <v>1039</v>
      </c>
      <c r="F94" s="32">
        <f>VLOOKUP($E94,Atletas!$1:$1048576,7,FALSE)</f>
        <v>34553</v>
      </c>
      <c r="G94" s="32" t="str">
        <f>VLOOKUP($E94,Atletas!$1:$1048576,9,FALSE)</f>
        <v>Júnior</v>
      </c>
      <c r="H94" s="137" t="str">
        <f>VLOOKUP($E94,Atletas!$1:$1048576,5,FALSE)</f>
        <v>GDE</v>
      </c>
      <c r="I94" s="35" t="s">
        <v>0</v>
      </c>
      <c r="J94" s="34">
        <v>41070</v>
      </c>
      <c r="K94" s="35"/>
      <c r="L94" s="35"/>
      <c r="M94" s="38"/>
    </row>
    <row r="95" spans="1:14" s="31" customFormat="1">
      <c r="A95" s="27"/>
      <c r="B95" s="28">
        <v>27.78</v>
      </c>
      <c r="C95" s="61">
        <v>3.3</v>
      </c>
      <c r="D95" s="37">
        <v>1</v>
      </c>
      <c r="E95" s="31" t="s">
        <v>1025</v>
      </c>
      <c r="F95" s="32">
        <f>VLOOKUP($E95,Atletas!$1:$1048576,7,FALSE)</f>
        <v>34644</v>
      </c>
      <c r="G95" s="32" t="str">
        <f>VLOOKUP($E95,Atletas!$1:$1048576,9,FALSE)</f>
        <v>Júnior</v>
      </c>
      <c r="H95" s="137" t="str">
        <f>VLOOKUP($E95,Atletas!$1:$1048576,5,FALSE)</f>
        <v>GDE</v>
      </c>
      <c r="I95" s="35" t="s">
        <v>1115</v>
      </c>
      <c r="J95" s="34">
        <v>41067</v>
      </c>
      <c r="K95" s="35"/>
      <c r="L95" s="35"/>
      <c r="M95" s="38"/>
    </row>
    <row r="96" spans="1:14" s="31" customFormat="1">
      <c r="A96" s="27"/>
      <c r="B96" s="28">
        <v>27.83</v>
      </c>
      <c r="C96" s="61">
        <v>3.6</v>
      </c>
      <c r="D96" s="37">
        <v>3</v>
      </c>
      <c r="E96" s="31" t="s">
        <v>796</v>
      </c>
      <c r="F96" s="32">
        <f>VLOOKUP($E96,Atletas!$1:$1048576,7,FALSE)</f>
        <v>32700</v>
      </c>
      <c r="G96" s="32" t="str">
        <f>VLOOKUP($E96,Atletas!$1:$1048576,9,FALSE)</f>
        <v>Sénior</v>
      </c>
      <c r="H96" s="137" t="str">
        <f>VLOOKUP($E96,Atletas!$1:$1048576,5,FALSE)</f>
        <v>CSM</v>
      </c>
      <c r="I96" s="35" t="s">
        <v>1115</v>
      </c>
      <c r="J96" s="34">
        <v>40923</v>
      </c>
      <c r="K96" s="35"/>
      <c r="L96" s="35"/>
      <c r="M96" s="38"/>
    </row>
    <row r="97" spans="1:13" s="31" customFormat="1">
      <c r="A97" s="27"/>
      <c r="B97" s="28">
        <v>27.97</v>
      </c>
      <c r="C97" s="61">
        <v>3.6</v>
      </c>
      <c r="D97" s="37">
        <v>4</v>
      </c>
      <c r="E97" s="31" t="s">
        <v>1082</v>
      </c>
      <c r="F97" s="32">
        <f>VLOOKUP($E97,Atletas!$1:$1048576,7,FALSE)</f>
        <v>32842</v>
      </c>
      <c r="G97" s="32" t="str">
        <f>VLOOKUP($E97,Atletas!$1:$1048576,9,FALSE)</f>
        <v>Sénior</v>
      </c>
      <c r="H97" s="137" t="str">
        <f>VLOOKUP($E97,Atletas!$1:$1048576,5,FALSE)</f>
        <v>AJS</v>
      </c>
      <c r="I97" s="35" t="s">
        <v>1115</v>
      </c>
      <c r="J97" s="34">
        <v>40923</v>
      </c>
      <c r="K97" s="35"/>
      <c r="L97" s="35"/>
      <c r="M97" s="38"/>
    </row>
    <row r="98" spans="1:13" s="31" customFormat="1">
      <c r="A98" s="27"/>
      <c r="B98" s="28">
        <v>28.11</v>
      </c>
      <c r="C98" s="61">
        <v>3.6</v>
      </c>
      <c r="D98" s="37">
        <v>5</v>
      </c>
      <c r="E98" s="31" t="s">
        <v>368</v>
      </c>
      <c r="F98" s="32">
        <f>VLOOKUP($E98,Atletas!$1:$1048576,7,FALSE)</f>
        <v>34197</v>
      </c>
      <c r="G98" s="32" t="str">
        <f>VLOOKUP($E98,Atletas!$1:$1048576,9,FALSE)</f>
        <v>Júnior</v>
      </c>
      <c r="H98" s="137" t="str">
        <f>VLOOKUP($E98,Atletas!$1:$1048576,5,FALSE)</f>
        <v>ADRAP</v>
      </c>
      <c r="I98" s="35" t="s">
        <v>1115</v>
      </c>
      <c r="J98" s="34">
        <v>40923</v>
      </c>
      <c r="K98" s="35"/>
      <c r="L98" s="35"/>
      <c r="M98" s="38"/>
    </row>
    <row r="99" spans="1:13" s="31" customFormat="1">
      <c r="A99" s="27"/>
      <c r="B99" s="28">
        <v>28.32</v>
      </c>
      <c r="C99" s="61">
        <v>3.3</v>
      </c>
      <c r="D99" s="37">
        <v>2</v>
      </c>
      <c r="E99" s="31" t="s">
        <v>581</v>
      </c>
      <c r="F99" s="32">
        <f>VLOOKUP($E99,Atletas!$1:$1048576,7,FALSE)</f>
        <v>35001</v>
      </c>
      <c r="G99" s="32" t="str">
        <f>VLOOKUP($E99,Atletas!$1:$1048576,9,FALSE)</f>
        <v>Juvenil</v>
      </c>
      <c r="H99" s="137" t="str">
        <f>VLOOKUP($E99,Atletas!$1:$1048576,5,FALSE)</f>
        <v>AJS</v>
      </c>
      <c r="I99" s="35" t="s">
        <v>1115</v>
      </c>
      <c r="J99" s="34">
        <v>41067</v>
      </c>
      <c r="K99" s="35"/>
      <c r="L99" s="35"/>
      <c r="M99" s="38"/>
    </row>
    <row r="100" spans="1:13" s="31" customFormat="1">
      <c r="A100" s="27"/>
      <c r="B100" s="28">
        <v>28.55</v>
      </c>
      <c r="C100" s="61">
        <v>3.6</v>
      </c>
      <c r="D100" s="37">
        <v>6</v>
      </c>
      <c r="E100" s="31" t="s">
        <v>423</v>
      </c>
      <c r="F100" s="32">
        <f>VLOOKUP($E100,Atletas!$1:$1048576,7,FALSE)</f>
        <v>34798</v>
      </c>
      <c r="G100" s="32" t="str">
        <f>VLOOKUP($E100,Atletas!$1:$1048576,9,FALSE)</f>
        <v>Juvenil</v>
      </c>
      <c r="H100" s="137" t="str">
        <f>VLOOKUP($E100,Atletas!$1:$1048576,5,FALSE)</f>
        <v>AJS</v>
      </c>
      <c r="I100" s="35" t="s">
        <v>1115</v>
      </c>
      <c r="J100" s="34">
        <v>40923</v>
      </c>
      <c r="K100" s="35"/>
      <c r="L100" s="35"/>
      <c r="M100" s="38"/>
    </row>
    <row r="101" spans="1:13" s="31" customFormat="1">
      <c r="A101" s="27"/>
      <c r="B101" s="28">
        <v>30.81</v>
      </c>
      <c r="C101" s="61">
        <v>3.6</v>
      </c>
      <c r="D101" s="37">
        <v>8</v>
      </c>
      <c r="E101" s="31" t="s">
        <v>739</v>
      </c>
      <c r="F101" s="32">
        <f>VLOOKUP($E101,Atletas!$1:$1048576,7,FALSE)</f>
        <v>34929</v>
      </c>
      <c r="G101" s="32" t="str">
        <f>VLOOKUP($E101,Atletas!$1:$1048576,9,FALSE)</f>
        <v>Juvenil</v>
      </c>
      <c r="H101" s="137" t="str">
        <f>VLOOKUP($E101,Atletas!$1:$1048576,5,FALSE)</f>
        <v>CSM</v>
      </c>
      <c r="I101" s="35" t="s">
        <v>1115</v>
      </c>
      <c r="J101" s="34">
        <v>40923</v>
      </c>
      <c r="K101" s="35"/>
      <c r="L101" s="35"/>
      <c r="M101" s="38"/>
    </row>
    <row r="102" spans="1:13" s="31" customFormat="1">
      <c r="A102" s="27"/>
      <c r="B102" s="28">
        <v>35.42</v>
      </c>
      <c r="C102" s="61">
        <v>3.3</v>
      </c>
      <c r="D102" s="37">
        <v>4</v>
      </c>
      <c r="E102" s="31" t="s">
        <v>1651</v>
      </c>
      <c r="F102" s="32">
        <f>VLOOKUP($E102,Atletas!$1:$1048576,7,FALSE)</f>
        <v>34972</v>
      </c>
      <c r="G102" s="32" t="str">
        <f>VLOOKUP($E102,Atletas!$1:$1048576,9,FALSE)</f>
        <v>Juvenil</v>
      </c>
      <c r="H102" s="137" t="str">
        <f>VLOOKUP($E102,Atletas!$1:$1048576,5,FALSE)</f>
        <v>CSM</v>
      </c>
      <c r="I102" s="35" t="s">
        <v>1115</v>
      </c>
      <c r="J102" s="34">
        <v>41067</v>
      </c>
      <c r="K102" s="35"/>
      <c r="L102" s="35"/>
      <c r="M102" s="38"/>
    </row>
    <row r="103" spans="1:13" s="31" customFormat="1">
      <c r="A103" s="27"/>
      <c r="B103" s="28"/>
      <c r="C103" s="61"/>
      <c r="D103" s="37"/>
      <c r="F103" s="32">
        <f>VLOOKUP($E103,Atletas!$1:$1048576,7,FALSE)</f>
        <v>0</v>
      </c>
      <c r="G103" s="32" t="str">
        <f>VLOOKUP($E103,Atletas!$1:$1048576,9,FALSE)</f>
        <v>Sénior /vet</v>
      </c>
      <c r="H103" s="137">
        <f>VLOOKUP($E103,Atletas!$1:$1048576,5,FALSE)</f>
        <v>0</v>
      </c>
      <c r="I103" s="35"/>
      <c r="J103" s="34"/>
      <c r="K103" s="35"/>
      <c r="L103" s="35"/>
      <c r="M103" s="38"/>
    </row>
    <row r="104" spans="1:13">
      <c r="M104" s="38"/>
    </row>
    <row r="105" spans="1:13">
      <c r="M105" s="38"/>
    </row>
    <row r="106" spans="1:13">
      <c r="M106" s="38"/>
    </row>
    <row r="107" spans="1:13">
      <c r="M107" s="38"/>
    </row>
    <row r="108" spans="1:13">
      <c r="M108" s="38"/>
    </row>
    <row r="109" spans="1:13">
      <c r="M109" s="38"/>
    </row>
    <row r="110" spans="1:13">
      <c r="M110" s="38"/>
    </row>
    <row r="111" spans="1:13">
      <c r="M111" s="38"/>
    </row>
    <row r="112" spans="1:13">
      <c r="M112" s="38"/>
    </row>
    <row r="113" spans="13:13">
      <c r="M113" s="38"/>
    </row>
    <row r="114" spans="13:13">
      <c r="M114" s="38"/>
    </row>
    <row r="115" spans="13:13">
      <c r="M115" s="38"/>
    </row>
    <row r="116" spans="13:13">
      <c r="M116" s="38"/>
    </row>
    <row r="117" spans="13:13">
      <c r="M117" s="38"/>
    </row>
    <row r="118" spans="13:13">
      <c r="M118" s="38"/>
    </row>
    <row r="119" spans="13:13">
      <c r="M119" s="38"/>
    </row>
    <row r="120" spans="13:13">
      <c r="M120" s="38"/>
    </row>
    <row r="121" spans="13:13">
      <c r="M121" s="38"/>
    </row>
    <row r="122" spans="13:13">
      <c r="M122" s="38"/>
    </row>
    <row r="123" spans="13:13">
      <c r="M123" s="38"/>
    </row>
    <row r="124" spans="13:13">
      <c r="M124" s="38"/>
    </row>
    <row r="125" spans="13:13">
      <c r="M125" s="38"/>
    </row>
    <row r="126" spans="13:13">
      <c r="M126" s="38"/>
    </row>
    <row r="127" spans="13:13">
      <c r="M127" s="38"/>
    </row>
    <row r="128" spans="13:13">
      <c r="M128" s="38"/>
    </row>
    <row r="129" spans="13:13">
      <c r="M129" s="38"/>
    </row>
    <row r="130" spans="13:13">
      <c r="M130" s="38"/>
    </row>
    <row r="131" spans="13:13">
      <c r="M131" s="38"/>
    </row>
    <row r="132" spans="13:13">
      <c r="M132" s="38"/>
    </row>
    <row r="133" spans="13:13">
      <c r="M133" s="38"/>
    </row>
    <row r="134" spans="13:13">
      <c r="M134" s="38"/>
    </row>
    <row r="135" spans="13:13">
      <c r="M135" s="38"/>
    </row>
    <row r="136" spans="13:13">
      <c r="M136" s="38"/>
    </row>
    <row r="137" spans="13:13">
      <c r="M137" s="38"/>
    </row>
    <row r="138" spans="13:13">
      <c r="M138" s="38"/>
    </row>
    <row r="139" spans="13:13">
      <c r="M139" s="38"/>
    </row>
    <row r="140" spans="13:13">
      <c r="M140" s="38"/>
    </row>
    <row r="141" spans="13:13">
      <c r="M141" s="38"/>
    </row>
    <row r="142" spans="13:13">
      <c r="M142" s="38"/>
    </row>
    <row r="143" spans="13:13">
      <c r="M143" s="38"/>
    </row>
    <row r="144" spans="13:13">
      <c r="M144" s="38"/>
    </row>
    <row r="145" spans="13:13">
      <c r="M145" s="38"/>
    </row>
    <row r="146" spans="13:13">
      <c r="M146" s="38"/>
    </row>
    <row r="147" spans="13:13">
      <c r="M147" s="38"/>
    </row>
    <row r="148" spans="13:13">
      <c r="M148" s="38"/>
    </row>
    <row r="149" spans="13:13">
      <c r="M149" s="38"/>
    </row>
    <row r="150" spans="13:13">
      <c r="M150" s="38"/>
    </row>
    <row r="151" spans="13:13">
      <c r="M151" s="38"/>
    </row>
    <row r="152" spans="13:13">
      <c r="M152" s="38"/>
    </row>
    <row r="153" spans="13:13">
      <c r="M153" s="38"/>
    </row>
    <row r="154" spans="13:13">
      <c r="M154" s="38"/>
    </row>
    <row r="155" spans="13:13">
      <c r="M155" s="38"/>
    </row>
    <row r="156" spans="13:13">
      <c r="M156" s="38"/>
    </row>
    <row r="157" spans="13:13">
      <c r="M157" s="38"/>
    </row>
    <row r="158" spans="13:13">
      <c r="M158" s="38"/>
    </row>
    <row r="159" spans="13:13">
      <c r="M159" s="38"/>
    </row>
    <row r="160" spans="13:13">
      <c r="M160" s="38"/>
    </row>
    <row r="161" spans="13:13">
      <c r="M161" s="38"/>
    </row>
    <row r="162" spans="13:13">
      <c r="M162" s="38"/>
    </row>
    <row r="163" spans="13:13">
      <c r="M163" s="38"/>
    </row>
    <row r="164" spans="13:13">
      <c r="M164" s="38"/>
    </row>
    <row r="165" spans="13:13">
      <c r="M165" s="38"/>
    </row>
    <row r="166" spans="13:13">
      <c r="M166" s="38"/>
    </row>
    <row r="167" spans="13:13">
      <c r="M167" s="38"/>
    </row>
    <row r="168" spans="13:13">
      <c r="M168" s="38"/>
    </row>
    <row r="169" spans="13:13">
      <c r="M169" s="38"/>
    </row>
    <row r="170" spans="13:13">
      <c r="M170" s="38"/>
    </row>
    <row r="171" spans="13:13">
      <c r="M171" s="38"/>
    </row>
    <row r="172" spans="13:13">
      <c r="M172" s="38"/>
    </row>
    <row r="173" spans="13:13">
      <c r="M173" s="38"/>
    </row>
    <row r="174" spans="13:13">
      <c r="M174" s="38"/>
    </row>
    <row r="175" spans="13:13">
      <c r="M175" s="38"/>
    </row>
    <row r="176" spans="13:13">
      <c r="M176" s="38"/>
    </row>
    <row r="177" spans="13:13">
      <c r="M177" s="38"/>
    </row>
    <row r="178" spans="13:13">
      <c r="M178" s="38"/>
    </row>
    <row r="179" spans="13:13">
      <c r="M179" s="38"/>
    </row>
    <row r="180" spans="13:13">
      <c r="M180" s="38"/>
    </row>
    <row r="181" spans="13:13">
      <c r="M181" s="38"/>
    </row>
    <row r="182" spans="13:13">
      <c r="M182" s="38"/>
    </row>
    <row r="183" spans="13:13">
      <c r="M183" s="38"/>
    </row>
    <row r="184" spans="13:13">
      <c r="M184" s="38"/>
    </row>
    <row r="185" spans="13:13">
      <c r="M185" s="38"/>
    </row>
    <row r="186" spans="13:13">
      <c r="M186" s="38"/>
    </row>
    <row r="187" spans="13:13">
      <c r="M187" s="38"/>
    </row>
    <row r="188" spans="13:13">
      <c r="M188" s="38"/>
    </row>
    <row r="189" spans="13:13">
      <c r="M189" s="38"/>
    </row>
    <row r="190" spans="13:13">
      <c r="M190" s="38"/>
    </row>
    <row r="191" spans="13:13">
      <c r="M191" s="38"/>
    </row>
    <row r="192" spans="13:13">
      <c r="M192" s="38"/>
    </row>
    <row r="193" spans="13:13">
      <c r="M193" s="38"/>
    </row>
    <row r="194" spans="13:13">
      <c r="M194" s="38"/>
    </row>
    <row r="195" spans="13:13">
      <c r="M195" s="38"/>
    </row>
    <row r="196" spans="13:13">
      <c r="M196" s="38"/>
    </row>
    <row r="197" spans="13:13">
      <c r="M197" s="38"/>
    </row>
    <row r="198" spans="13:13">
      <c r="M198" s="38"/>
    </row>
    <row r="199" spans="13:13">
      <c r="M199" s="38"/>
    </row>
    <row r="200" spans="13:13">
      <c r="M200" s="38"/>
    </row>
    <row r="201" spans="13:13">
      <c r="M201" s="38"/>
    </row>
    <row r="202" spans="13:13">
      <c r="M202" s="38"/>
    </row>
    <row r="203" spans="13:13">
      <c r="M203" s="38"/>
    </row>
    <row r="204" spans="13:13">
      <c r="M204" s="38"/>
    </row>
    <row r="205" spans="13:13">
      <c r="M205" s="38"/>
    </row>
    <row r="206" spans="13:13">
      <c r="M206" s="38"/>
    </row>
    <row r="207" spans="13:13">
      <c r="M207" s="38"/>
    </row>
    <row r="208" spans="13:13">
      <c r="M208" s="38"/>
    </row>
    <row r="209" spans="13:13">
      <c r="M209" s="38"/>
    </row>
    <row r="210" spans="13:13">
      <c r="M210" s="38"/>
    </row>
    <row r="211" spans="13:13">
      <c r="M211" s="38"/>
    </row>
    <row r="212" spans="13:13">
      <c r="M212" s="38"/>
    </row>
    <row r="213" spans="13:13">
      <c r="M213" s="38"/>
    </row>
    <row r="214" spans="13:13">
      <c r="M214" s="38"/>
    </row>
    <row r="215" spans="13:13">
      <c r="M215" s="38"/>
    </row>
    <row r="216" spans="13:13">
      <c r="M216" s="38"/>
    </row>
    <row r="217" spans="13:13">
      <c r="M217" s="38"/>
    </row>
    <row r="218" spans="13:13">
      <c r="M218" s="38"/>
    </row>
    <row r="219" spans="13:13">
      <c r="M219" s="38"/>
    </row>
    <row r="220" spans="13:13">
      <c r="M220" s="38"/>
    </row>
    <row r="221" spans="13:13">
      <c r="M221" s="38"/>
    </row>
    <row r="222" spans="13:13">
      <c r="M222" s="38"/>
    </row>
    <row r="223" spans="13:13">
      <c r="M223" s="38"/>
    </row>
    <row r="224" spans="13:13">
      <c r="M224" s="38"/>
    </row>
    <row r="225" spans="13:13">
      <c r="M225" s="38"/>
    </row>
    <row r="226" spans="13:13">
      <c r="M226" s="38"/>
    </row>
    <row r="227" spans="13:13">
      <c r="M227" s="38"/>
    </row>
    <row r="228" spans="13:13">
      <c r="M228" s="38"/>
    </row>
    <row r="229" spans="13:13">
      <c r="M229" s="38"/>
    </row>
    <row r="230" spans="13:13">
      <c r="M230" s="38"/>
    </row>
    <row r="231" spans="13:13">
      <c r="M231" s="38"/>
    </row>
    <row r="232" spans="13:13">
      <c r="M232" s="38"/>
    </row>
    <row r="233" spans="13:13">
      <c r="M233" s="38"/>
    </row>
    <row r="234" spans="13:13">
      <c r="M234" s="38"/>
    </row>
    <row r="235" spans="13:13">
      <c r="M235" s="38"/>
    </row>
    <row r="236" spans="13:13">
      <c r="M236" s="38"/>
    </row>
    <row r="237" spans="13:13">
      <c r="M237" s="38"/>
    </row>
    <row r="238" spans="13:13">
      <c r="M238" s="38"/>
    </row>
    <row r="239" spans="13:13">
      <c r="M239" s="38"/>
    </row>
    <row r="240" spans="13:13">
      <c r="M240" s="38"/>
    </row>
    <row r="241" spans="13:13">
      <c r="M241" s="38"/>
    </row>
    <row r="242" spans="13:13">
      <c r="M242" s="38"/>
    </row>
    <row r="243" spans="13:13">
      <c r="M243" s="38"/>
    </row>
    <row r="244" spans="13:13">
      <c r="M244" s="38"/>
    </row>
    <row r="245" spans="13:13">
      <c r="M245" s="38"/>
    </row>
    <row r="246" spans="13:13">
      <c r="M246" s="38"/>
    </row>
    <row r="247" spans="13:13">
      <c r="M247" s="38"/>
    </row>
    <row r="248" spans="13:13">
      <c r="M248" s="38"/>
    </row>
    <row r="249" spans="13:13">
      <c r="M249" s="38"/>
    </row>
    <row r="250" spans="13:13">
      <c r="M250" s="38"/>
    </row>
    <row r="251" spans="13:13">
      <c r="M251" s="38"/>
    </row>
    <row r="252" spans="13:13">
      <c r="M252" s="38"/>
    </row>
    <row r="253" spans="13:13">
      <c r="M253" s="38"/>
    </row>
    <row r="254" spans="13:13">
      <c r="M254" s="38"/>
    </row>
    <row r="255" spans="13:13">
      <c r="M255" s="38"/>
    </row>
    <row r="256" spans="13:13">
      <c r="M256" s="38"/>
    </row>
    <row r="257" spans="13:13">
      <c r="M257" s="38"/>
    </row>
    <row r="258" spans="13:13">
      <c r="M258" s="38"/>
    </row>
    <row r="259" spans="13:13">
      <c r="M259" s="38"/>
    </row>
    <row r="260" spans="13:13">
      <c r="M260" s="38"/>
    </row>
    <row r="261" spans="13:13">
      <c r="M261" s="38"/>
    </row>
    <row r="262" spans="13:13">
      <c r="M262" s="38"/>
    </row>
    <row r="263" spans="13:13">
      <c r="M263" s="38"/>
    </row>
    <row r="264" spans="13:13">
      <c r="M264" s="38"/>
    </row>
    <row r="265" spans="13:13">
      <c r="M265" s="38"/>
    </row>
    <row r="266" spans="13:13">
      <c r="M266" s="38"/>
    </row>
    <row r="267" spans="13:13">
      <c r="M267" s="38"/>
    </row>
    <row r="268" spans="13:13">
      <c r="M268" s="38"/>
    </row>
    <row r="269" spans="13:13">
      <c r="M269" s="38"/>
    </row>
    <row r="270" spans="13:13">
      <c r="M270" s="38"/>
    </row>
    <row r="271" spans="13:13">
      <c r="M271" s="38"/>
    </row>
    <row r="272" spans="13:13">
      <c r="M272" s="38"/>
    </row>
    <row r="273" spans="13:13">
      <c r="M273" s="38"/>
    </row>
    <row r="274" spans="13:13">
      <c r="M274" s="38"/>
    </row>
    <row r="275" spans="13:13">
      <c r="M275" s="38"/>
    </row>
    <row r="276" spans="13:13">
      <c r="M276" s="38"/>
    </row>
    <row r="277" spans="13:13">
      <c r="M277" s="38"/>
    </row>
    <row r="278" spans="13:13">
      <c r="M278" s="38"/>
    </row>
    <row r="279" spans="13:13">
      <c r="M279" s="38"/>
    </row>
    <row r="280" spans="13:13">
      <c r="M280" s="38"/>
    </row>
    <row r="281" spans="13:13">
      <c r="M281" s="38"/>
    </row>
    <row r="282" spans="13:13">
      <c r="M282" s="38"/>
    </row>
    <row r="283" spans="13:13">
      <c r="M283" s="38"/>
    </row>
    <row r="284" spans="13:13">
      <c r="M284" s="38"/>
    </row>
    <row r="285" spans="13:13">
      <c r="M285" s="38"/>
    </row>
    <row r="286" spans="13:13">
      <c r="M286" s="38"/>
    </row>
    <row r="287" spans="13:13">
      <c r="M287" s="38"/>
    </row>
    <row r="288" spans="13:13">
      <c r="M288" s="38"/>
    </row>
    <row r="289" spans="13:13">
      <c r="M289" s="38"/>
    </row>
    <row r="290" spans="13:13">
      <c r="M290" s="68"/>
    </row>
    <row r="291" spans="13:13">
      <c r="M291" s="68"/>
    </row>
    <row r="292" spans="13:13">
      <c r="M292" s="68"/>
    </row>
  </sheetData>
  <autoFilter ref="G5:H77"/>
  <sortState ref="A6:N64">
    <sortCondition ref="L6:L64"/>
  </sortState>
  <mergeCells count="7">
    <mergeCell ref="A85:L85"/>
    <mergeCell ref="A91:L91"/>
    <mergeCell ref="A2:L2"/>
    <mergeCell ref="A1:L1"/>
    <mergeCell ref="A3:L3"/>
    <mergeCell ref="A4:K4"/>
    <mergeCell ref="A80:L80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1" enableFormatConditionsCalculation="0">
    <pageSetUpPr fitToPage="1"/>
  </sheetPr>
  <dimension ref="A1:N161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6" sqref="A6"/>
    </sheetView>
  </sheetViews>
  <sheetFormatPr baseColWidth="10" defaultColWidth="8.83203125" defaultRowHeight="12" x14ac:dyDescent="0"/>
  <cols>
    <col min="1" max="1" width="4.6640625" style="2" customWidth="1"/>
    <col min="2" max="2" width="13.6640625" style="48" customWidth="1"/>
    <col min="3" max="3" width="6.6640625" style="23" customWidth="1"/>
    <col min="4" max="4" width="5.83203125" style="20" customWidth="1"/>
    <col min="5" max="5" width="22.33203125" customWidth="1"/>
    <col min="6" max="6" width="8.6640625" style="9" customWidth="1"/>
    <col min="7" max="7" width="6.6640625" style="7" customWidth="1"/>
    <col min="8" max="8" width="9.1640625" style="138" customWidth="1"/>
    <col min="9" max="9" width="14.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35.6640625" style="39" customWidth="1"/>
    <col min="14" max="14" width="13.6640625" style="18" customWidth="1"/>
  </cols>
  <sheetData>
    <row r="1" spans="1:14" ht="21.25" customHeight="1">
      <c r="A1" s="189" t="s">
        <v>1151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19.5" customHeight="1">
      <c r="A2" s="177" t="s">
        <v>1021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90"/>
    </row>
    <row r="3" spans="1:14" ht="18" customHeight="1">
      <c r="A3" s="179" t="s">
        <v>1081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90"/>
    </row>
    <row r="4" spans="1:14" ht="6" customHeight="1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91"/>
    </row>
    <row r="5" spans="1:14" s="60" customFormat="1" ht="15.25" customHeight="1">
      <c r="A5" s="3" t="s">
        <v>975</v>
      </c>
      <c r="B5" s="46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4" t="s">
        <v>761</v>
      </c>
      <c r="N5" s="4" t="s">
        <v>926</v>
      </c>
    </row>
    <row r="6" spans="1:14" s="39" customFormat="1">
      <c r="A6" s="37"/>
      <c r="B6" s="47"/>
      <c r="C6" s="29"/>
      <c r="D6" s="30"/>
      <c r="E6" s="31" t="s">
        <v>923</v>
      </c>
      <c r="F6" s="32">
        <f>VLOOKUP($E6,Atletas!$1:$1048576,7,FALSE)</f>
        <v>32114</v>
      </c>
      <c r="G6" s="32" t="str">
        <f>VLOOKUP($E6,Atletas!$1:$1048576,9,FALSE)</f>
        <v>Sénior</v>
      </c>
      <c r="H6" s="137" t="str">
        <f>VLOOKUP($E6,Atletas!$1:$1048576,5,FALSE)</f>
        <v>CSM</v>
      </c>
      <c r="I6" s="35"/>
      <c r="J6" s="34"/>
      <c r="K6" s="38"/>
      <c r="L6" s="35" t="s">
        <v>1592</v>
      </c>
      <c r="M6" s="35"/>
      <c r="N6" s="38"/>
    </row>
    <row r="7" spans="1:14" s="39" customFormat="1">
      <c r="A7" s="37"/>
      <c r="B7" s="47"/>
      <c r="C7" s="29"/>
      <c r="D7" s="30"/>
      <c r="E7" s="31" t="s">
        <v>1066</v>
      </c>
      <c r="F7" s="32">
        <f>VLOOKUP($E7,Atletas!$1:$1048576,7,FALSE)</f>
        <v>29219</v>
      </c>
      <c r="G7" s="32" t="str">
        <f>VLOOKUP($E7,Atletas!$1:$1048576,9,FALSE)</f>
        <v>Sénior</v>
      </c>
      <c r="H7" s="137" t="str">
        <f>VLOOKUP($E7,Atletas!$1:$1048576,5,FALSE)</f>
        <v>CSM</v>
      </c>
      <c r="I7" s="35"/>
      <c r="J7" s="34"/>
      <c r="K7" s="38"/>
      <c r="L7" s="35" t="s">
        <v>1593</v>
      </c>
      <c r="M7" s="35"/>
      <c r="N7" s="38"/>
    </row>
    <row r="8" spans="1:14" s="39" customFormat="1">
      <c r="A8" s="37"/>
      <c r="B8" s="47"/>
      <c r="C8" s="29"/>
      <c r="D8" s="30"/>
      <c r="E8" s="31" t="s">
        <v>737</v>
      </c>
      <c r="F8" s="32">
        <f>VLOOKUP($E8,Atletas!$1:$1048576,7,FALSE)</f>
        <v>34195</v>
      </c>
      <c r="G8" s="32" t="str">
        <f>VLOOKUP($E8,Atletas!$1:$1048576,9,FALSE)</f>
        <v>Júnior</v>
      </c>
      <c r="H8" s="137" t="str">
        <f>VLOOKUP($E8,Atletas!$1:$1048576,5,FALSE)</f>
        <v>CSM</v>
      </c>
      <c r="I8" s="35"/>
      <c r="J8" s="34"/>
      <c r="K8" s="38"/>
      <c r="L8" s="35" t="s">
        <v>1594</v>
      </c>
      <c r="M8" s="35"/>
      <c r="N8" s="38"/>
    </row>
    <row r="9" spans="1:14" s="39" customFormat="1">
      <c r="A9" s="37"/>
      <c r="B9" s="47"/>
      <c r="C9" s="29"/>
      <c r="D9" s="30"/>
      <c r="E9" s="31" t="s">
        <v>368</v>
      </c>
      <c r="F9" s="32">
        <f>VLOOKUP($E9,Atletas!$1:$1048576,7,FALSE)</f>
        <v>34197</v>
      </c>
      <c r="G9" s="32" t="str">
        <f>VLOOKUP($E9,Atletas!$1:$1048576,9,FALSE)</f>
        <v>Júnior</v>
      </c>
      <c r="H9" s="137" t="str">
        <f>VLOOKUP($E9,Atletas!$1:$1048576,5,FALSE)</f>
        <v>ADRAP</v>
      </c>
      <c r="I9" s="35"/>
      <c r="J9" s="34"/>
      <c r="K9" s="38"/>
      <c r="L9" s="35" t="s">
        <v>1595</v>
      </c>
      <c r="M9" s="35"/>
      <c r="N9" s="38"/>
    </row>
    <row r="10" spans="1:14" s="39" customFormat="1">
      <c r="A10" s="37"/>
      <c r="B10" s="47"/>
      <c r="C10" s="29"/>
      <c r="D10" s="30"/>
      <c r="E10" s="31" t="s">
        <v>1080</v>
      </c>
      <c r="F10" s="32">
        <f>VLOOKUP($E10,Atletas!$1:$1048576,7,FALSE)</f>
        <v>34220</v>
      </c>
      <c r="G10" s="32" t="str">
        <f>VLOOKUP($E10,Atletas!$1:$1048576,9,FALSE)</f>
        <v>Júnior</v>
      </c>
      <c r="H10" s="137" t="str">
        <f>VLOOKUP($E10,Atletas!$1:$1048576,5,FALSE)</f>
        <v>AJS</v>
      </c>
      <c r="I10" s="35"/>
      <c r="J10" s="34"/>
      <c r="K10" s="38"/>
      <c r="L10" s="35" t="s">
        <v>1596</v>
      </c>
      <c r="M10" s="35"/>
      <c r="N10" s="38"/>
    </row>
    <row r="11" spans="1:14" s="39" customFormat="1">
      <c r="A11" s="37"/>
      <c r="B11" s="47"/>
      <c r="C11" s="29"/>
      <c r="D11" s="30"/>
      <c r="E11" s="31" t="s">
        <v>811</v>
      </c>
      <c r="F11" s="32">
        <f>VLOOKUP($E11,Atletas!$1:$1048576,7,FALSE)</f>
        <v>32166</v>
      </c>
      <c r="G11" s="32" t="str">
        <f>VLOOKUP($E11,Atletas!$1:$1048576,9,FALSE)</f>
        <v>Sénior</v>
      </c>
      <c r="H11" s="137" t="str">
        <f>VLOOKUP($E11,Atletas!$1:$1048576,5,FALSE)</f>
        <v>AJS</v>
      </c>
      <c r="I11" s="35"/>
      <c r="J11" s="34"/>
      <c r="K11" s="38"/>
      <c r="L11" s="35" t="s">
        <v>1597</v>
      </c>
      <c r="M11" s="35"/>
      <c r="N11" s="38"/>
    </row>
    <row r="12" spans="1:14" s="39" customFormat="1">
      <c r="A12" s="37"/>
      <c r="B12" s="47"/>
      <c r="C12" s="29"/>
      <c r="D12" s="30"/>
      <c r="E12" s="31" t="s">
        <v>587</v>
      </c>
      <c r="F12" s="32">
        <f>VLOOKUP($E12,Atletas!$1:$1048576,7,FALSE)</f>
        <v>33841</v>
      </c>
      <c r="G12" s="32" t="str">
        <f>VLOOKUP($E12,Atletas!$1:$1048576,9,FALSE)</f>
        <v>Sénior /s23</v>
      </c>
      <c r="H12" s="137" t="str">
        <f>VLOOKUP($E12,Atletas!$1:$1048576,5,FALSE)</f>
        <v>AJS</v>
      </c>
      <c r="I12" s="35"/>
      <c r="J12" s="34"/>
      <c r="K12" s="38"/>
      <c r="L12" s="35" t="s">
        <v>1590</v>
      </c>
      <c r="M12" s="35"/>
      <c r="N12" s="38"/>
    </row>
    <row r="13" spans="1:14" s="39" customFormat="1">
      <c r="A13" s="37"/>
      <c r="B13" s="47"/>
      <c r="C13" s="29"/>
      <c r="D13" s="30"/>
      <c r="E13" s="31" t="s">
        <v>1033</v>
      </c>
      <c r="F13" s="32">
        <f>VLOOKUP($E13,Atletas!$1:$1048576,7,FALSE)</f>
        <v>29945</v>
      </c>
      <c r="G13" s="32" t="str">
        <f>VLOOKUP($E13,Atletas!$1:$1048576,9,FALSE)</f>
        <v>Sénior</v>
      </c>
      <c r="H13" s="137" t="str">
        <f>VLOOKUP($E13,Atletas!$1:$1048576,5,FALSE)</f>
        <v>CSM</v>
      </c>
      <c r="I13" s="35"/>
      <c r="J13" s="34"/>
      <c r="K13" s="38"/>
      <c r="L13" s="35" t="s">
        <v>856</v>
      </c>
      <c r="M13" s="35"/>
      <c r="N13" s="35"/>
    </row>
    <row r="14" spans="1:14" s="31" customFormat="1">
      <c r="A14" s="27"/>
      <c r="B14" s="47"/>
      <c r="C14" s="29"/>
      <c r="D14" s="30"/>
      <c r="E14" s="31" t="s">
        <v>915</v>
      </c>
      <c r="F14" s="32">
        <f>VLOOKUP($E14,Atletas!$1:$1048576,7,FALSE)</f>
        <v>32845</v>
      </c>
      <c r="G14" s="32" t="str">
        <f>VLOOKUP($E14,Atletas!$1:$1048576,9,FALSE)</f>
        <v>Sénior</v>
      </c>
      <c r="H14" s="137" t="str">
        <f>VLOOKUP($E14,Atletas!$1:$1048576,5,FALSE)</f>
        <v>AJS</v>
      </c>
      <c r="I14" s="35"/>
      <c r="J14" s="34"/>
      <c r="K14" s="35"/>
      <c r="L14" s="35" t="s">
        <v>1598</v>
      </c>
      <c r="M14" s="35"/>
      <c r="N14" s="35"/>
    </row>
    <row r="15" spans="1:14" s="39" customFormat="1">
      <c r="A15" s="37"/>
      <c r="B15" s="47"/>
      <c r="C15" s="29"/>
      <c r="D15" s="30"/>
      <c r="E15" s="31" t="s">
        <v>809</v>
      </c>
      <c r="F15" s="32">
        <f>VLOOKUP($E15,Atletas!$1:$1048576,7,FALSE)</f>
        <v>33246</v>
      </c>
      <c r="G15" s="32" t="str">
        <f>VLOOKUP($E15,Atletas!$1:$1048576,9,FALSE)</f>
        <v>Sénior /s23</v>
      </c>
      <c r="H15" s="137" t="str">
        <f>VLOOKUP($E15,Atletas!$1:$1048576,5,FALSE)</f>
        <v>AJS</v>
      </c>
      <c r="I15" s="35"/>
      <c r="J15" s="34"/>
      <c r="K15" s="38"/>
      <c r="L15" s="35" t="s">
        <v>1588</v>
      </c>
      <c r="M15" s="35"/>
      <c r="N15" s="35"/>
    </row>
    <row r="16" spans="1:14" s="39" customFormat="1">
      <c r="A16" s="37"/>
      <c r="B16" s="47"/>
      <c r="C16" s="29"/>
      <c r="D16" s="30"/>
      <c r="E16" s="31" t="s">
        <v>752</v>
      </c>
      <c r="F16" s="32">
        <f>VLOOKUP($E16,Atletas!$1:$1048576,7,FALSE)</f>
        <v>33168</v>
      </c>
      <c r="G16" s="32" t="str">
        <f>VLOOKUP($E16,Atletas!$1:$1048576,9,FALSE)</f>
        <v>Sénior /s23</v>
      </c>
      <c r="H16" s="137" t="str">
        <f>VLOOKUP($E16,Atletas!$1:$1048576,5,FALSE)</f>
        <v>ADRAP</v>
      </c>
      <c r="I16" s="35"/>
      <c r="J16" s="34"/>
      <c r="K16" s="38"/>
      <c r="L16" s="35" t="s">
        <v>1589</v>
      </c>
      <c r="M16" s="35"/>
      <c r="N16" s="35"/>
    </row>
    <row r="17" spans="1:14" s="39" customFormat="1">
      <c r="A17" s="37"/>
      <c r="B17" s="47"/>
      <c r="C17" s="29"/>
      <c r="D17" s="30"/>
      <c r="E17" s="31" t="s">
        <v>587</v>
      </c>
      <c r="F17" s="32">
        <f>VLOOKUP($E17,Atletas!$1:$1048576,7,FALSE)</f>
        <v>33841</v>
      </c>
      <c r="G17" s="32" t="str">
        <f>VLOOKUP($E17,Atletas!$1:$1048576,9,FALSE)</f>
        <v>Sénior /s23</v>
      </c>
      <c r="H17" s="137" t="str">
        <f>VLOOKUP($E17,Atletas!$1:$1048576,5,FALSE)</f>
        <v>AJS</v>
      </c>
      <c r="I17" s="35"/>
      <c r="J17" s="34"/>
      <c r="K17" s="38"/>
      <c r="L17" s="35" t="s">
        <v>1590</v>
      </c>
      <c r="M17" s="35"/>
      <c r="N17" s="35"/>
    </row>
    <row r="18" spans="1:14" s="39" customFormat="1">
      <c r="A18" s="37"/>
      <c r="B18" s="47"/>
      <c r="C18" s="29"/>
      <c r="D18" s="30"/>
      <c r="E18" s="31" t="s">
        <v>961</v>
      </c>
      <c r="F18" s="32">
        <f>VLOOKUP($E18,Atletas!$1:$1048576,7,FALSE)</f>
        <v>33278</v>
      </c>
      <c r="G18" s="32" t="str">
        <f>VLOOKUP($E18,Atletas!$1:$1048576,9,FALSE)</f>
        <v>Sénior /s23</v>
      </c>
      <c r="H18" s="137" t="str">
        <f>VLOOKUP($E18,Atletas!$1:$1048576,5,FALSE)</f>
        <v>ADRAP</v>
      </c>
      <c r="I18" s="35"/>
      <c r="J18" s="34"/>
      <c r="K18" s="38"/>
      <c r="L18" s="35" t="s">
        <v>1591</v>
      </c>
      <c r="M18" s="35"/>
      <c r="N18" s="35"/>
    </row>
    <row r="19" spans="1:14" s="39" customFormat="1">
      <c r="A19" s="37"/>
      <c r="B19" s="47"/>
      <c r="C19" s="29"/>
      <c r="D19" s="30"/>
      <c r="E19" s="31"/>
      <c r="F19" s="32">
        <f>VLOOKUP($E19,Atletas!$1:$1048576,7,FALSE)</f>
        <v>0</v>
      </c>
      <c r="G19" s="32" t="str">
        <f>VLOOKUP($E19,Atletas!$1:$1048576,9,FALSE)</f>
        <v>Sénior /vet</v>
      </c>
      <c r="H19" s="137">
        <f>VLOOKUP($E19,Atletas!$1:$1048576,5,FALSE)</f>
        <v>0</v>
      </c>
      <c r="I19" s="35"/>
      <c r="J19" s="34"/>
      <c r="K19" s="38"/>
      <c r="L19" s="35"/>
      <c r="M19" s="35"/>
      <c r="N19" s="35"/>
    </row>
    <row r="20" spans="1:14" s="39" customFormat="1">
      <c r="A20" s="37"/>
      <c r="B20" s="47"/>
      <c r="C20" s="29"/>
      <c r="D20" s="30"/>
      <c r="E20" s="31"/>
      <c r="F20" s="32">
        <f>VLOOKUP($E20,Atletas!$1:$1048576,7,FALSE)</f>
        <v>0</v>
      </c>
      <c r="G20" s="32" t="str">
        <f>VLOOKUP($E20,Atletas!$1:$1048576,9,FALSE)</f>
        <v>Sénior /vet</v>
      </c>
      <c r="H20" s="137">
        <f>VLOOKUP($E20,Atletas!$1:$1048576,5,FALSE)</f>
        <v>0</v>
      </c>
      <c r="I20" s="35"/>
      <c r="J20" s="34"/>
      <c r="K20" s="38"/>
      <c r="L20" s="35"/>
      <c r="M20" s="35"/>
      <c r="N20" s="35"/>
    </row>
    <row r="21" spans="1:14" s="39" customFormat="1">
      <c r="A21" s="37"/>
      <c r="B21" s="47"/>
      <c r="C21" s="29"/>
      <c r="D21" s="30"/>
      <c r="E21" s="31"/>
      <c r="F21" s="32">
        <f>VLOOKUP($E21,Atletas!$1:$1048576,7,FALSE)</f>
        <v>0</v>
      </c>
      <c r="G21" s="32" t="str">
        <f>VLOOKUP($E21,Atletas!$1:$1048576,9,FALSE)</f>
        <v>Sénior /vet</v>
      </c>
      <c r="H21" s="137">
        <f>VLOOKUP($E21,Atletas!$1:$1048576,5,FALSE)</f>
        <v>0</v>
      </c>
      <c r="I21" s="35"/>
      <c r="J21" s="34"/>
      <c r="K21" s="38"/>
      <c r="L21" s="35"/>
      <c r="M21" s="35"/>
      <c r="N21" s="35"/>
    </row>
    <row r="22" spans="1:14" s="39" customFormat="1" ht="11">
      <c r="A22" s="37"/>
      <c r="B22" s="49"/>
      <c r="C22" s="29"/>
      <c r="D22" s="30"/>
      <c r="F22" s="32"/>
      <c r="G22" s="35"/>
      <c r="H22" s="87"/>
      <c r="I22" s="35"/>
      <c r="J22" s="34"/>
      <c r="K22" s="35"/>
      <c r="L22" s="35"/>
      <c r="N22" s="35"/>
    </row>
    <row r="23" spans="1:14" s="39" customFormat="1" ht="11">
      <c r="A23" s="37"/>
      <c r="B23" s="49"/>
      <c r="C23" s="29"/>
      <c r="D23" s="30"/>
      <c r="F23" s="32"/>
      <c r="G23" s="35"/>
      <c r="H23" s="87"/>
      <c r="I23" s="35"/>
      <c r="J23" s="34"/>
      <c r="K23" s="35"/>
      <c r="L23" s="35"/>
      <c r="N23" s="35"/>
    </row>
    <row r="24" spans="1:14" s="39" customFormat="1" ht="11">
      <c r="A24" s="37"/>
      <c r="B24" s="49"/>
      <c r="C24" s="29"/>
      <c r="D24" s="30"/>
      <c r="F24" s="32"/>
      <c r="G24" s="35"/>
      <c r="H24" s="87"/>
      <c r="I24" s="35"/>
      <c r="J24" s="34"/>
      <c r="K24" s="35"/>
      <c r="L24" s="35"/>
      <c r="N24" s="35"/>
    </row>
    <row r="25" spans="1:14" s="39" customFormat="1" ht="11">
      <c r="A25" s="37"/>
      <c r="B25" s="49"/>
      <c r="C25" s="29"/>
      <c r="D25" s="30"/>
      <c r="F25" s="32"/>
      <c r="G25" s="35"/>
      <c r="H25" s="87"/>
      <c r="I25" s="35"/>
      <c r="J25" s="34"/>
      <c r="K25" s="35"/>
      <c r="L25" s="35"/>
      <c r="N25" s="35"/>
    </row>
    <row r="26" spans="1:14" s="39" customFormat="1" ht="11">
      <c r="A26" s="37"/>
      <c r="B26" s="49"/>
      <c r="C26" s="29"/>
      <c r="D26" s="30"/>
      <c r="F26" s="32"/>
      <c r="G26" s="35"/>
      <c r="H26" s="87"/>
      <c r="I26" s="35"/>
      <c r="J26" s="34"/>
      <c r="K26" s="35"/>
      <c r="L26" s="35"/>
      <c r="N26" s="35"/>
    </row>
    <row r="27" spans="1:14" s="39" customFormat="1" ht="11">
      <c r="A27" s="37"/>
      <c r="B27" s="49"/>
      <c r="C27" s="29"/>
      <c r="D27" s="30"/>
      <c r="F27" s="32"/>
      <c r="G27" s="35"/>
      <c r="H27" s="87"/>
      <c r="I27" s="35"/>
      <c r="J27" s="34"/>
      <c r="K27" s="35"/>
      <c r="L27" s="35"/>
      <c r="N27" s="35"/>
    </row>
    <row r="28" spans="1:14" s="39" customFormat="1" ht="11">
      <c r="A28" s="37"/>
      <c r="B28" s="49"/>
      <c r="C28" s="29"/>
      <c r="D28" s="30"/>
      <c r="F28" s="32"/>
      <c r="G28" s="35"/>
      <c r="H28" s="87"/>
      <c r="I28" s="35"/>
      <c r="J28" s="34"/>
      <c r="K28" s="35"/>
      <c r="L28" s="35"/>
      <c r="N28" s="35"/>
    </row>
    <row r="29" spans="1:14" s="39" customFormat="1" ht="11">
      <c r="A29" s="37"/>
      <c r="B29" s="49"/>
      <c r="C29" s="29"/>
      <c r="D29" s="30"/>
      <c r="F29" s="32"/>
      <c r="G29" s="35"/>
      <c r="H29" s="87"/>
      <c r="I29" s="35"/>
      <c r="J29" s="34"/>
      <c r="K29" s="35"/>
      <c r="L29" s="35"/>
      <c r="N29" s="35"/>
    </row>
    <row r="30" spans="1:14" s="39" customFormat="1" ht="11">
      <c r="A30" s="37"/>
      <c r="B30" s="49"/>
      <c r="C30" s="29"/>
      <c r="D30" s="30"/>
      <c r="F30" s="32"/>
      <c r="G30" s="35"/>
      <c r="H30" s="87"/>
      <c r="I30" s="35"/>
      <c r="J30" s="34"/>
      <c r="K30" s="35"/>
      <c r="L30" s="35"/>
      <c r="N30" s="35"/>
    </row>
    <row r="31" spans="1:14" s="39" customFormat="1" ht="11">
      <c r="A31" s="37"/>
      <c r="B31" s="49"/>
      <c r="C31" s="29"/>
      <c r="D31" s="30"/>
      <c r="F31" s="32"/>
      <c r="G31" s="35"/>
      <c r="H31" s="87"/>
      <c r="I31" s="35"/>
      <c r="J31" s="34"/>
      <c r="K31" s="35"/>
      <c r="L31" s="35"/>
      <c r="N31" s="35"/>
    </row>
    <row r="32" spans="1:14" s="39" customFormat="1" ht="11">
      <c r="A32" s="37"/>
      <c r="B32" s="49"/>
      <c r="C32" s="29"/>
      <c r="D32" s="30"/>
      <c r="F32" s="32"/>
      <c r="G32" s="35"/>
      <c r="H32" s="87"/>
      <c r="I32" s="35"/>
      <c r="J32" s="34"/>
      <c r="K32" s="35"/>
      <c r="L32" s="35"/>
      <c r="N32" s="35"/>
    </row>
    <row r="33" spans="1:14" s="39" customFormat="1" ht="11">
      <c r="A33" s="37"/>
      <c r="B33" s="49"/>
      <c r="C33" s="29"/>
      <c r="D33" s="30"/>
      <c r="F33" s="32"/>
      <c r="G33" s="35"/>
      <c r="H33" s="87"/>
      <c r="I33" s="35"/>
      <c r="J33" s="34"/>
      <c r="K33" s="35"/>
      <c r="L33" s="35"/>
      <c r="N33" s="35"/>
    </row>
    <row r="34" spans="1:14" s="39" customFormat="1" ht="11">
      <c r="A34" s="37"/>
      <c r="B34" s="49"/>
      <c r="C34" s="29"/>
      <c r="D34" s="30"/>
      <c r="F34" s="32"/>
      <c r="G34" s="35"/>
      <c r="H34" s="87"/>
      <c r="I34" s="35"/>
      <c r="J34" s="34"/>
      <c r="K34" s="35"/>
      <c r="L34" s="35"/>
      <c r="N34" s="35"/>
    </row>
    <row r="35" spans="1:14" s="39" customFormat="1" ht="11">
      <c r="A35" s="37"/>
      <c r="B35" s="49"/>
      <c r="C35" s="29"/>
      <c r="D35" s="30"/>
      <c r="F35" s="32"/>
      <c r="G35" s="35"/>
      <c r="H35" s="87"/>
      <c r="I35" s="35"/>
      <c r="J35" s="34"/>
      <c r="K35" s="35"/>
      <c r="L35" s="35"/>
      <c r="N35" s="35"/>
    </row>
    <row r="36" spans="1:14" s="39" customFormat="1" ht="11">
      <c r="A36" s="37"/>
      <c r="B36" s="49"/>
      <c r="C36" s="29"/>
      <c r="D36" s="30"/>
      <c r="F36" s="32"/>
      <c r="G36" s="35"/>
      <c r="H36" s="87"/>
      <c r="I36" s="35"/>
      <c r="J36" s="34"/>
      <c r="K36" s="35"/>
      <c r="L36" s="35"/>
      <c r="N36" s="35"/>
    </row>
    <row r="37" spans="1:14" s="41" customFormat="1" ht="11">
      <c r="A37" s="37"/>
      <c r="B37" s="49"/>
      <c r="C37" s="29"/>
      <c r="D37" s="30"/>
      <c r="F37" s="32"/>
      <c r="G37" s="35"/>
      <c r="H37" s="87"/>
      <c r="I37" s="33"/>
      <c r="J37" s="34"/>
      <c r="K37" s="33"/>
      <c r="L37" s="35"/>
      <c r="M37" s="39"/>
      <c r="N37" s="33"/>
    </row>
    <row r="38" spans="1:14" s="41" customFormat="1" ht="11">
      <c r="A38" s="37"/>
      <c r="B38" s="49"/>
      <c r="C38" s="29"/>
      <c r="D38" s="30"/>
      <c r="F38" s="32"/>
      <c r="G38" s="35"/>
      <c r="H38" s="87"/>
      <c r="I38" s="33"/>
      <c r="J38" s="34"/>
      <c r="K38" s="33"/>
      <c r="L38" s="35"/>
      <c r="M38" s="39"/>
      <c r="N38" s="33"/>
    </row>
    <row r="39" spans="1:14" s="41" customFormat="1" ht="11">
      <c r="A39" s="37"/>
      <c r="B39" s="49"/>
      <c r="C39" s="29"/>
      <c r="D39" s="30"/>
      <c r="F39" s="32"/>
      <c r="G39" s="35"/>
      <c r="H39" s="87"/>
      <c r="I39" s="33"/>
      <c r="J39" s="34"/>
      <c r="K39" s="33"/>
      <c r="L39" s="35"/>
      <c r="M39" s="39"/>
      <c r="N39" s="33"/>
    </row>
    <row r="40" spans="1:14" s="41" customFormat="1" ht="11">
      <c r="A40" s="37"/>
      <c r="B40" s="49"/>
      <c r="C40" s="29"/>
      <c r="D40" s="30"/>
      <c r="F40" s="32"/>
      <c r="G40" s="35"/>
      <c r="H40" s="87"/>
      <c r="I40" s="33"/>
      <c r="J40" s="34"/>
      <c r="K40" s="33"/>
      <c r="L40" s="35"/>
      <c r="M40" s="39"/>
      <c r="N40" s="33"/>
    </row>
    <row r="41" spans="1:14" s="41" customFormat="1" ht="11">
      <c r="A41" s="37"/>
      <c r="B41" s="49"/>
      <c r="C41" s="29"/>
      <c r="D41" s="30"/>
      <c r="F41" s="32"/>
      <c r="G41" s="35"/>
      <c r="H41" s="87"/>
      <c r="I41" s="33"/>
      <c r="J41" s="34"/>
      <c r="K41" s="33"/>
      <c r="L41" s="35"/>
      <c r="M41" s="39"/>
      <c r="N41" s="33"/>
    </row>
    <row r="42" spans="1:14" s="41" customFormat="1" ht="11">
      <c r="A42" s="37"/>
      <c r="B42" s="49"/>
      <c r="C42" s="29"/>
      <c r="D42" s="30"/>
      <c r="F42" s="32"/>
      <c r="G42" s="35"/>
      <c r="H42" s="87"/>
      <c r="I42" s="33"/>
      <c r="J42" s="34"/>
      <c r="K42" s="33"/>
      <c r="L42" s="35"/>
      <c r="M42" s="39"/>
      <c r="N42" s="33"/>
    </row>
    <row r="43" spans="1:14" s="41" customFormat="1" ht="11">
      <c r="A43" s="37"/>
      <c r="B43" s="49"/>
      <c r="C43" s="29"/>
      <c r="D43" s="30"/>
      <c r="F43" s="32"/>
      <c r="G43" s="35"/>
      <c r="H43" s="87"/>
      <c r="I43" s="33"/>
      <c r="J43" s="34"/>
      <c r="K43" s="33"/>
      <c r="L43" s="35"/>
      <c r="M43" s="39"/>
      <c r="N43" s="33"/>
    </row>
    <row r="44" spans="1:14" s="41" customFormat="1" ht="11">
      <c r="A44" s="37"/>
      <c r="B44" s="49"/>
      <c r="C44" s="29"/>
      <c r="D44" s="30"/>
      <c r="F44" s="32"/>
      <c r="G44" s="35"/>
      <c r="H44" s="87"/>
      <c r="I44" s="33"/>
      <c r="J44" s="34"/>
      <c r="K44" s="33"/>
      <c r="L44" s="35"/>
      <c r="M44" s="39"/>
      <c r="N44" s="33"/>
    </row>
    <row r="45" spans="1:14" s="41" customFormat="1" ht="11">
      <c r="A45" s="37"/>
      <c r="B45" s="49"/>
      <c r="C45" s="29"/>
      <c r="D45" s="30"/>
      <c r="F45" s="32"/>
      <c r="G45" s="35"/>
      <c r="H45" s="87"/>
      <c r="I45" s="33"/>
      <c r="J45" s="34"/>
      <c r="K45" s="33"/>
      <c r="L45" s="35"/>
      <c r="M45" s="39"/>
      <c r="N45" s="33"/>
    </row>
    <row r="46" spans="1:14" s="41" customFormat="1" ht="11">
      <c r="A46" s="37"/>
      <c r="B46" s="49"/>
      <c r="C46" s="29"/>
      <c r="D46" s="30"/>
      <c r="F46" s="32"/>
      <c r="G46" s="35"/>
      <c r="H46" s="87"/>
      <c r="I46" s="33"/>
      <c r="J46" s="34"/>
      <c r="K46" s="33"/>
      <c r="L46" s="35"/>
      <c r="M46" s="39"/>
      <c r="N46" s="33"/>
    </row>
    <row r="47" spans="1:14" s="41" customFormat="1" ht="11">
      <c r="A47" s="37"/>
      <c r="B47" s="49"/>
      <c r="C47" s="29"/>
      <c r="D47" s="30"/>
      <c r="F47" s="32"/>
      <c r="G47" s="35"/>
      <c r="H47" s="87"/>
      <c r="I47" s="33"/>
      <c r="J47" s="34"/>
      <c r="K47" s="33"/>
      <c r="L47" s="35"/>
      <c r="M47" s="39"/>
      <c r="N47" s="33"/>
    </row>
    <row r="48" spans="1:14" s="41" customFormat="1" ht="11">
      <c r="A48" s="37"/>
      <c r="B48" s="49"/>
      <c r="C48" s="29"/>
      <c r="D48" s="30"/>
      <c r="F48" s="32"/>
      <c r="G48" s="35"/>
      <c r="H48" s="87"/>
      <c r="I48" s="33"/>
      <c r="J48" s="34"/>
      <c r="K48" s="33"/>
      <c r="L48" s="35"/>
      <c r="M48" s="39"/>
      <c r="N48" s="33"/>
    </row>
    <row r="49" spans="1:14" s="41" customFormat="1" ht="11">
      <c r="A49" s="37"/>
      <c r="B49" s="49"/>
      <c r="C49" s="29"/>
      <c r="D49" s="30"/>
      <c r="F49" s="32"/>
      <c r="G49" s="35"/>
      <c r="H49" s="87"/>
      <c r="I49" s="33"/>
      <c r="J49" s="34"/>
      <c r="K49" s="33"/>
      <c r="L49" s="35"/>
      <c r="M49" s="39"/>
      <c r="N49" s="33"/>
    </row>
    <row r="50" spans="1:14" s="41" customFormat="1" ht="11">
      <c r="A50" s="37"/>
      <c r="B50" s="49"/>
      <c r="C50" s="29"/>
      <c r="D50" s="30"/>
      <c r="F50" s="32"/>
      <c r="G50" s="35"/>
      <c r="H50" s="87"/>
      <c r="I50" s="33"/>
      <c r="J50" s="34"/>
      <c r="K50" s="33"/>
      <c r="L50" s="35"/>
      <c r="M50" s="39"/>
      <c r="N50" s="33"/>
    </row>
    <row r="51" spans="1:14" s="41" customFormat="1" ht="11">
      <c r="A51" s="37"/>
      <c r="B51" s="49"/>
      <c r="C51" s="29"/>
      <c r="D51" s="30"/>
      <c r="F51" s="32"/>
      <c r="G51" s="35"/>
      <c r="H51" s="87"/>
      <c r="I51" s="33"/>
      <c r="J51" s="34"/>
      <c r="K51" s="33"/>
      <c r="L51" s="35"/>
      <c r="M51" s="39"/>
      <c r="N51" s="33"/>
    </row>
    <row r="52" spans="1:14" s="41" customFormat="1" ht="11">
      <c r="A52" s="37"/>
      <c r="B52" s="49"/>
      <c r="C52" s="29"/>
      <c r="D52" s="30"/>
      <c r="F52" s="32"/>
      <c r="G52" s="35"/>
      <c r="H52" s="87"/>
      <c r="I52" s="33"/>
      <c r="J52" s="34"/>
      <c r="K52" s="33"/>
      <c r="L52" s="35"/>
      <c r="M52" s="39"/>
      <c r="N52" s="33"/>
    </row>
    <row r="53" spans="1:14" s="41" customFormat="1" ht="11">
      <c r="A53" s="37"/>
      <c r="B53" s="49"/>
      <c r="C53" s="29"/>
      <c r="D53" s="30"/>
      <c r="F53" s="32"/>
      <c r="G53" s="35"/>
      <c r="H53" s="87"/>
      <c r="I53" s="33"/>
      <c r="J53" s="34"/>
      <c r="K53" s="33"/>
      <c r="L53" s="35"/>
      <c r="M53" s="39"/>
      <c r="N53" s="33"/>
    </row>
    <row r="54" spans="1:14" s="41" customFormat="1" ht="11">
      <c r="A54" s="37"/>
      <c r="B54" s="49"/>
      <c r="C54" s="29"/>
      <c r="D54" s="30"/>
      <c r="F54" s="32"/>
      <c r="G54" s="35"/>
      <c r="H54" s="87"/>
      <c r="I54" s="33"/>
      <c r="J54" s="34"/>
      <c r="K54" s="33"/>
      <c r="L54" s="35"/>
      <c r="M54" s="39"/>
      <c r="N54" s="33"/>
    </row>
    <row r="55" spans="1:14" s="41" customFormat="1" ht="11">
      <c r="A55" s="37"/>
      <c r="B55" s="49"/>
      <c r="C55" s="29"/>
      <c r="D55" s="30"/>
      <c r="F55" s="32"/>
      <c r="G55" s="35"/>
      <c r="H55" s="87"/>
      <c r="I55" s="33"/>
      <c r="J55" s="34"/>
      <c r="K55" s="33"/>
      <c r="L55" s="35"/>
      <c r="M55" s="39"/>
      <c r="N55" s="33"/>
    </row>
    <row r="56" spans="1:14" s="41" customFormat="1" ht="11">
      <c r="A56" s="37"/>
      <c r="B56" s="49"/>
      <c r="C56" s="29"/>
      <c r="D56" s="30"/>
      <c r="F56" s="32"/>
      <c r="G56" s="35"/>
      <c r="H56" s="87"/>
      <c r="I56" s="33"/>
      <c r="J56" s="34"/>
      <c r="K56" s="33"/>
      <c r="L56" s="35"/>
      <c r="M56" s="39"/>
      <c r="N56" s="33"/>
    </row>
    <row r="57" spans="1:14" s="41" customFormat="1" ht="11">
      <c r="A57" s="37"/>
      <c r="B57" s="49"/>
      <c r="C57" s="29"/>
      <c r="D57" s="30"/>
      <c r="F57" s="32"/>
      <c r="G57" s="35"/>
      <c r="H57" s="87"/>
      <c r="I57" s="33"/>
      <c r="J57" s="34"/>
      <c r="K57" s="33"/>
      <c r="L57" s="35"/>
      <c r="M57" s="39"/>
      <c r="N57" s="33"/>
    </row>
    <row r="58" spans="1:14" s="41" customFormat="1" ht="11">
      <c r="A58" s="37"/>
      <c r="B58" s="49"/>
      <c r="C58" s="29"/>
      <c r="D58" s="30"/>
      <c r="F58" s="32"/>
      <c r="G58" s="35"/>
      <c r="H58" s="87"/>
      <c r="I58" s="33"/>
      <c r="J58" s="34"/>
      <c r="K58" s="33"/>
      <c r="L58" s="35"/>
      <c r="M58" s="39"/>
      <c r="N58" s="33"/>
    </row>
    <row r="59" spans="1:14" s="41" customFormat="1" ht="11">
      <c r="A59" s="37"/>
      <c r="B59" s="49"/>
      <c r="C59" s="29"/>
      <c r="D59" s="30"/>
      <c r="F59" s="32"/>
      <c r="G59" s="35"/>
      <c r="H59" s="87"/>
      <c r="I59" s="33"/>
      <c r="J59" s="34"/>
      <c r="K59" s="33"/>
      <c r="L59" s="35"/>
      <c r="M59" s="39"/>
      <c r="N59" s="33"/>
    </row>
    <row r="60" spans="1:14" s="41" customFormat="1" ht="11">
      <c r="A60" s="37"/>
      <c r="B60" s="49"/>
      <c r="C60" s="29"/>
      <c r="D60" s="30"/>
      <c r="F60" s="32"/>
      <c r="G60" s="35"/>
      <c r="H60" s="87"/>
      <c r="I60" s="33"/>
      <c r="J60" s="34"/>
      <c r="K60" s="33"/>
      <c r="L60" s="35"/>
      <c r="M60" s="39"/>
      <c r="N60" s="33"/>
    </row>
    <row r="61" spans="1:14" s="41" customFormat="1" ht="11">
      <c r="A61" s="37"/>
      <c r="B61" s="49"/>
      <c r="C61" s="29"/>
      <c r="D61" s="30"/>
      <c r="F61" s="32"/>
      <c r="G61" s="35"/>
      <c r="H61" s="87"/>
      <c r="I61" s="33"/>
      <c r="J61" s="34"/>
      <c r="K61" s="33"/>
      <c r="L61" s="35"/>
      <c r="M61" s="39"/>
      <c r="N61" s="33"/>
    </row>
    <row r="62" spans="1:14" s="41" customFormat="1" ht="11">
      <c r="A62" s="37"/>
      <c r="B62" s="49"/>
      <c r="C62" s="29"/>
      <c r="D62" s="30"/>
      <c r="F62" s="32"/>
      <c r="G62" s="35"/>
      <c r="H62" s="87"/>
      <c r="I62" s="33"/>
      <c r="J62" s="34"/>
      <c r="K62" s="33"/>
      <c r="L62" s="35"/>
      <c r="M62" s="39"/>
      <c r="N62" s="33"/>
    </row>
    <row r="63" spans="1:14" s="41" customFormat="1" ht="11">
      <c r="A63" s="37"/>
      <c r="B63" s="49"/>
      <c r="C63" s="29"/>
      <c r="D63" s="30"/>
      <c r="F63" s="32"/>
      <c r="G63" s="35"/>
      <c r="H63" s="87"/>
      <c r="I63" s="33"/>
      <c r="J63" s="34"/>
      <c r="K63" s="33"/>
      <c r="L63" s="35"/>
      <c r="M63" s="39"/>
      <c r="N63" s="33"/>
    </row>
    <row r="64" spans="1:14" s="41" customFormat="1" ht="11">
      <c r="A64" s="37"/>
      <c r="B64" s="49"/>
      <c r="C64" s="29"/>
      <c r="D64" s="30"/>
      <c r="F64" s="32"/>
      <c r="G64" s="35"/>
      <c r="H64" s="87"/>
      <c r="I64" s="33"/>
      <c r="J64" s="34"/>
      <c r="K64" s="33"/>
      <c r="L64" s="35"/>
      <c r="M64" s="39"/>
      <c r="N64" s="33"/>
    </row>
    <row r="65" spans="1:14" s="41" customFormat="1" ht="11">
      <c r="A65" s="37"/>
      <c r="B65" s="49"/>
      <c r="C65" s="29"/>
      <c r="D65" s="30"/>
      <c r="F65" s="32"/>
      <c r="G65" s="35"/>
      <c r="H65" s="87"/>
      <c r="I65" s="33"/>
      <c r="J65" s="34"/>
      <c r="K65" s="33"/>
      <c r="L65" s="35"/>
      <c r="M65" s="39"/>
      <c r="N65" s="33"/>
    </row>
    <row r="66" spans="1:14" s="41" customFormat="1" ht="11">
      <c r="A66" s="37"/>
      <c r="B66" s="49"/>
      <c r="C66" s="29"/>
      <c r="D66" s="30"/>
      <c r="F66" s="32"/>
      <c r="G66" s="35"/>
      <c r="H66" s="87"/>
      <c r="I66" s="33"/>
      <c r="J66" s="34"/>
      <c r="K66" s="33"/>
      <c r="L66" s="35"/>
      <c r="M66" s="39"/>
      <c r="N66" s="33"/>
    </row>
    <row r="67" spans="1:14" s="41" customFormat="1" ht="11">
      <c r="A67" s="37"/>
      <c r="B67" s="49"/>
      <c r="C67" s="29"/>
      <c r="D67" s="30"/>
      <c r="F67" s="32"/>
      <c r="G67" s="35"/>
      <c r="H67" s="87"/>
      <c r="I67" s="33"/>
      <c r="J67" s="34"/>
      <c r="K67" s="33"/>
      <c r="L67" s="35"/>
      <c r="M67" s="39"/>
      <c r="N67" s="33"/>
    </row>
    <row r="68" spans="1:14" s="41" customFormat="1" ht="11">
      <c r="A68" s="37"/>
      <c r="B68" s="49"/>
      <c r="C68" s="29"/>
      <c r="D68" s="30"/>
      <c r="F68" s="32"/>
      <c r="G68" s="35"/>
      <c r="H68" s="87"/>
      <c r="I68" s="33"/>
      <c r="J68" s="34"/>
      <c r="K68" s="33"/>
      <c r="L68" s="35"/>
      <c r="M68" s="39"/>
      <c r="N68" s="33"/>
    </row>
    <row r="69" spans="1:14" s="41" customFormat="1" ht="11">
      <c r="A69" s="37"/>
      <c r="B69" s="49"/>
      <c r="C69" s="29"/>
      <c r="D69" s="30"/>
      <c r="F69" s="32"/>
      <c r="G69" s="35"/>
      <c r="H69" s="87"/>
      <c r="I69" s="33"/>
      <c r="J69" s="34"/>
      <c r="K69" s="33"/>
      <c r="L69" s="35"/>
      <c r="M69" s="39"/>
      <c r="N69" s="33"/>
    </row>
    <row r="70" spans="1:14" s="41" customFormat="1" ht="11">
      <c r="A70" s="37"/>
      <c r="B70" s="49"/>
      <c r="C70" s="29"/>
      <c r="D70" s="30"/>
      <c r="F70" s="32"/>
      <c r="G70" s="35"/>
      <c r="H70" s="87"/>
      <c r="I70" s="33"/>
      <c r="J70" s="34"/>
      <c r="K70" s="33"/>
      <c r="L70" s="35"/>
      <c r="M70" s="39"/>
      <c r="N70" s="33"/>
    </row>
    <row r="71" spans="1:14" s="41" customFormat="1" ht="11">
      <c r="A71" s="37"/>
      <c r="B71" s="49"/>
      <c r="C71" s="29"/>
      <c r="D71" s="30"/>
      <c r="F71" s="32"/>
      <c r="G71" s="35"/>
      <c r="H71" s="87"/>
      <c r="I71" s="33"/>
      <c r="J71" s="34"/>
      <c r="K71" s="33"/>
      <c r="L71" s="35"/>
      <c r="M71" s="39"/>
      <c r="N71" s="33"/>
    </row>
    <row r="72" spans="1:14" s="41" customFormat="1" ht="11">
      <c r="A72" s="37"/>
      <c r="B72" s="49"/>
      <c r="C72" s="29"/>
      <c r="D72" s="30"/>
      <c r="F72" s="32"/>
      <c r="G72" s="35"/>
      <c r="H72" s="87"/>
      <c r="I72" s="33"/>
      <c r="J72" s="34"/>
      <c r="K72" s="33"/>
      <c r="L72" s="35"/>
      <c r="M72" s="39"/>
      <c r="N72" s="33"/>
    </row>
    <row r="73" spans="1:14" s="41" customFormat="1" ht="11">
      <c r="A73" s="37"/>
      <c r="B73" s="49"/>
      <c r="C73" s="29"/>
      <c r="D73" s="30"/>
      <c r="F73" s="32"/>
      <c r="G73" s="35"/>
      <c r="H73" s="87"/>
      <c r="I73" s="33"/>
      <c r="J73" s="34"/>
      <c r="K73" s="33"/>
      <c r="L73" s="35"/>
      <c r="M73" s="39"/>
      <c r="N73" s="33"/>
    </row>
    <row r="74" spans="1:14" s="41" customFormat="1" ht="11">
      <c r="A74" s="37"/>
      <c r="B74" s="49"/>
      <c r="C74" s="29"/>
      <c r="D74" s="30"/>
      <c r="F74" s="32"/>
      <c r="G74" s="35"/>
      <c r="H74" s="87"/>
      <c r="I74" s="33"/>
      <c r="J74" s="34"/>
      <c r="K74" s="33"/>
      <c r="L74" s="35"/>
      <c r="M74" s="39"/>
      <c r="N74" s="33"/>
    </row>
    <row r="75" spans="1:14" s="41" customFormat="1" ht="11">
      <c r="A75" s="37"/>
      <c r="B75" s="49"/>
      <c r="C75" s="29"/>
      <c r="D75" s="30"/>
      <c r="F75" s="32"/>
      <c r="G75" s="35"/>
      <c r="H75" s="87"/>
      <c r="I75" s="33"/>
      <c r="J75" s="34"/>
      <c r="K75" s="33"/>
      <c r="L75" s="35"/>
      <c r="M75" s="39"/>
      <c r="N75" s="33"/>
    </row>
    <row r="76" spans="1:14" s="41" customFormat="1" ht="11">
      <c r="A76" s="37"/>
      <c r="B76" s="49"/>
      <c r="C76" s="29"/>
      <c r="D76" s="30"/>
      <c r="F76" s="32"/>
      <c r="G76" s="35"/>
      <c r="H76" s="87"/>
      <c r="I76" s="33"/>
      <c r="J76" s="34"/>
      <c r="K76" s="33"/>
      <c r="L76" s="35"/>
      <c r="M76" s="39"/>
      <c r="N76" s="33"/>
    </row>
    <row r="77" spans="1:14" s="41" customFormat="1" ht="11">
      <c r="A77" s="37"/>
      <c r="B77" s="49"/>
      <c r="C77" s="29"/>
      <c r="D77" s="30"/>
      <c r="F77" s="32"/>
      <c r="G77" s="35"/>
      <c r="H77" s="87"/>
      <c r="I77" s="33"/>
      <c r="J77" s="34"/>
      <c r="K77" s="33"/>
      <c r="L77" s="35"/>
      <c r="M77" s="39"/>
      <c r="N77" s="33"/>
    </row>
    <row r="78" spans="1:14" s="41" customFormat="1" ht="11">
      <c r="A78" s="37"/>
      <c r="B78" s="49"/>
      <c r="C78" s="29"/>
      <c r="D78" s="30"/>
      <c r="F78" s="32"/>
      <c r="G78" s="35"/>
      <c r="H78" s="87"/>
      <c r="I78" s="33"/>
      <c r="J78" s="34"/>
      <c r="K78" s="33"/>
      <c r="L78" s="35"/>
      <c r="M78" s="39"/>
      <c r="N78" s="33"/>
    </row>
    <row r="79" spans="1:14" s="41" customFormat="1" ht="11">
      <c r="A79" s="37"/>
      <c r="B79" s="49"/>
      <c r="C79" s="29"/>
      <c r="D79" s="30"/>
      <c r="F79" s="32"/>
      <c r="G79" s="35"/>
      <c r="H79" s="87"/>
      <c r="I79" s="33"/>
      <c r="J79" s="34"/>
      <c r="K79" s="33"/>
      <c r="L79" s="35"/>
      <c r="M79" s="39"/>
      <c r="N79" s="33"/>
    </row>
    <row r="80" spans="1:14" s="41" customFormat="1" ht="11">
      <c r="A80" s="37"/>
      <c r="B80" s="49"/>
      <c r="C80" s="29"/>
      <c r="D80" s="30"/>
      <c r="F80" s="32"/>
      <c r="G80" s="35"/>
      <c r="H80" s="87"/>
      <c r="I80" s="33"/>
      <c r="J80" s="34"/>
      <c r="K80" s="33"/>
      <c r="L80" s="35"/>
      <c r="M80" s="39"/>
      <c r="N80" s="33"/>
    </row>
    <row r="81" spans="1:14" s="41" customFormat="1" ht="11">
      <c r="A81" s="37"/>
      <c r="B81" s="49"/>
      <c r="C81" s="29"/>
      <c r="D81" s="30"/>
      <c r="F81" s="32"/>
      <c r="G81" s="35"/>
      <c r="H81" s="87"/>
      <c r="I81" s="33"/>
      <c r="J81" s="34"/>
      <c r="K81" s="33"/>
      <c r="L81" s="35"/>
      <c r="M81" s="39"/>
      <c r="N81" s="33"/>
    </row>
    <row r="82" spans="1:14" s="41" customFormat="1" ht="11">
      <c r="A82" s="37"/>
      <c r="B82" s="49"/>
      <c r="C82" s="29"/>
      <c r="D82" s="30"/>
      <c r="F82" s="32"/>
      <c r="G82" s="35"/>
      <c r="H82" s="87"/>
      <c r="I82" s="33"/>
      <c r="J82" s="34"/>
      <c r="K82" s="33"/>
      <c r="L82" s="35"/>
      <c r="M82" s="39"/>
      <c r="N82" s="33"/>
    </row>
    <row r="83" spans="1:14" s="41" customFormat="1" ht="11">
      <c r="A83" s="37"/>
      <c r="B83" s="49"/>
      <c r="C83" s="29"/>
      <c r="D83" s="30"/>
      <c r="F83" s="32"/>
      <c r="G83" s="35"/>
      <c r="H83" s="87"/>
      <c r="I83" s="33"/>
      <c r="J83" s="34"/>
      <c r="K83" s="33"/>
      <c r="L83" s="35"/>
      <c r="M83" s="39"/>
      <c r="N83" s="33"/>
    </row>
    <row r="84" spans="1:14" s="41" customFormat="1" ht="11">
      <c r="A84" s="37"/>
      <c r="B84" s="49"/>
      <c r="C84" s="29"/>
      <c r="D84" s="30"/>
      <c r="F84" s="32"/>
      <c r="G84" s="35"/>
      <c r="H84" s="87"/>
      <c r="I84" s="33"/>
      <c r="J84" s="34"/>
      <c r="K84" s="33"/>
      <c r="L84" s="35"/>
      <c r="M84" s="39"/>
      <c r="N84" s="33"/>
    </row>
    <row r="85" spans="1:14" s="41" customFormat="1" ht="11">
      <c r="A85" s="37"/>
      <c r="B85" s="49"/>
      <c r="C85" s="29"/>
      <c r="D85" s="30"/>
      <c r="F85" s="32"/>
      <c r="G85" s="35"/>
      <c r="H85" s="87"/>
      <c r="I85" s="33"/>
      <c r="J85" s="34"/>
      <c r="K85" s="33"/>
      <c r="L85" s="35"/>
      <c r="M85" s="39"/>
      <c r="N85" s="33"/>
    </row>
    <row r="86" spans="1:14" s="41" customFormat="1" ht="11">
      <c r="A86" s="37"/>
      <c r="B86" s="49"/>
      <c r="C86" s="29"/>
      <c r="D86" s="30"/>
      <c r="F86" s="32"/>
      <c r="G86" s="35"/>
      <c r="H86" s="87"/>
      <c r="I86" s="33"/>
      <c r="J86" s="34"/>
      <c r="K86" s="33"/>
      <c r="L86" s="35"/>
      <c r="M86" s="39"/>
      <c r="N86" s="33"/>
    </row>
    <row r="87" spans="1:14" s="41" customFormat="1" ht="11">
      <c r="A87" s="37"/>
      <c r="B87" s="49"/>
      <c r="C87" s="29"/>
      <c r="D87" s="30"/>
      <c r="F87" s="32"/>
      <c r="G87" s="35"/>
      <c r="H87" s="87"/>
      <c r="I87" s="33"/>
      <c r="J87" s="34"/>
      <c r="K87" s="33"/>
      <c r="L87" s="35"/>
      <c r="M87" s="39"/>
      <c r="N87" s="33"/>
    </row>
    <row r="88" spans="1:14" s="41" customFormat="1" ht="11">
      <c r="A88" s="37"/>
      <c r="B88" s="49"/>
      <c r="C88" s="29"/>
      <c r="D88" s="30"/>
      <c r="F88" s="32"/>
      <c r="G88" s="35"/>
      <c r="H88" s="87"/>
      <c r="I88" s="33"/>
      <c r="J88" s="34"/>
      <c r="K88" s="33"/>
      <c r="L88" s="35"/>
      <c r="M88" s="39"/>
      <c r="N88" s="33"/>
    </row>
    <row r="89" spans="1:14" s="41" customFormat="1" ht="11">
      <c r="A89" s="37"/>
      <c r="B89" s="49"/>
      <c r="C89" s="29"/>
      <c r="D89" s="30"/>
      <c r="F89" s="32"/>
      <c r="G89" s="35"/>
      <c r="H89" s="87"/>
      <c r="I89" s="33"/>
      <c r="J89" s="34"/>
      <c r="K89" s="33"/>
      <c r="L89" s="35"/>
      <c r="M89" s="39"/>
      <c r="N89" s="33"/>
    </row>
    <row r="90" spans="1:14" s="41" customFormat="1" ht="11">
      <c r="A90" s="37"/>
      <c r="B90" s="49"/>
      <c r="C90" s="29"/>
      <c r="D90" s="30"/>
      <c r="F90" s="32"/>
      <c r="G90" s="35"/>
      <c r="H90" s="87"/>
      <c r="I90" s="33"/>
      <c r="J90" s="34"/>
      <c r="K90" s="33"/>
      <c r="L90" s="35"/>
      <c r="M90" s="39"/>
      <c r="N90" s="33"/>
    </row>
    <row r="91" spans="1:14" s="41" customFormat="1" ht="11">
      <c r="A91" s="37"/>
      <c r="B91" s="49"/>
      <c r="C91" s="29"/>
      <c r="D91" s="30"/>
      <c r="F91" s="32"/>
      <c r="G91" s="35"/>
      <c r="H91" s="87"/>
      <c r="I91" s="33"/>
      <c r="J91" s="34"/>
      <c r="K91" s="33"/>
      <c r="L91" s="35"/>
      <c r="M91" s="39"/>
      <c r="N91" s="33"/>
    </row>
    <row r="92" spans="1:14" s="41" customFormat="1" ht="11">
      <c r="A92" s="37"/>
      <c r="B92" s="49"/>
      <c r="C92" s="29"/>
      <c r="D92" s="30"/>
      <c r="F92" s="32"/>
      <c r="G92" s="35"/>
      <c r="H92" s="87"/>
      <c r="I92" s="33"/>
      <c r="J92" s="34"/>
      <c r="K92" s="33"/>
      <c r="L92" s="35"/>
      <c r="M92" s="39"/>
      <c r="N92" s="33"/>
    </row>
    <row r="93" spans="1:14" s="41" customFormat="1" ht="11">
      <c r="A93" s="37"/>
      <c r="B93" s="49"/>
      <c r="C93" s="29"/>
      <c r="D93" s="30"/>
      <c r="F93" s="32"/>
      <c r="G93" s="35"/>
      <c r="H93" s="87"/>
      <c r="I93" s="33"/>
      <c r="J93" s="34"/>
      <c r="K93" s="33"/>
      <c r="L93" s="35"/>
      <c r="M93" s="39"/>
      <c r="N93" s="33"/>
    </row>
    <row r="94" spans="1:14" s="41" customFormat="1" ht="11">
      <c r="A94" s="37"/>
      <c r="B94" s="49"/>
      <c r="C94" s="29"/>
      <c r="D94" s="30"/>
      <c r="F94" s="32"/>
      <c r="G94" s="35"/>
      <c r="H94" s="87"/>
      <c r="I94" s="33"/>
      <c r="J94" s="34"/>
      <c r="K94" s="33"/>
      <c r="L94" s="35"/>
      <c r="M94" s="39"/>
      <c r="N94" s="33"/>
    </row>
    <row r="95" spans="1:14" s="41" customFormat="1" ht="11">
      <c r="A95" s="37"/>
      <c r="B95" s="49"/>
      <c r="C95" s="29"/>
      <c r="D95" s="30"/>
      <c r="F95" s="32"/>
      <c r="G95" s="35"/>
      <c r="H95" s="87"/>
      <c r="I95" s="33"/>
      <c r="J95" s="34"/>
      <c r="K95" s="33"/>
      <c r="L95" s="35"/>
      <c r="M95" s="39"/>
      <c r="N95" s="33"/>
    </row>
    <row r="96" spans="1:14" s="41" customFormat="1" ht="11">
      <c r="A96" s="37"/>
      <c r="B96" s="49"/>
      <c r="C96" s="29"/>
      <c r="D96" s="30"/>
      <c r="F96" s="32"/>
      <c r="G96" s="35"/>
      <c r="H96" s="87"/>
      <c r="I96" s="33"/>
      <c r="J96" s="34"/>
      <c r="K96" s="33"/>
      <c r="L96" s="35"/>
      <c r="M96" s="39"/>
      <c r="N96" s="33"/>
    </row>
    <row r="97" spans="1:14" s="41" customFormat="1" ht="11">
      <c r="A97" s="37"/>
      <c r="B97" s="49"/>
      <c r="C97" s="29"/>
      <c r="D97" s="30"/>
      <c r="F97" s="32"/>
      <c r="G97" s="35"/>
      <c r="H97" s="87"/>
      <c r="I97" s="33"/>
      <c r="J97" s="34"/>
      <c r="K97" s="33"/>
      <c r="L97" s="35"/>
      <c r="M97" s="39"/>
      <c r="N97" s="33"/>
    </row>
    <row r="98" spans="1:14" s="41" customFormat="1" ht="11">
      <c r="A98" s="37"/>
      <c r="B98" s="49"/>
      <c r="C98" s="29"/>
      <c r="D98" s="30"/>
      <c r="F98" s="32"/>
      <c r="G98" s="35"/>
      <c r="H98" s="87"/>
      <c r="I98" s="33"/>
      <c r="J98" s="34"/>
      <c r="K98" s="33"/>
      <c r="L98" s="35"/>
      <c r="M98" s="39"/>
      <c r="N98" s="33"/>
    </row>
    <row r="99" spans="1:14" s="41" customFormat="1" ht="11">
      <c r="A99" s="37"/>
      <c r="B99" s="49"/>
      <c r="C99" s="29"/>
      <c r="D99" s="30"/>
      <c r="F99" s="32"/>
      <c r="G99" s="35"/>
      <c r="H99" s="87"/>
      <c r="I99" s="33"/>
      <c r="J99" s="34"/>
      <c r="K99" s="33"/>
      <c r="L99" s="35"/>
      <c r="M99" s="39"/>
      <c r="N99" s="33"/>
    </row>
    <row r="100" spans="1:14" s="41" customFormat="1" ht="11">
      <c r="A100" s="37"/>
      <c r="B100" s="49"/>
      <c r="C100" s="29"/>
      <c r="D100" s="30"/>
      <c r="F100" s="32"/>
      <c r="G100" s="35"/>
      <c r="H100" s="87"/>
      <c r="I100" s="33"/>
      <c r="J100" s="34"/>
      <c r="K100" s="33"/>
      <c r="L100" s="35"/>
      <c r="M100" s="39"/>
      <c r="N100" s="33"/>
    </row>
    <row r="101" spans="1:14" s="41" customFormat="1" ht="11">
      <c r="A101" s="37"/>
      <c r="B101" s="49"/>
      <c r="C101" s="29"/>
      <c r="D101" s="30"/>
      <c r="F101" s="32"/>
      <c r="G101" s="35"/>
      <c r="H101" s="87"/>
      <c r="I101" s="33"/>
      <c r="J101" s="34"/>
      <c r="K101" s="33"/>
      <c r="L101" s="35"/>
      <c r="M101" s="39"/>
      <c r="N101" s="33"/>
    </row>
    <row r="102" spans="1:14" s="41" customFormat="1" ht="11">
      <c r="A102" s="37"/>
      <c r="B102" s="49"/>
      <c r="C102" s="29"/>
      <c r="D102" s="30"/>
      <c r="F102" s="32"/>
      <c r="G102" s="35"/>
      <c r="H102" s="87"/>
      <c r="I102" s="33"/>
      <c r="J102" s="34"/>
      <c r="K102" s="33"/>
      <c r="L102" s="35"/>
      <c r="M102" s="39"/>
      <c r="N102" s="33"/>
    </row>
    <row r="103" spans="1:14" s="41" customFormat="1" ht="11">
      <c r="A103" s="37"/>
      <c r="B103" s="49"/>
      <c r="C103" s="29"/>
      <c r="D103" s="30"/>
      <c r="F103" s="32"/>
      <c r="G103" s="35"/>
      <c r="H103" s="87"/>
      <c r="I103" s="33"/>
      <c r="J103" s="34"/>
      <c r="K103" s="33"/>
      <c r="L103" s="35"/>
      <c r="M103" s="39"/>
      <c r="N103" s="33"/>
    </row>
    <row r="104" spans="1:14" s="41" customFormat="1" ht="11">
      <c r="A104" s="37"/>
      <c r="B104" s="49"/>
      <c r="C104" s="29"/>
      <c r="D104" s="30"/>
      <c r="F104" s="32"/>
      <c r="G104" s="35"/>
      <c r="H104" s="87"/>
      <c r="I104" s="33"/>
      <c r="J104" s="34"/>
      <c r="K104" s="33"/>
      <c r="L104" s="35"/>
      <c r="M104" s="39"/>
      <c r="N104" s="33"/>
    </row>
    <row r="105" spans="1:14" s="41" customFormat="1" ht="11">
      <c r="A105" s="37"/>
      <c r="B105" s="49"/>
      <c r="C105" s="29"/>
      <c r="D105" s="30"/>
      <c r="F105" s="32"/>
      <c r="G105" s="35"/>
      <c r="H105" s="87"/>
      <c r="I105" s="33"/>
      <c r="J105" s="34"/>
      <c r="K105" s="33"/>
      <c r="L105" s="35"/>
      <c r="M105" s="39"/>
      <c r="N105" s="33"/>
    </row>
    <row r="106" spans="1:14" s="41" customFormat="1" ht="11">
      <c r="A106" s="37"/>
      <c r="B106" s="49"/>
      <c r="C106" s="29"/>
      <c r="D106" s="30"/>
      <c r="F106" s="32"/>
      <c r="G106" s="35"/>
      <c r="H106" s="87"/>
      <c r="I106" s="33"/>
      <c r="J106" s="34"/>
      <c r="K106" s="33"/>
      <c r="L106" s="35"/>
      <c r="M106" s="39"/>
      <c r="N106" s="33"/>
    </row>
    <row r="107" spans="1:14" s="41" customFormat="1" ht="11">
      <c r="A107" s="37"/>
      <c r="B107" s="49"/>
      <c r="C107" s="29"/>
      <c r="D107" s="30"/>
      <c r="F107" s="32"/>
      <c r="G107" s="35"/>
      <c r="H107" s="87"/>
      <c r="I107" s="33"/>
      <c r="J107" s="34"/>
      <c r="K107" s="33"/>
      <c r="L107" s="35"/>
      <c r="M107" s="39"/>
      <c r="N107" s="33"/>
    </row>
    <row r="108" spans="1:14" s="41" customFormat="1" ht="11">
      <c r="A108" s="37"/>
      <c r="B108" s="49"/>
      <c r="C108" s="29"/>
      <c r="D108" s="30"/>
      <c r="F108" s="32"/>
      <c r="G108" s="35"/>
      <c r="H108" s="87"/>
      <c r="I108" s="33"/>
      <c r="J108" s="34"/>
      <c r="K108" s="33"/>
      <c r="L108" s="35"/>
      <c r="M108" s="39"/>
      <c r="N108" s="33"/>
    </row>
    <row r="109" spans="1:14" s="41" customFormat="1" ht="11">
      <c r="A109" s="37"/>
      <c r="B109" s="49"/>
      <c r="C109" s="29"/>
      <c r="D109" s="30"/>
      <c r="F109" s="32"/>
      <c r="G109" s="35"/>
      <c r="H109" s="87"/>
      <c r="I109" s="33"/>
      <c r="J109" s="34"/>
      <c r="K109" s="33"/>
      <c r="L109" s="35"/>
      <c r="M109" s="39"/>
      <c r="N109" s="33"/>
    </row>
    <row r="110" spans="1:14" s="41" customFormat="1" ht="11">
      <c r="A110" s="37"/>
      <c r="B110" s="49"/>
      <c r="C110" s="29"/>
      <c r="D110" s="30"/>
      <c r="F110" s="32"/>
      <c r="G110" s="35"/>
      <c r="H110" s="87"/>
      <c r="I110" s="33"/>
      <c r="J110" s="34"/>
      <c r="K110" s="33"/>
      <c r="L110" s="35"/>
      <c r="M110" s="39"/>
      <c r="N110" s="33"/>
    </row>
    <row r="111" spans="1:14" s="41" customFormat="1" ht="11">
      <c r="A111" s="37"/>
      <c r="B111" s="49"/>
      <c r="C111" s="29"/>
      <c r="D111" s="30"/>
      <c r="F111" s="32"/>
      <c r="G111" s="35"/>
      <c r="H111" s="87"/>
      <c r="I111" s="33"/>
      <c r="J111" s="34"/>
      <c r="K111" s="33"/>
      <c r="L111" s="35"/>
      <c r="M111" s="39"/>
      <c r="N111" s="33"/>
    </row>
    <row r="112" spans="1:14" s="41" customFormat="1" ht="11">
      <c r="A112" s="37"/>
      <c r="B112" s="49"/>
      <c r="C112" s="29"/>
      <c r="D112" s="30"/>
      <c r="F112" s="32"/>
      <c r="G112" s="35"/>
      <c r="H112" s="87"/>
      <c r="I112" s="33"/>
      <c r="J112" s="34"/>
      <c r="K112" s="33"/>
      <c r="L112" s="35"/>
      <c r="M112" s="39"/>
      <c r="N112" s="33"/>
    </row>
    <row r="113" spans="1:14" s="41" customFormat="1" ht="11">
      <c r="A113" s="37"/>
      <c r="B113" s="49"/>
      <c r="C113" s="29"/>
      <c r="D113" s="30"/>
      <c r="F113" s="32"/>
      <c r="G113" s="35"/>
      <c r="H113" s="87"/>
      <c r="I113" s="33"/>
      <c r="J113" s="34"/>
      <c r="K113" s="33"/>
      <c r="L113" s="35"/>
      <c r="M113" s="39"/>
      <c r="N113" s="33"/>
    </row>
    <row r="114" spans="1:14" s="41" customFormat="1" ht="11">
      <c r="A114" s="37"/>
      <c r="B114" s="49"/>
      <c r="C114" s="29"/>
      <c r="D114" s="30"/>
      <c r="F114" s="32"/>
      <c r="G114" s="35"/>
      <c r="H114" s="87"/>
      <c r="I114" s="33"/>
      <c r="J114" s="34"/>
      <c r="K114" s="33"/>
      <c r="L114" s="35"/>
      <c r="M114" s="39"/>
      <c r="N114" s="33"/>
    </row>
    <row r="115" spans="1:14" s="41" customFormat="1" ht="11">
      <c r="A115" s="37"/>
      <c r="B115" s="49"/>
      <c r="C115" s="29"/>
      <c r="D115" s="30"/>
      <c r="F115" s="32"/>
      <c r="G115" s="35"/>
      <c r="H115" s="87"/>
      <c r="I115" s="33"/>
      <c r="J115" s="34"/>
      <c r="K115" s="33"/>
      <c r="L115" s="35"/>
      <c r="M115" s="39"/>
      <c r="N115" s="33"/>
    </row>
    <row r="116" spans="1:14" s="41" customFormat="1" ht="11">
      <c r="A116" s="37"/>
      <c r="B116" s="49"/>
      <c r="C116" s="29"/>
      <c r="D116" s="30"/>
      <c r="F116" s="32"/>
      <c r="G116" s="35"/>
      <c r="H116" s="87"/>
      <c r="I116" s="33"/>
      <c r="J116" s="34"/>
      <c r="K116" s="33"/>
      <c r="L116" s="35"/>
      <c r="M116" s="39"/>
      <c r="N116" s="33"/>
    </row>
    <row r="117" spans="1:14" s="41" customFormat="1" ht="11">
      <c r="A117" s="37"/>
      <c r="B117" s="49"/>
      <c r="C117" s="29"/>
      <c r="D117" s="30"/>
      <c r="F117" s="32"/>
      <c r="G117" s="35"/>
      <c r="H117" s="87"/>
      <c r="I117" s="33"/>
      <c r="J117" s="34"/>
      <c r="K117" s="33"/>
      <c r="L117" s="35"/>
      <c r="M117" s="39"/>
      <c r="N117" s="33"/>
    </row>
    <row r="118" spans="1:14" s="41" customFormat="1" ht="11">
      <c r="A118" s="37"/>
      <c r="B118" s="49"/>
      <c r="C118" s="29"/>
      <c r="D118" s="30"/>
      <c r="F118" s="32"/>
      <c r="G118" s="35"/>
      <c r="H118" s="87"/>
      <c r="I118" s="33"/>
      <c r="J118" s="34"/>
      <c r="K118" s="33"/>
      <c r="L118" s="35"/>
      <c r="M118" s="39"/>
      <c r="N118" s="33"/>
    </row>
    <row r="119" spans="1:14" s="41" customFormat="1" ht="11">
      <c r="A119" s="37"/>
      <c r="B119" s="49"/>
      <c r="C119" s="29"/>
      <c r="D119" s="30"/>
      <c r="F119" s="32"/>
      <c r="G119" s="35"/>
      <c r="H119" s="87"/>
      <c r="I119" s="33"/>
      <c r="J119" s="34"/>
      <c r="K119" s="33"/>
      <c r="L119" s="35"/>
      <c r="M119" s="39"/>
      <c r="N119" s="33"/>
    </row>
    <row r="120" spans="1:14" s="41" customFormat="1" ht="11">
      <c r="A120" s="37"/>
      <c r="B120" s="49"/>
      <c r="C120" s="29"/>
      <c r="D120" s="30"/>
      <c r="F120" s="32"/>
      <c r="G120" s="35"/>
      <c r="H120" s="87"/>
      <c r="I120" s="33"/>
      <c r="J120" s="34"/>
      <c r="K120" s="33"/>
      <c r="L120" s="35"/>
      <c r="M120" s="39"/>
      <c r="N120" s="33"/>
    </row>
    <row r="121" spans="1:14" s="41" customFormat="1" ht="11">
      <c r="A121" s="37"/>
      <c r="B121" s="49"/>
      <c r="C121" s="29"/>
      <c r="D121" s="30"/>
      <c r="F121" s="32"/>
      <c r="G121" s="35"/>
      <c r="H121" s="87"/>
      <c r="I121" s="33"/>
      <c r="J121" s="34"/>
      <c r="K121" s="33"/>
      <c r="L121" s="35"/>
      <c r="M121" s="39"/>
      <c r="N121" s="33"/>
    </row>
    <row r="122" spans="1:14" s="41" customFormat="1" ht="11">
      <c r="A122" s="37"/>
      <c r="B122" s="49"/>
      <c r="C122" s="29"/>
      <c r="D122" s="30"/>
      <c r="F122" s="32"/>
      <c r="G122" s="35"/>
      <c r="H122" s="87"/>
      <c r="I122" s="33"/>
      <c r="J122" s="34"/>
      <c r="K122" s="33"/>
      <c r="L122" s="35"/>
      <c r="M122" s="39"/>
      <c r="N122" s="33"/>
    </row>
    <row r="123" spans="1:14" s="41" customFormat="1" ht="11">
      <c r="A123" s="37"/>
      <c r="B123" s="49"/>
      <c r="C123" s="29"/>
      <c r="D123" s="30"/>
      <c r="F123" s="32"/>
      <c r="G123" s="35"/>
      <c r="H123" s="87"/>
      <c r="I123" s="33"/>
      <c r="J123" s="34"/>
      <c r="K123" s="33"/>
      <c r="L123" s="35"/>
      <c r="M123" s="39"/>
      <c r="N123" s="33"/>
    </row>
    <row r="124" spans="1:14" s="41" customFormat="1" ht="11">
      <c r="A124" s="37"/>
      <c r="B124" s="49"/>
      <c r="C124" s="29"/>
      <c r="D124" s="30"/>
      <c r="F124" s="32"/>
      <c r="G124" s="35"/>
      <c r="H124" s="87"/>
      <c r="I124" s="33"/>
      <c r="J124" s="34"/>
      <c r="K124" s="33"/>
      <c r="L124" s="35"/>
      <c r="M124" s="39"/>
      <c r="N124" s="33"/>
    </row>
    <row r="125" spans="1:14" s="41" customFormat="1" ht="11">
      <c r="A125" s="37"/>
      <c r="B125" s="49"/>
      <c r="C125" s="29"/>
      <c r="D125" s="30"/>
      <c r="F125" s="32"/>
      <c r="G125" s="35"/>
      <c r="H125" s="87"/>
      <c r="I125" s="33"/>
      <c r="J125" s="34"/>
      <c r="K125" s="33"/>
      <c r="L125" s="35"/>
      <c r="M125" s="39"/>
      <c r="N125" s="33"/>
    </row>
    <row r="126" spans="1:14" s="41" customFormat="1" ht="11">
      <c r="A126" s="37"/>
      <c r="B126" s="49"/>
      <c r="C126" s="29"/>
      <c r="D126" s="30"/>
      <c r="F126" s="32"/>
      <c r="G126" s="35"/>
      <c r="H126" s="87"/>
      <c r="I126" s="33"/>
      <c r="J126" s="34"/>
      <c r="K126" s="33"/>
      <c r="L126" s="35"/>
      <c r="M126" s="39"/>
      <c r="N126" s="33"/>
    </row>
    <row r="127" spans="1:14" s="41" customFormat="1" ht="11">
      <c r="A127" s="37"/>
      <c r="B127" s="49"/>
      <c r="C127" s="29"/>
      <c r="D127" s="30"/>
      <c r="F127" s="32"/>
      <c r="G127" s="35"/>
      <c r="H127" s="87"/>
      <c r="I127" s="33"/>
      <c r="J127" s="34"/>
      <c r="K127" s="33"/>
      <c r="L127" s="35"/>
      <c r="M127" s="39"/>
      <c r="N127" s="33"/>
    </row>
    <row r="128" spans="1:14" s="41" customFormat="1" ht="11">
      <c r="A128" s="37"/>
      <c r="B128" s="49"/>
      <c r="C128" s="29"/>
      <c r="D128" s="30"/>
      <c r="F128" s="32"/>
      <c r="G128" s="35"/>
      <c r="H128" s="87"/>
      <c r="I128" s="33"/>
      <c r="J128" s="34"/>
      <c r="K128" s="33"/>
      <c r="L128" s="35"/>
      <c r="M128" s="39"/>
      <c r="N128" s="33"/>
    </row>
    <row r="129" spans="1:14" s="41" customFormat="1" ht="11">
      <c r="A129" s="37"/>
      <c r="B129" s="49"/>
      <c r="C129" s="29"/>
      <c r="D129" s="30"/>
      <c r="F129" s="32"/>
      <c r="G129" s="35"/>
      <c r="H129" s="87"/>
      <c r="I129" s="33"/>
      <c r="J129" s="34"/>
      <c r="K129" s="33"/>
      <c r="L129" s="35"/>
      <c r="M129" s="39"/>
      <c r="N129" s="33"/>
    </row>
    <row r="130" spans="1:14" s="41" customFormat="1" ht="11">
      <c r="A130" s="37"/>
      <c r="B130" s="49"/>
      <c r="C130" s="29"/>
      <c r="D130" s="30"/>
      <c r="F130" s="32"/>
      <c r="G130" s="35"/>
      <c r="H130" s="87"/>
      <c r="I130" s="33"/>
      <c r="J130" s="34"/>
      <c r="K130" s="33"/>
      <c r="L130" s="35"/>
      <c r="M130" s="39"/>
      <c r="N130" s="33"/>
    </row>
    <row r="131" spans="1:14" s="41" customFormat="1" ht="11">
      <c r="A131" s="37"/>
      <c r="B131" s="49"/>
      <c r="C131" s="29"/>
      <c r="D131" s="30"/>
      <c r="F131" s="32"/>
      <c r="G131" s="35"/>
      <c r="H131" s="87"/>
      <c r="I131" s="33"/>
      <c r="J131" s="34"/>
      <c r="K131" s="33"/>
      <c r="L131" s="35"/>
      <c r="M131" s="39"/>
      <c r="N131" s="33"/>
    </row>
    <row r="132" spans="1:14" s="41" customFormat="1" ht="11">
      <c r="A132" s="37"/>
      <c r="B132" s="49"/>
      <c r="C132" s="29"/>
      <c r="D132" s="30"/>
      <c r="F132" s="32"/>
      <c r="G132" s="35"/>
      <c r="H132" s="87"/>
      <c r="I132" s="33"/>
      <c r="J132" s="34"/>
      <c r="K132" s="33"/>
      <c r="L132" s="35"/>
      <c r="M132" s="39"/>
      <c r="N132" s="33"/>
    </row>
    <row r="133" spans="1:14" s="41" customFormat="1" ht="11">
      <c r="A133" s="37"/>
      <c r="B133" s="49"/>
      <c r="C133" s="29"/>
      <c r="D133" s="30"/>
      <c r="F133" s="32"/>
      <c r="G133" s="35"/>
      <c r="H133" s="87"/>
      <c r="I133" s="33"/>
      <c r="J133" s="34"/>
      <c r="K133" s="33"/>
      <c r="L133" s="35"/>
      <c r="M133" s="39"/>
      <c r="N133" s="33"/>
    </row>
    <row r="134" spans="1:14" s="41" customFormat="1" ht="11">
      <c r="A134" s="37"/>
      <c r="B134" s="49"/>
      <c r="C134" s="29"/>
      <c r="D134" s="30"/>
      <c r="F134" s="32"/>
      <c r="G134" s="35"/>
      <c r="H134" s="87"/>
      <c r="I134" s="33"/>
      <c r="J134" s="34"/>
      <c r="K134" s="33"/>
      <c r="L134" s="35"/>
      <c r="M134" s="39"/>
      <c r="N134" s="33"/>
    </row>
    <row r="135" spans="1:14" s="41" customFormat="1" ht="11">
      <c r="A135" s="37"/>
      <c r="B135" s="49"/>
      <c r="C135" s="29"/>
      <c r="D135" s="30"/>
      <c r="F135" s="32"/>
      <c r="G135" s="35"/>
      <c r="H135" s="87"/>
      <c r="I135" s="33"/>
      <c r="J135" s="34"/>
      <c r="K135" s="33"/>
      <c r="L135" s="35"/>
      <c r="M135" s="39"/>
      <c r="N135" s="33"/>
    </row>
    <row r="136" spans="1:14" s="41" customFormat="1" ht="11">
      <c r="A136" s="37"/>
      <c r="B136" s="49"/>
      <c r="C136" s="29"/>
      <c r="D136" s="30"/>
      <c r="F136" s="32"/>
      <c r="G136" s="35"/>
      <c r="H136" s="87"/>
      <c r="I136" s="33"/>
      <c r="J136" s="34"/>
      <c r="K136" s="33"/>
      <c r="L136" s="35"/>
      <c r="M136" s="39"/>
      <c r="N136" s="33"/>
    </row>
    <row r="137" spans="1:14" s="41" customFormat="1" ht="11">
      <c r="A137" s="37"/>
      <c r="B137" s="49"/>
      <c r="C137" s="29"/>
      <c r="D137" s="30"/>
      <c r="F137" s="32"/>
      <c r="G137" s="35"/>
      <c r="H137" s="87"/>
      <c r="I137" s="33"/>
      <c r="J137" s="34"/>
      <c r="K137" s="33"/>
      <c r="L137" s="35"/>
      <c r="M137" s="39"/>
      <c r="N137" s="33"/>
    </row>
    <row r="138" spans="1:14" s="41" customFormat="1" ht="11">
      <c r="A138" s="37"/>
      <c r="B138" s="49"/>
      <c r="C138" s="29"/>
      <c r="D138" s="30"/>
      <c r="F138" s="32"/>
      <c r="G138" s="35"/>
      <c r="H138" s="87"/>
      <c r="I138" s="33"/>
      <c r="J138" s="34"/>
      <c r="K138" s="33"/>
      <c r="L138" s="35"/>
      <c r="M138" s="39"/>
      <c r="N138" s="33"/>
    </row>
    <row r="139" spans="1:14" s="41" customFormat="1" ht="11">
      <c r="A139" s="37"/>
      <c r="B139" s="49"/>
      <c r="C139" s="29"/>
      <c r="D139" s="30"/>
      <c r="F139" s="32"/>
      <c r="G139" s="35"/>
      <c r="H139" s="87"/>
      <c r="I139" s="33"/>
      <c r="J139" s="34"/>
      <c r="K139" s="33"/>
      <c r="L139" s="35"/>
      <c r="M139" s="39"/>
      <c r="N139" s="33"/>
    </row>
    <row r="140" spans="1:14" s="41" customFormat="1" ht="11">
      <c r="A140" s="37"/>
      <c r="B140" s="49"/>
      <c r="C140" s="29"/>
      <c r="D140" s="30"/>
      <c r="F140" s="32"/>
      <c r="G140" s="35"/>
      <c r="H140" s="87"/>
      <c r="I140" s="33"/>
      <c r="J140" s="34"/>
      <c r="K140" s="33"/>
      <c r="L140" s="35"/>
      <c r="M140" s="39"/>
      <c r="N140" s="33"/>
    </row>
    <row r="141" spans="1:14" s="41" customFormat="1" ht="11">
      <c r="A141" s="37"/>
      <c r="B141" s="49"/>
      <c r="C141" s="29"/>
      <c r="D141" s="30"/>
      <c r="F141" s="32"/>
      <c r="G141" s="35"/>
      <c r="H141" s="87"/>
      <c r="I141" s="33"/>
      <c r="J141" s="34"/>
      <c r="K141" s="33"/>
      <c r="L141" s="35"/>
      <c r="M141" s="39"/>
      <c r="N141" s="33"/>
    </row>
    <row r="142" spans="1:14" s="41" customFormat="1" ht="11">
      <c r="A142" s="37"/>
      <c r="B142" s="49"/>
      <c r="C142" s="29"/>
      <c r="D142" s="30"/>
      <c r="F142" s="32"/>
      <c r="G142" s="35"/>
      <c r="H142" s="87"/>
      <c r="I142" s="33"/>
      <c r="J142" s="34"/>
      <c r="K142" s="33"/>
      <c r="L142" s="35"/>
      <c r="M142" s="39"/>
      <c r="N142" s="33"/>
    </row>
    <row r="143" spans="1:14" s="41" customFormat="1" ht="11">
      <c r="A143" s="37"/>
      <c r="B143" s="49"/>
      <c r="C143" s="29"/>
      <c r="D143" s="30"/>
      <c r="F143" s="32"/>
      <c r="G143" s="35"/>
      <c r="H143" s="87"/>
      <c r="I143" s="33"/>
      <c r="J143" s="34"/>
      <c r="K143" s="33"/>
      <c r="L143" s="35"/>
      <c r="M143" s="39"/>
      <c r="N143" s="33"/>
    </row>
    <row r="144" spans="1:14" s="41" customFormat="1" ht="11">
      <c r="A144" s="37"/>
      <c r="B144" s="49"/>
      <c r="C144" s="29"/>
      <c r="D144" s="30"/>
      <c r="F144" s="32"/>
      <c r="G144" s="35"/>
      <c r="H144" s="87"/>
      <c r="I144" s="33"/>
      <c r="J144" s="34"/>
      <c r="K144" s="33"/>
      <c r="L144" s="35"/>
      <c r="M144" s="39"/>
      <c r="N144" s="33"/>
    </row>
    <row r="145" spans="1:14" s="41" customFormat="1" ht="11">
      <c r="A145" s="37"/>
      <c r="B145" s="49"/>
      <c r="C145" s="29"/>
      <c r="D145" s="30"/>
      <c r="F145" s="32"/>
      <c r="G145" s="35"/>
      <c r="H145" s="87"/>
      <c r="I145" s="33"/>
      <c r="J145" s="34"/>
      <c r="K145" s="33"/>
      <c r="L145" s="35"/>
      <c r="M145" s="39"/>
      <c r="N145" s="33"/>
    </row>
    <row r="146" spans="1:14" s="41" customFormat="1" ht="11">
      <c r="A146" s="37"/>
      <c r="B146" s="49"/>
      <c r="C146" s="29"/>
      <c r="D146" s="30"/>
      <c r="F146" s="32"/>
      <c r="G146" s="35"/>
      <c r="H146" s="87"/>
      <c r="I146" s="33"/>
      <c r="J146" s="34"/>
      <c r="K146" s="33"/>
      <c r="L146" s="35"/>
      <c r="M146" s="39"/>
      <c r="N146" s="33"/>
    </row>
    <row r="147" spans="1:14" s="41" customFormat="1" ht="11">
      <c r="A147" s="37"/>
      <c r="B147" s="49"/>
      <c r="C147" s="29"/>
      <c r="D147" s="30"/>
      <c r="F147" s="32"/>
      <c r="G147" s="35"/>
      <c r="H147" s="87"/>
      <c r="I147" s="33"/>
      <c r="J147" s="34"/>
      <c r="K147" s="33"/>
      <c r="L147" s="35"/>
      <c r="M147" s="39"/>
      <c r="N147" s="33"/>
    </row>
    <row r="148" spans="1:14" s="41" customFormat="1" ht="11">
      <c r="A148" s="37"/>
      <c r="B148" s="49"/>
      <c r="C148" s="29"/>
      <c r="D148" s="30"/>
      <c r="F148" s="32"/>
      <c r="G148" s="35"/>
      <c r="H148" s="87"/>
      <c r="I148" s="33"/>
      <c r="J148" s="34"/>
      <c r="K148" s="33"/>
      <c r="L148" s="35"/>
      <c r="M148" s="39"/>
      <c r="N148" s="33"/>
    </row>
    <row r="149" spans="1:14" s="41" customFormat="1" ht="11">
      <c r="A149" s="37"/>
      <c r="B149" s="49"/>
      <c r="C149" s="29"/>
      <c r="D149" s="30"/>
      <c r="F149" s="32"/>
      <c r="G149" s="35"/>
      <c r="H149" s="87"/>
      <c r="I149" s="33"/>
      <c r="J149" s="34"/>
      <c r="K149" s="33"/>
      <c r="L149" s="35"/>
      <c r="M149" s="39"/>
      <c r="N149" s="33"/>
    </row>
    <row r="150" spans="1:14" s="41" customFormat="1" ht="11">
      <c r="A150" s="37"/>
      <c r="B150" s="49"/>
      <c r="C150" s="29"/>
      <c r="D150" s="30"/>
      <c r="F150" s="32"/>
      <c r="G150" s="35"/>
      <c r="H150" s="87"/>
      <c r="I150" s="33"/>
      <c r="J150" s="34"/>
      <c r="K150" s="33"/>
      <c r="L150" s="35"/>
      <c r="M150" s="39"/>
      <c r="N150" s="33"/>
    </row>
    <row r="151" spans="1:14" s="41" customFormat="1" ht="11">
      <c r="A151" s="37"/>
      <c r="B151" s="49"/>
      <c r="C151" s="29"/>
      <c r="D151" s="30"/>
      <c r="F151" s="32"/>
      <c r="G151" s="35"/>
      <c r="H151" s="87"/>
      <c r="I151" s="33"/>
      <c r="J151" s="34"/>
      <c r="K151" s="33"/>
      <c r="L151" s="35"/>
      <c r="M151" s="39"/>
      <c r="N151" s="33"/>
    </row>
    <row r="152" spans="1:14" s="41" customFormat="1" ht="11">
      <c r="A152" s="37"/>
      <c r="B152" s="49"/>
      <c r="C152" s="29"/>
      <c r="D152" s="30"/>
      <c r="F152" s="32"/>
      <c r="G152" s="35"/>
      <c r="H152" s="87"/>
      <c r="I152" s="33"/>
      <c r="J152" s="34"/>
      <c r="K152" s="33"/>
      <c r="L152" s="35"/>
      <c r="M152" s="39"/>
      <c r="N152" s="33"/>
    </row>
    <row r="153" spans="1:14" s="41" customFormat="1" ht="11">
      <c r="A153" s="37"/>
      <c r="B153" s="49"/>
      <c r="C153" s="29"/>
      <c r="D153" s="30"/>
      <c r="F153" s="32"/>
      <c r="G153" s="35"/>
      <c r="H153" s="87"/>
      <c r="I153" s="33"/>
      <c r="J153" s="34"/>
      <c r="K153" s="33"/>
      <c r="L153" s="35"/>
      <c r="M153" s="39"/>
      <c r="N153" s="33"/>
    </row>
    <row r="154" spans="1:14" s="41" customFormat="1" ht="11">
      <c r="A154" s="37"/>
      <c r="B154" s="49"/>
      <c r="C154" s="29"/>
      <c r="D154" s="30"/>
      <c r="F154" s="32"/>
      <c r="G154" s="35"/>
      <c r="H154" s="87"/>
      <c r="I154" s="33"/>
      <c r="J154" s="34"/>
      <c r="K154" s="33"/>
      <c r="L154" s="35"/>
      <c r="M154" s="39"/>
      <c r="N154" s="33"/>
    </row>
    <row r="155" spans="1:14" s="41" customFormat="1" ht="11">
      <c r="A155" s="37"/>
      <c r="B155" s="49"/>
      <c r="C155" s="29"/>
      <c r="D155" s="30"/>
      <c r="F155" s="32"/>
      <c r="G155" s="35"/>
      <c r="H155" s="87"/>
      <c r="I155" s="33"/>
      <c r="J155" s="34"/>
      <c r="K155" s="33"/>
      <c r="L155" s="35"/>
      <c r="M155" s="39"/>
      <c r="N155" s="33"/>
    </row>
    <row r="156" spans="1:14" s="41" customFormat="1" ht="11">
      <c r="A156" s="37"/>
      <c r="B156" s="49"/>
      <c r="C156" s="29"/>
      <c r="D156" s="30"/>
      <c r="F156" s="32"/>
      <c r="G156" s="35"/>
      <c r="H156" s="87"/>
      <c r="I156" s="33"/>
      <c r="J156" s="34"/>
      <c r="K156" s="33"/>
      <c r="L156" s="35"/>
      <c r="M156" s="39"/>
      <c r="N156" s="33"/>
    </row>
    <row r="157" spans="1:14" s="41" customFormat="1" ht="11">
      <c r="A157" s="37"/>
      <c r="B157" s="49"/>
      <c r="C157" s="29"/>
      <c r="D157" s="30"/>
      <c r="F157" s="32"/>
      <c r="G157" s="35"/>
      <c r="H157" s="87"/>
      <c r="I157" s="33"/>
      <c r="J157" s="34"/>
      <c r="K157" s="33"/>
      <c r="L157" s="35"/>
      <c r="M157" s="39"/>
      <c r="N157" s="33"/>
    </row>
    <row r="158" spans="1:14" s="41" customFormat="1" ht="11">
      <c r="A158" s="37"/>
      <c r="B158" s="49"/>
      <c r="C158" s="29"/>
      <c r="D158" s="30"/>
      <c r="F158" s="32"/>
      <c r="G158" s="35"/>
      <c r="H158" s="87"/>
      <c r="I158" s="33"/>
      <c r="J158" s="34"/>
      <c r="K158" s="33"/>
      <c r="L158" s="35"/>
      <c r="M158" s="39"/>
      <c r="N158" s="33"/>
    </row>
    <row r="159" spans="1:14" s="41" customFormat="1" ht="11">
      <c r="A159" s="37"/>
      <c r="B159" s="49"/>
      <c r="C159" s="29"/>
      <c r="D159" s="30"/>
      <c r="F159" s="32"/>
      <c r="G159" s="35"/>
      <c r="H159" s="87"/>
      <c r="I159" s="33"/>
      <c r="J159" s="34"/>
      <c r="K159" s="33"/>
      <c r="L159" s="35"/>
      <c r="M159" s="39"/>
      <c r="N159" s="33"/>
    </row>
    <row r="160" spans="1:14" s="41" customFormat="1" ht="11">
      <c r="A160" s="37"/>
      <c r="B160" s="49"/>
      <c r="C160" s="29"/>
      <c r="D160" s="30"/>
      <c r="F160" s="32"/>
      <c r="G160" s="35"/>
      <c r="H160" s="87"/>
      <c r="I160" s="33"/>
      <c r="J160" s="34"/>
      <c r="K160" s="33"/>
      <c r="L160" s="35"/>
      <c r="M160" s="39"/>
      <c r="N160" s="33"/>
    </row>
    <row r="161" spans="1:14" s="41" customFormat="1" ht="11">
      <c r="A161" s="37"/>
      <c r="B161" s="49"/>
      <c r="C161" s="29"/>
      <c r="D161" s="30"/>
      <c r="F161" s="32"/>
      <c r="G161" s="35"/>
      <c r="H161" s="87"/>
      <c r="I161" s="33"/>
      <c r="J161" s="34"/>
      <c r="K161" s="33"/>
      <c r="L161" s="35"/>
      <c r="M161" s="39"/>
      <c r="N161" s="33"/>
    </row>
  </sheetData>
  <mergeCells count="4">
    <mergeCell ref="A1:N1"/>
    <mergeCell ref="A2:N2"/>
    <mergeCell ref="A3:N3"/>
    <mergeCell ref="A4:N4"/>
  </mergeCells>
  <phoneticPr fontId="0" type="noConversion"/>
  <printOptions horizontalCentered="1"/>
  <pageMargins left="0.35433070866141736" right="0.35433070866141736" top="0.98425196850393704" bottom="0.59055118110236227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148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N2"/>
    </sheetView>
  </sheetViews>
  <sheetFormatPr baseColWidth="10" defaultColWidth="8.83203125" defaultRowHeight="12" x14ac:dyDescent="0"/>
  <cols>
    <col min="1" max="1" width="4.6640625" style="2" customWidth="1"/>
    <col min="2" max="2" width="13.6640625" style="48" customWidth="1"/>
    <col min="3" max="3" width="6.6640625" style="23" customWidth="1"/>
    <col min="4" max="4" width="5.83203125" style="20" customWidth="1"/>
    <col min="5" max="5" width="22.33203125" customWidth="1"/>
    <col min="6" max="6" width="8.6640625" style="9" customWidth="1"/>
    <col min="7" max="7" width="6.6640625" style="7" customWidth="1"/>
    <col min="8" max="8" width="9.1640625" style="138" customWidth="1"/>
    <col min="9" max="9" width="14.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35.6640625" style="39" customWidth="1"/>
    <col min="14" max="14" width="13.6640625" style="18" customWidth="1"/>
  </cols>
  <sheetData>
    <row r="1" spans="1:14" ht="21.25" customHeight="1">
      <c r="A1" s="189" t="s">
        <v>1151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19.5" customHeight="1">
      <c r="A2" s="177" t="s">
        <v>694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90"/>
    </row>
    <row r="3" spans="1:14" ht="18" customHeight="1">
      <c r="A3" s="192" t="s">
        <v>693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3"/>
    </row>
    <row r="4" spans="1:14" ht="6" customHeight="1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91"/>
    </row>
    <row r="5" spans="1:14" s="60" customFormat="1" ht="15.25" customHeight="1">
      <c r="A5" s="3" t="s">
        <v>975</v>
      </c>
      <c r="B5" s="46" t="s">
        <v>976</v>
      </c>
      <c r="C5" s="59" t="s">
        <v>977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4" t="s">
        <v>761</v>
      </c>
      <c r="N5" s="4" t="s">
        <v>926</v>
      </c>
    </row>
    <row r="6" spans="1:14" s="31" customFormat="1">
      <c r="A6" s="37"/>
      <c r="B6" s="47"/>
      <c r="C6" s="29"/>
      <c r="D6" s="30"/>
      <c r="E6" s="31" t="s">
        <v>581</v>
      </c>
      <c r="F6" s="32">
        <f>VLOOKUP($E6,Atletas!$1:$1048576,7,FALSE)</f>
        <v>35001</v>
      </c>
      <c r="G6" s="32" t="str">
        <f>VLOOKUP($E6,Atletas!$1:$1048576,9,FALSE)</f>
        <v>Juvenil</v>
      </c>
      <c r="H6" s="137" t="s">
        <v>1122</v>
      </c>
      <c r="I6" s="35"/>
      <c r="J6" s="34"/>
      <c r="K6" s="35"/>
      <c r="L6" s="35" t="s">
        <v>1599</v>
      </c>
      <c r="M6" s="39"/>
      <c r="N6" s="38"/>
    </row>
    <row r="7" spans="1:14" s="31" customFormat="1">
      <c r="A7" s="27"/>
      <c r="B7" s="47"/>
      <c r="C7" s="29"/>
      <c r="D7" s="30"/>
      <c r="E7" s="31" t="s">
        <v>599</v>
      </c>
      <c r="F7" s="32">
        <f>VLOOKUP($E7,Atletas!$1:$1048576,7,FALSE)</f>
        <v>35368</v>
      </c>
      <c r="G7" s="32" t="str">
        <f>VLOOKUP($E7,Atletas!$1:$1048576,9,FALSE)</f>
        <v>Juvenil</v>
      </c>
      <c r="H7" s="137" t="str">
        <f>VLOOKUP($E7,Atletas!$1:$1048576,5,FALSE)</f>
        <v>CSM</v>
      </c>
      <c r="I7" s="35"/>
      <c r="J7" s="34"/>
      <c r="K7" s="35"/>
      <c r="L7" s="35" t="s">
        <v>1600</v>
      </c>
      <c r="M7" s="39"/>
      <c r="N7" s="38"/>
    </row>
    <row r="8" spans="1:14" s="39" customFormat="1">
      <c r="A8" s="27"/>
      <c r="B8" s="47"/>
      <c r="C8" s="29"/>
      <c r="D8" s="30"/>
      <c r="E8" s="31" t="s">
        <v>739</v>
      </c>
      <c r="F8" s="32">
        <f>VLOOKUP($E8,Atletas!$1:$1048576,7,FALSE)</f>
        <v>34929</v>
      </c>
      <c r="G8" s="32" t="str">
        <f>VLOOKUP($E8,Atletas!$1:$1048576,9,FALSE)</f>
        <v>Juvenil</v>
      </c>
      <c r="H8" s="137" t="str">
        <f>VLOOKUP($E8,Atletas!$1:$1048576,5,FALSE)</f>
        <v>CSM</v>
      </c>
      <c r="I8" s="35"/>
      <c r="J8" s="34"/>
      <c r="K8" s="35"/>
      <c r="L8" s="35" t="s">
        <v>1601</v>
      </c>
      <c r="N8" s="38"/>
    </row>
    <row r="9" spans="1:14" s="39" customFormat="1">
      <c r="A9" s="37"/>
      <c r="B9" s="47"/>
      <c r="C9" s="29"/>
      <c r="D9" s="30"/>
      <c r="E9" s="31" t="s">
        <v>588</v>
      </c>
      <c r="F9" s="32">
        <f>VLOOKUP($E9,Atletas!$1:$1048576,7,FALSE)</f>
        <v>35428</v>
      </c>
      <c r="G9" s="32" t="str">
        <f>VLOOKUP($E9,Atletas!$1:$1048576,9,FALSE)</f>
        <v>Juvenil</v>
      </c>
      <c r="H9" s="137" t="str">
        <f>VLOOKUP($E9,Atletas!$1:$1048576,5,FALSE)</f>
        <v>AJS</v>
      </c>
      <c r="I9" s="35"/>
      <c r="J9" s="34"/>
      <c r="K9" s="35"/>
      <c r="L9" s="35" t="s">
        <v>1602</v>
      </c>
      <c r="N9" s="38"/>
    </row>
    <row r="10" spans="1:14" s="39" customFormat="1">
      <c r="A10" s="37"/>
      <c r="B10" s="47"/>
      <c r="C10" s="29"/>
      <c r="D10" s="30"/>
      <c r="E10" s="31" t="s">
        <v>414</v>
      </c>
      <c r="F10" s="32">
        <f>VLOOKUP($E10,Atletas!$1:$1048576,7,FALSE)</f>
        <v>34753</v>
      </c>
      <c r="G10" s="32" t="str">
        <f>VLOOKUP($E10,Atletas!$1:$1048576,9,FALSE)</f>
        <v>Juvenil</v>
      </c>
      <c r="H10" s="137" t="str">
        <f>VLOOKUP($E10,Atletas!$1:$1048576,5,FALSE)</f>
        <v>AJS</v>
      </c>
      <c r="I10" s="35"/>
      <c r="J10" s="34"/>
      <c r="K10" s="35"/>
      <c r="L10" s="35" t="s">
        <v>1603</v>
      </c>
      <c r="N10" s="38"/>
    </row>
    <row r="11" spans="1:14" s="39" customFormat="1">
      <c r="A11" s="27"/>
      <c r="B11" s="47"/>
      <c r="C11" s="29"/>
      <c r="D11" s="30"/>
      <c r="E11" s="31"/>
      <c r="F11" s="32">
        <f>VLOOKUP($E11,Atletas!$1:$1048576,7,FALSE)</f>
        <v>0</v>
      </c>
      <c r="G11" s="32" t="str">
        <f>VLOOKUP($E11,Atletas!$1:$1048576,9,FALSE)</f>
        <v>Sénior /vet</v>
      </c>
      <c r="H11" s="137">
        <f>VLOOKUP($E11,Atletas!$1:$1048576,5,FALSE)</f>
        <v>0</v>
      </c>
      <c r="I11" s="35"/>
      <c r="J11" s="34"/>
      <c r="K11" s="35"/>
      <c r="L11" s="35"/>
      <c r="N11" s="38"/>
    </row>
    <row r="12" spans="1:14" s="39" customFormat="1">
      <c r="A12" s="37"/>
      <c r="B12" s="47"/>
      <c r="C12" s="29"/>
      <c r="D12" s="30"/>
      <c r="E12" s="31"/>
      <c r="F12" s="32">
        <f>VLOOKUP($E12,Atletas!$1:$1048576,7,FALSE)</f>
        <v>0</v>
      </c>
      <c r="G12" s="32" t="str">
        <f>VLOOKUP($E12,Atletas!$1:$1048576,9,FALSE)</f>
        <v>Sénior /vet</v>
      </c>
      <c r="H12" s="137">
        <f>VLOOKUP($E12,Atletas!$1:$1048576,5,FALSE)</f>
        <v>0</v>
      </c>
      <c r="I12" s="35"/>
      <c r="J12" s="34"/>
      <c r="K12" s="31"/>
      <c r="L12" s="35"/>
      <c r="N12" s="35"/>
    </row>
    <row r="13" spans="1:14" s="31" customFormat="1">
      <c r="A13" s="27"/>
      <c r="B13" s="47"/>
      <c r="C13" s="29"/>
      <c r="D13" s="30"/>
      <c r="F13" s="32">
        <f>VLOOKUP($E13,Atletas!$1:$1048576,7,FALSE)</f>
        <v>0</v>
      </c>
      <c r="G13" s="32" t="str">
        <f>VLOOKUP($E13,Atletas!$1:$1048576,9,FALSE)</f>
        <v>Sénior /vet</v>
      </c>
      <c r="H13" s="137">
        <f>VLOOKUP($E13,Atletas!$1:$1048576,5,FALSE)</f>
        <v>0</v>
      </c>
      <c r="I13" s="35"/>
      <c r="J13" s="34"/>
      <c r="K13" s="35"/>
      <c r="L13" s="35"/>
      <c r="M13" s="39"/>
      <c r="N13" s="35"/>
    </row>
    <row r="14" spans="1:14" s="39" customFormat="1">
      <c r="A14" s="37"/>
      <c r="B14" s="47"/>
      <c r="C14" s="29"/>
      <c r="D14" s="30"/>
      <c r="E14" s="31"/>
      <c r="F14" s="32">
        <f>VLOOKUP($E14,Atletas!$1:$1048576,7,FALSE)</f>
        <v>0</v>
      </c>
      <c r="G14" s="32" t="str">
        <f>VLOOKUP($E14,Atletas!$1:$1048576,9,FALSE)</f>
        <v>Sénior /vet</v>
      </c>
      <c r="H14" s="137">
        <f>VLOOKUP($E14,Atletas!$1:$1048576,5,FALSE)</f>
        <v>0</v>
      </c>
      <c r="I14" s="35"/>
      <c r="J14" s="34"/>
      <c r="K14" s="35"/>
      <c r="L14" s="35"/>
      <c r="N14" s="35"/>
    </row>
    <row r="15" spans="1:14" s="39" customFormat="1" ht="11">
      <c r="A15" s="37"/>
      <c r="B15" s="49"/>
      <c r="C15" s="29"/>
      <c r="D15" s="30"/>
      <c r="F15" s="32"/>
      <c r="G15" s="35"/>
      <c r="H15" s="87"/>
      <c r="I15" s="35"/>
      <c r="J15" s="34"/>
      <c r="K15" s="35"/>
      <c r="L15" s="35"/>
      <c r="N15" s="35"/>
    </row>
    <row r="16" spans="1:14" s="39" customFormat="1" ht="11">
      <c r="A16" s="37"/>
      <c r="B16" s="49"/>
      <c r="C16" s="29"/>
      <c r="D16" s="30"/>
      <c r="F16" s="32"/>
      <c r="G16" s="35"/>
      <c r="H16" s="87"/>
      <c r="I16" s="35"/>
      <c r="J16" s="34"/>
      <c r="K16" s="35"/>
      <c r="L16" s="35"/>
      <c r="N16" s="35"/>
    </row>
    <row r="17" spans="1:14" s="39" customFormat="1" ht="11">
      <c r="A17" s="37"/>
      <c r="B17" s="49"/>
      <c r="C17" s="29"/>
      <c r="D17" s="30"/>
      <c r="F17" s="32"/>
      <c r="G17" s="35"/>
      <c r="H17" s="87"/>
      <c r="I17" s="35"/>
      <c r="J17" s="34"/>
      <c r="K17" s="35"/>
      <c r="L17" s="35"/>
      <c r="N17" s="35"/>
    </row>
    <row r="18" spans="1:14" s="39" customFormat="1" ht="11">
      <c r="A18" s="37"/>
      <c r="B18" s="49"/>
      <c r="C18" s="29"/>
      <c r="D18" s="30"/>
      <c r="F18" s="32"/>
      <c r="G18" s="35"/>
      <c r="H18" s="87"/>
      <c r="I18" s="35"/>
      <c r="J18" s="34"/>
      <c r="K18" s="35"/>
      <c r="L18" s="35"/>
      <c r="N18" s="35"/>
    </row>
    <row r="19" spans="1:14" s="39" customFormat="1" ht="11">
      <c r="A19" s="37"/>
      <c r="B19" s="49"/>
      <c r="C19" s="29"/>
      <c r="D19" s="30"/>
      <c r="F19" s="32"/>
      <c r="G19" s="35"/>
      <c r="H19" s="87"/>
      <c r="I19" s="35"/>
      <c r="J19" s="34"/>
      <c r="K19" s="35"/>
      <c r="L19" s="35"/>
      <c r="N19" s="35"/>
    </row>
    <row r="20" spans="1:14" s="39" customFormat="1" ht="11">
      <c r="A20" s="37"/>
      <c r="B20" s="49"/>
      <c r="C20" s="29"/>
      <c r="D20" s="30"/>
      <c r="F20" s="32"/>
      <c r="G20" s="35"/>
      <c r="H20" s="87"/>
      <c r="I20" s="35"/>
      <c r="J20" s="34"/>
      <c r="K20" s="35"/>
      <c r="L20" s="35"/>
      <c r="N20" s="35"/>
    </row>
    <row r="21" spans="1:14" s="39" customFormat="1" ht="11">
      <c r="A21" s="37"/>
      <c r="B21" s="49"/>
      <c r="C21" s="29"/>
      <c r="D21" s="30"/>
      <c r="F21" s="32"/>
      <c r="G21" s="35"/>
      <c r="H21" s="87"/>
      <c r="I21" s="35"/>
      <c r="J21" s="34"/>
      <c r="K21" s="35"/>
      <c r="L21" s="35"/>
      <c r="N21" s="35"/>
    </row>
    <row r="22" spans="1:14" s="39" customFormat="1" ht="11">
      <c r="A22" s="37"/>
      <c r="B22" s="49"/>
      <c r="C22" s="29"/>
      <c r="D22" s="30"/>
      <c r="F22" s="32"/>
      <c r="G22" s="35"/>
      <c r="H22" s="87"/>
      <c r="I22" s="35"/>
      <c r="J22" s="34"/>
      <c r="K22" s="35"/>
      <c r="L22" s="35"/>
      <c r="N22" s="35"/>
    </row>
    <row r="23" spans="1:14" s="39" customFormat="1" ht="11">
      <c r="A23" s="37"/>
      <c r="B23" s="49"/>
      <c r="C23" s="29"/>
      <c r="D23" s="30"/>
      <c r="F23" s="32"/>
      <c r="G23" s="35"/>
      <c r="H23" s="87"/>
      <c r="I23" s="35"/>
      <c r="J23" s="34"/>
      <c r="K23" s="35"/>
      <c r="L23" s="35"/>
      <c r="N23" s="35"/>
    </row>
    <row r="24" spans="1:14" s="41" customFormat="1" ht="11">
      <c r="A24" s="37"/>
      <c r="B24" s="49"/>
      <c r="C24" s="29"/>
      <c r="D24" s="30"/>
      <c r="F24" s="32"/>
      <c r="G24" s="35"/>
      <c r="H24" s="87"/>
      <c r="I24" s="33"/>
      <c r="J24" s="34"/>
      <c r="K24" s="33"/>
      <c r="L24" s="35"/>
      <c r="M24" s="39"/>
      <c r="N24" s="33"/>
    </row>
    <row r="25" spans="1:14" s="41" customFormat="1" ht="11">
      <c r="A25" s="37"/>
      <c r="B25" s="49"/>
      <c r="C25" s="29"/>
      <c r="D25" s="30"/>
      <c r="F25" s="32"/>
      <c r="G25" s="35"/>
      <c r="H25" s="87"/>
      <c r="I25" s="33"/>
      <c r="J25" s="34"/>
      <c r="K25" s="33"/>
      <c r="L25" s="35"/>
      <c r="M25" s="39"/>
      <c r="N25" s="33"/>
    </row>
    <row r="26" spans="1:14" s="41" customFormat="1" ht="11">
      <c r="A26" s="37"/>
      <c r="B26" s="49"/>
      <c r="C26" s="29"/>
      <c r="D26" s="30"/>
      <c r="F26" s="32"/>
      <c r="G26" s="35"/>
      <c r="H26" s="87"/>
      <c r="I26" s="33"/>
      <c r="J26" s="34"/>
      <c r="K26" s="33"/>
      <c r="L26" s="35"/>
      <c r="M26" s="39"/>
      <c r="N26" s="33"/>
    </row>
    <row r="27" spans="1:14" s="41" customFormat="1" ht="11">
      <c r="A27" s="37"/>
      <c r="B27" s="49"/>
      <c r="C27" s="29"/>
      <c r="D27" s="30"/>
      <c r="F27" s="32"/>
      <c r="G27" s="35"/>
      <c r="H27" s="87"/>
      <c r="I27" s="33"/>
      <c r="J27" s="34"/>
      <c r="K27" s="33"/>
      <c r="L27" s="35"/>
      <c r="M27" s="39"/>
      <c r="N27" s="33"/>
    </row>
    <row r="28" spans="1:14" s="41" customFormat="1" ht="11">
      <c r="A28" s="37"/>
      <c r="B28" s="49"/>
      <c r="C28" s="29"/>
      <c r="D28" s="30"/>
      <c r="F28" s="32"/>
      <c r="G28" s="35"/>
      <c r="H28" s="87"/>
      <c r="I28" s="33"/>
      <c r="J28" s="34"/>
      <c r="K28" s="33"/>
      <c r="L28" s="35"/>
      <c r="M28" s="39"/>
      <c r="N28" s="33"/>
    </row>
    <row r="29" spans="1:14" s="41" customFormat="1" ht="11">
      <c r="A29" s="37"/>
      <c r="B29" s="49"/>
      <c r="C29" s="29"/>
      <c r="D29" s="30"/>
      <c r="F29" s="32"/>
      <c r="G29" s="35"/>
      <c r="H29" s="87"/>
      <c r="I29" s="33"/>
      <c r="J29" s="34"/>
      <c r="K29" s="33"/>
      <c r="L29" s="35"/>
      <c r="M29" s="39"/>
      <c r="N29" s="33"/>
    </row>
    <row r="30" spans="1:14" s="41" customFormat="1" ht="11">
      <c r="A30" s="37"/>
      <c r="B30" s="49"/>
      <c r="C30" s="29"/>
      <c r="D30" s="30"/>
      <c r="F30" s="32"/>
      <c r="G30" s="35"/>
      <c r="H30" s="87"/>
      <c r="I30" s="33"/>
      <c r="J30" s="34"/>
      <c r="K30" s="33"/>
      <c r="L30" s="35"/>
      <c r="M30" s="39"/>
      <c r="N30" s="33"/>
    </row>
    <row r="31" spans="1:14" s="41" customFormat="1" ht="11">
      <c r="A31" s="37"/>
      <c r="B31" s="49"/>
      <c r="C31" s="29"/>
      <c r="D31" s="30"/>
      <c r="F31" s="32"/>
      <c r="G31" s="35"/>
      <c r="H31" s="87"/>
      <c r="I31" s="33"/>
      <c r="J31" s="34"/>
      <c r="K31" s="33"/>
      <c r="L31" s="35"/>
      <c r="M31" s="39"/>
      <c r="N31" s="33"/>
    </row>
    <row r="32" spans="1:14" s="41" customFormat="1" ht="11">
      <c r="A32" s="37"/>
      <c r="B32" s="49"/>
      <c r="C32" s="29"/>
      <c r="D32" s="30"/>
      <c r="F32" s="32"/>
      <c r="G32" s="35"/>
      <c r="H32" s="87"/>
      <c r="I32" s="33"/>
      <c r="J32" s="34"/>
      <c r="K32" s="33"/>
      <c r="L32" s="35"/>
      <c r="M32" s="39"/>
      <c r="N32" s="33"/>
    </row>
    <row r="33" spans="1:14" s="41" customFormat="1" ht="11">
      <c r="A33" s="37"/>
      <c r="B33" s="49"/>
      <c r="C33" s="29"/>
      <c r="D33" s="30"/>
      <c r="F33" s="32"/>
      <c r="G33" s="35"/>
      <c r="H33" s="87"/>
      <c r="I33" s="33"/>
      <c r="J33" s="34"/>
      <c r="K33" s="33"/>
      <c r="L33" s="35"/>
      <c r="M33" s="39"/>
      <c r="N33" s="33"/>
    </row>
    <row r="34" spans="1:14" s="41" customFormat="1" ht="11">
      <c r="A34" s="37"/>
      <c r="B34" s="49"/>
      <c r="C34" s="29"/>
      <c r="D34" s="30"/>
      <c r="F34" s="32"/>
      <c r="G34" s="35"/>
      <c r="H34" s="87"/>
      <c r="I34" s="33"/>
      <c r="J34" s="34"/>
      <c r="K34" s="33"/>
      <c r="L34" s="35"/>
      <c r="M34" s="39"/>
      <c r="N34" s="33"/>
    </row>
    <row r="35" spans="1:14" s="41" customFormat="1" ht="11">
      <c r="A35" s="37"/>
      <c r="B35" s="49"/>
      <c r="C35" s="29"/>
      <c r="D35" s="30"/>
      <c r="F35" s="32"/>
      <c r="G35" s="35"/>
      <c r="H35" s="87"/>
      <c r="I35" s="33"/>
      <c r="J35" s="34"/>
      <c r="K35" s="33"/>
      <c r="L35" s="35"/>
      <c r="M35" s="39"/>
      <c r="N35" s="33"/>
    </row>
    <row r="36" spans="1:14" s="41" customFormat="1" ht="11">
      <c r="A36" s="37"/>
      <c r="B36" s="49"/>
      <c r="C36" s="29"/>
      <c r="D36" s="30"/>
      <c r="F36" s="32"/>
      <c r="G36" s="35"/>
      <c r="H36" s="87"/>
      <c r="I36" s="33"/>
      <c r="J36" s="34"/>
      <c r="K36" s="33"/>
      <c r="L36" s="35"/>
      <c r="M36" s="39"/>
      <c r="N36" s="33"/>
    </row>
    <row r="37" spans="1:14" s="41" customFormat="1" ht="11">
      <c r="A37" s="37"/>
      <c r="B37" s="49"/>
      <c r="C37" s="29"/>
      <c r="D37" s="30"/>
      <c r="F37" s="32"/>
      <c r="G37" s="35"/>
      <c r="H37" s="87"/>
      <c r="I37" s="33"/>
      <c r="J37" s="34"/>
      <c r="K37" s="33"/>
      <c r="L37" s="35"/>
      <c r="M37" s="39"/>
      <c r="N37" s="33"/>
    </row>
    <row r="38" spans="1:14" s="41" customFormat="1" ht="11">
      <c r="A38" s="37"/>
      <c r="B38" s="49"/>
      <c r="C38" s="29"/>
      <c r="D38" s="30"/>
      <c r="F38" s="32"/>
      <c r="G38" s="35"/>
      <c r="H38" s="87"/>
      <c r="I38" s="33"/>
      <c r="J38" s="34"/>
      <c r="K38" s="33"/>
      <c r="L38" s="35"/>
      <c r="M38" s="39"/>
      <c r="N38" s="33"/>
    </row>
    <row r="39" spans="1:14" s="41" customFormat="1" ht="11">
      <c r="A39" s="37"/>
      <c r="B39" s="49"/>
      <c r="C39" s="29"/>
      <c r="D39" s="30"/>
      <c r="F39" s="32"/>
      <c r="G39" s="35"/>
      <c r="H39" s="87"/>
      <c r="I39" s="33"/>
      <c r="J39" s="34"/>
      <c r="K39" s="33"/>
      <c r="L39" s="35"/>
      <c r="M39" s="39"/>
      <c r="N39" s="33"/>
    </row>
    <row r="40" spans="1:14" s="41" customFormat="1" ht="11">
      <c r="A40" s="37"/>
      <c r="B40" s="49"/>
      <c r="C40" s="29"/>
      <c r="D40" s="30"/>
      <c r="F40" s="32"/>
      <c r="G40" s="35"/>
      <c r="H40" s="87"/>
      <c r="I40" s="33"/>
      <c r="J40" s="34"/>
      <c r="K40" s="33"/>
      <c r="L40" s="35"/>
      <c r="M40" s="39"/>
      <c r="N40" s="33"/>
    </row>
    <row r="41" spans="1:14" s="41" customFormat="1" ht="11">
      <c r="A41" s="37"/>
      <c r="B41" s="49"/>
      <c r="C41" s="29"/>
      <c r="D41" s="30"/>
      <c r="F41" s="32"/>
      <c r="G41" s="35"/>
      <c r="H41" s="87"/>
      <c r="I41" s="33"/>
      <c r="J41" s="34"/>
      <c r="K41" s="33"/>
      <c r="L41" s="35"/>
      <c r="M41" s="39"/>
      <c r="N41" s="33"/>
    </row>
    <row r="42" spans="1:14" s="41" customFormat="1" ht="11">
      <c r="A42" s="37"/>
      <c r="B42" s="49"/>
      <c r="C42" s="29"/>
      <c r="D42" s="30"/>
      <c r="F42" s="32"/>
      <c r="G42" s="35"/>
      <c r="H42" s="87"/>
      <c r="I42" s="33"/>
      <c r="J42" s="34"/>
      <c r="K42" s="33"/>
      <c r="L42" s="35"/>
      <c r="M42" s="39"/>
      <c r="N42" s="33"/>
    </row>
    <row r="43" spans="1:14" s="41" customFormat="1" ht="11">
      <c r="A43" s="37"/>
      <c r="B43" s="49"/>
      <c r="C43" s="29"/>
      <c r="D43" s="30"/>
      <c r="F43" s="32"/>
      <c r="G43" s="35"/>
      <c r="H43" s="87"/>
      <c r="I43" s="33"/>
      <c r="J43" s="34"/>
      <c r="K43" s="33"/>
      <c r="L43" s="35"/>
      <c r="M43" s="39"/>
      <c r="N43" s="33"/>
    </row>
    <row r="44" spans="1:14" s="41" customFormat="1" ht="11">
      <c r="A44" s="37"/>
      <c r="B44" s="49"/>
      <c r="C44" s="29"/>
      <c r="D44" s="30"/>
      <c r="F44" s="32"/>
      <c r="G44" s="35"/>
      <c r="H44" s="87"/>
      <c r="I44" s="33"/>
      <c r="J44" s="34"/>
      <c r="K44" s="33"/>
      <c r="L44" s="35"/>
      <c r="M44" s="39"/>
      <c r="N44" s="33"/>
    </row>
    <row r="45" spans="1:14" s="41" customFormat="1" ht="11">
      <c r="A45" s="37"/>
      <c r="B45" s="49"/>
      <c r="C45" s="29"/>
      <c r="D45" s="30"/>
      <c r="F45" s="32"/>
      <c r="G45" s="35"/>
      <c r="H45" s="87"/>
      <c r="I45" s="33"/>
      <c r="J45" s="34"/>
      <c r="K45" s="33"/>
      <c r="L45" s="35"/>
      <c r="M45" s="39"/>
      <c r="N45" s="33"/>
    </row>
    <row r="46" spans="1:14" s="41" customFormat="1" ht="11">
      <c r="A46" s="37"/>
      <c r="B46" s="49"/>
      <c r="C46" s="29"/>
      <c r="D46" s="30"/>
      <c r="F46" s="32"/>
      <c r="G46" s="35"/>
      <c r="H46" s="87"/>
      <c r="I46" s="33"/>
      <c r="J46" s="34"/>
      <c r="K46" s="33"/>
      <c r="L46" s="35"/>
      <c r="M46" s="39"/>
      <c r="N46" s="33"/>
    </row>
    <row r="47" spans="1:14" s="41" customFormat="1" ht="11">
      <c r="A47" s="37"/>
      <c r="B47" s="49"/>
      <c r="C47" s="29"/>
      <c r="D47" s="30"/>
      <c r="F47" s="32"/>
      <c r="G47" s="35"/>
      <c r="H47" s="87"/>
      <c r="I47" s="33"/>
      <c r="J47" s="34"/>
      <c r="K47" s="33"/>
      <c r="L47" s="35"/>
      <c r="M47" s="39"/>
      <c r="N47" s="33"/>
    </row>
    <row r="48" spans="1:14" s="41" customFormat="1" ht="11">
      <c r="A48" s="37"/>
      <c r="B48" s="49"/>
      <c r="C48" s="29"/>
      <c r="D48" s="30"/>
      <c r="F48" s="32"/>
      <c r="G48" s="35"/>
      <c r="H48" s="87"/>
      <c r="I48" s="33"/>
      <c r="J48" s="34"/>
      <c r="K48" s="33"/>
      <c r="L48" s="35"/>
      <c r="M48" s="39"/>
      <c r="N48" s="33"/>
    </row>
    <row r="49" spans="1:14" s="41" customFormat="1" ht="11">
      <c r="A49" s="37"/>
      <c r="B49" s="49"/>
      <c r="C49" s="29"/>
      <c r="D49" s="30"/>
      <c r="F49" s="32"/>
      <c r="G49" s="35"/>
      <c r="H49" s="87"/>
      <c r="I49" s="33"/>
      <c r="J49" s="34"/>
      <c r="K49" s="33"/>
      <c r="L49" s="35"/>
      <c r="M49" s="39"/>
      <c r="N49" s="33"/>
    </row>
    <row r="50" spans="1:14" s="41" customFormat="1" ht="11">
      <c r="A50" s="37"/>
      <c r="B50" s="49"/>
      <c r="C50" s="29"/>
      <c r="D50" s="30"/>
      <c r="F50" s="32"/>
      <c r="G50" s="35"/>
      <c r="H50" s="87"/>
      <c r="I50" s="33"/>
      <c r="J50" s="34"/>
      <c r="K50" s="33"/>
      <c r="L50" s="35"/>
      <c r="M50" s="39"/>
      <c r="N50" s="33"/>
    </row>
    <row r="51" spans="1:14" s="41" customFormat="1" ht="11">
      <c r="A51" s="37"/>
      <c r="B51" s="49"/>
      <c r="C51" s="29"/>
      <c r="D51" s="30"/>
      <c r="F51" s="32"/>
      <c r="G51" s="35"/>
      <c r="H51" s="87"/>
      <c r="I51" s="33"/>
      <c r="J51" s="34"/>
      <c r="K51" s="33"/>
      <c r="L51" s="35"/>
      <c r="M51" s="39"/>
      <c r="N51" s="33"/>
    </row>
    <row r="52" spans="1:14" s="41" customFormat="1" ht="11">
      <c r="A52" s="37"/>
      <c r="B52" s="49"/>
      <c r="C52" s="29"/>
      <c r="D52" s="30"/>
      <c r="F52" s="32"/>
      <c r="G52" s="35"/>
      <c r="H52" s="87"/>
      <c r="I52" s="33"/>
      <c r="J52" s="34"/>
      <c r="K52" s="33"/>
      <c r="L52" s="35"/>
      <c r="M52" s="39"/>
      <c r="N52" s="33"/>
    </row>
    <row r="53" spans="1:14" s="41" customFormat="1" ht="11">
      <c r="A53" s="37"/>
      <c r="B53" s="49"/>
      <c r="C53" s="29"/>
      <c r="D53" s="30"/>
      <c r="F53" s="32"/>
      <c r="G53" s="35"/>
      <c r="H53" s="87"/>
      <c r="I53" s="33"/>
      <c r="J53" s="34"/>
      <c r="K53" s="33"/>
      <c r="L53" s="35"/>
      <c r="M53" s="39"/>
      <c r="N53" s="33"/>
    </row>
    <row r="54" spans="1:14" s="41" customFormat="1" ht="11">
      <c r="A54" s="37"/>
      <c r="B54" s="49"/>
      <c r="C54" s="29"/>
      <c r="D54" s="30"/>
      <c r="F54" s="32"/>
      <c r="G54" s="35"/>
      <c r="H54" s="87"/>
      <c r="I54" s="33"/>
      <c r="J54" s="34"/>
      <c r="K54" s="33"/>
      <c r="L54" s="35"/>
      <c r="M54" s="39"/>
      <c r="N54" s="33"/>
    </row>
    <row r="55" spans="1:14" s="41" customFormat="1" ht="11">
      <c r="A55" s="37"/>
      <c r="B55" s="49"/>
      <c r="C55" s="29"/>
      <c r="D55" s="30"/>
      <c r="F55" s="32"/>
      <c r="G55" s="35"/>
      <c r="H55" s="87"/>
      <c r="I55" s="33"/>
      <c r="J55" s="34"/>
      <c r="K55" s="33"/>
      <c r="L55" s="35"/>
      <c r="M55" s="39"/>
      <c r="N55" s="33"/>
    </row>
    <row r="56" spans="1:14" s="41" customFormat="1" ht="11">
      <c r="A56" s="37"/>
      <c r="B56" s="49"/>
      <c r="C56" s="29"/>
      <c r="D56" s="30"/>
      <c r="F56" s="32"/>
      <c r="G56" s="35"/>
      <c r="H56" s="87"/>
      <c r="I56" s="33"/>
      <c r="J56" s="34"/>
      <c r="K56" s="33"/>
      <c r="L56" s="35"/>
      <c r="M56" s="39"/>
      <c r="N56" s="33"/>
    </row>
    <row r="57" spans="1:14" s="41" customFormat="1" ht="11">
      <c r="A57" s="37"/>
      <c r="B57" s="49"/>
      <c r="C57" s="29"/>
      <c r="D57" s="30"/>
      <c r="F57" s="32"/>
      <c r="G57" s="35"/>
      <c r="H57" s="87"/>
      <c r="I57" s="33"/>
      <c r="J57" s="34"/>
      <c r="K57" s="33"/>
      <c r="L57" s="35"/>
      <c r="M57" s="39"/>
      <c r="N57" s="33"/>
    </row>
    <row r="58" spans="1:14" s="41" customFormat="1" ht="11">
      <c r="A58" s="37"/>
      <c r="B58" s="49"/>
      <c r="C58" s="29"/>
      <c r="D58" s="30"/>
      <c r="F58" s="32"/>
      <c r="G58" s="35"/>
      <c r="H58" s="87"/>
      <c r="I58" s="33"/>
      <c r="J58" s="34"/>
      <c r="K58" s="33"/>
      <c r="L58" s="35"/>
      <c r="M58" s="39"/>
      <c r="N58" s="33"/>
    </row>
    <row r="59" spans="1:14" s="41" customFormat="1" ht="11">
      <c r="A59" s="37"/>
      <c r="B59" s="49"/>
      <c r="C59" s="29"/>
      <c r="D59" s="30"/>
      <c r="F59" s="32"/>
      <c r="G59" s="35"/>
      <c r="H59" s="87"/>
      <c r="I59" s="33"/>
      <c r="J59" s="34"/>
      <c r="K59" s="33"/>
      <c r="L59" s="35"/>
      <c r="M59" s="39"/>
      <c r="N59" s="33"/>
    </row>
    <row r="60" spans="1:14" s="41" customFormat="1" ht="11">
      <c r="A60" s="37"/>
      <c r="B60" s="49"/>
      <c r="C60" s="29"/>
      <c r="D60" s="30"/>
      <c r="F60" s="32"/>
      <c r="G60" s="35"/>
      <c r="H60" s="87"/>
      <c r="I60" s="33"/>
      <c r="J60" s="34"/>
      <c r="K60" s="33"/>
      <c r="L60" s="35"/>
      <c r="M60" s="39"/>
      <c r="N60" s="33"/>
    </row>
    <row r="61" spans="1:14" s="41" customFormat="1" ht="11">
      <c r="A61" s="37"/>
      <c r="B61" s="49"/>
      <c r="C61" s="29"/>
      <c r="D61" s="30"/>
      <c r="F61" s="32"/>
      <c r="G61" s="35"/>
      <c r="H61" s="87"/>
      <c r="I61" s="33"/>
      <c r="J61" s="34"/>
      <c r="K61" s="33"/>
      <c r="L61" s="35"/>
      <c r="M61" s="39"/>
      <c r="N61" s="33"/>
    </row>
    <row r="62" spans="1:14" s="41" customFormat="1" ht="11">
      <c r="A62" s="37"/>
      <c r="B62" s="49"/>
      <c r="C62" s="29"/>
      <c r="D62" s="30"/>
      <c r="F62" s="32"/>
      <c r="G62" s="35"/>
      <c r="H62" s="87"/>
      <c r="I62" s="33"/>
      <c r="J62" s="34"/>
      <c r="K62" s="33"/>
      <c r="L62" s="35"/>
      <c r="M62" s="39"/>
      <c r="N62" s="33"/>
    </row>
    <row r="63" spans="1:14" s="41" customFormat="1" ht="11">
      <c r="A63" s="37"/>
      <c r="B63" s="49"/>
      <c r="C63" s="29"/>
      <c r="D63" s="30"/>
      <c r="F63" s="32"/>
      <c r="G63" s="35"/>
      <c r="H63" s="87"/>
      <c r="I63" s="33"/>
      <c r="J63" s="34"/>
      <c r="K63" s="33"/>
      <c r="L63" s="35"/>
      <c r="M63" s="39"/>
      <c r="N63" s="33"/>
    </row>
    <row r="64" spans="1:14" s="41" customFormat="1" ht="11">
      <c r="A64" s="37"/>
      <c r="B64" s="49"/>
      <c r="C64" s="29"/>
      <c r="D64" s="30"/>
      <c r="F64" s="32"/>
      <c r="G64" s="35"/>
      <c r="H64" s="87"/>
      <c r="I64" s="33"/>
      <c r="J64" s="34"/>
      <c r="K64" s="33"/>
      <c r="L64" s="35"/>
      <c r="M64" s="39"/>
      <c r="N64" s="33"/>
    </row>
    <row r="65" spans="1:14" s="41" customFormat="1" ht="11">
      <c r="A65" s="37"/>
      <c r="B65" s="49"/>
      <c r="C65" s="29"/>
      <c r="D65" s="30"/>
      <c r="F65" s="32"/>
      <c r="G65" s="35"/>
      <c r="H65" s="87"/>
      <c r="I65" s="33"/>
      <c r="J65" s="34"/>
      <c r="K65" s="33"/>
      <c r="L65" s="35"/>
      <c r="M65" s="39"/>
      <c r="N65" s="33"/>
    </row>
    <row r="66" spans="1:14" s="41" customFormat="1" ht="11">
      <c r="A66" s="37"/>
      <c r="B66" s="49"/>
      <c r="C66" s="29"/>
      <c r="D66" s="30"/>
      <c r="F66" s="32"/>
      <c r="G66" s="35"/>
      <c r="H66" s="87"/>
      <c r="I66" s="33"/>
      <c r="J66" s="34"/>
      <c r="K66" s="33"/>
      <c r="L66" s="35"/>
      <c r="M66" s="39"/>
      <c r="N66" s="33"/>
    </row>
    <row r="67" spans="1:14" s="41" customFormat="1" ht="11">
      <c r="A67" s="37"/>
      <c r="B67" s="49"/>
      <c r="C67" s="29"/>
      <c r="D67" s="30"/>
      <c r="F67" s="32"/>
      <c r="G67" s="35"/>
      <c r="H67" s="87"/>
      <c r="I67" s="33"/>
      <c r="J67" s="34"/>
      <c r="K67" s="33"/>
      <c r="L67" s="35"/>
      <c r="M67" s="39"/>
      <c r="N67" s="33"/>
    </row>
    <row r="68" spans="1:14" s="41" customFormat="1" ht="11">
      <c r="A68" s="37"/>
      <c r="B68" s="49"/>
      <c r="C68" s="29"/>
      <c r="D68" s="30"/>
      <c r="F68" s="32"/>
      <c r="G68" s="35"/>
      <c r="H68" s="87"/>
      <c r="I68" s="33"/>
      <c r="J68" s="34"/>
      <c r="K68" s="33"/>
      <c r="L68" s="35"/>
      <c r="M68" s="39"/>
      <c r="N68" s="33"/>
    </row>
    <row r="69" spans="1:14" s="41" customFormat="1" ht="11">
      <c r="A69" s="37"/>
      <c r="B69" s="49"/>
      <c r="C69" s="29"/>
      <c r="D69" s="30"/>
      <c r="F69" s="32"/>
      <c r="G69" s="35"/>
      <c r="H69" s="87"/>
      <c r="I69" s="33"/>
      <c r="J69" s="34"/>
      <c r="K69" s="33"/>
      <c r="L69" s="35"/>
      <c r="M69" s="39"/>
      <c r="N69" s="33"/>
    </row>
    <row r="70" spans="1:14" s="41" customFormat="1" ht="11">
      <c r="A70" s="37"/>
      <c r="B70" s="49"/>
      <c r="C70" s="29"/>
      <c r="D70" s="30"/>
      <c r="F70" s="32"/>
      <c r="G70" s="35"/>
      <c r="H70" s="87"/>
      <c r="I70" s="33"/>
      <c r="J70" s="34"/>
      <c r="K70" s="33"/>
      <c r="L70" s="35"/>
      <c r="M70" s="39"/>
      <c r="N70" s="33"/>
    </row>
    <row r="71" spans="1:14" s="41" customFormat="1" ht="11">
      <c r="A71" s="37"/>
      <c r="B71" s="49"/>
      <c r="C71" s="29"/>
      <c r="D71" s="30"/>
      <c r="F71" s="32"/>
      <c r="G71" s="35"/>
      <c r="H71" s="87"/>
      <c r="I71" s="33"/>
      <c r="J71" s="34"/>
      <c r="K71" s="33"/>
      <c r="L71" s="35"/>
      <c r="M71" s="39"/>
      <c r="N71" s="33"/>
    </row>
    <row r="72" spans="1:14" s="41" customFormat="1" ht="11">
      <c r="A72" s="37"/>
      <c r="B72" s="49"/>
      <c r="C72" s="29"/>
      <c r="D72" s="30"/>
      <c r="F72" s="32"/>
      <c r="G72" s="35"/>
      <c r="H72" s="87"/>
      <c r="I72" s="33"/>
      <c r="J72" s="34"/>
      <c r="K72" s="33"/>
      <c r="L72" s="35"/>
      <c r="M72" s="39"/>
      <c r="N72" s="33"/>
    </row>
    <row r="73" spans="1:14" s="41" customFormat="1" ht="11">
      <c r="A73" s="37"/>
      <c r="B73" s="49"/>
      <c r="C73" s="29"/>
      <c r="D73" s="30"/>
      <c r="F73" s="32"/>
      <c r="G73" s="35"/>
      <c r="H73" s="87"/>
      <c r="I73" s="33"/>
      <c r="J73" s="34"/>
      <c r="K73" s="33"/>
      <c r="L73" s="35"/>
      <c r="M73" s="39"/>
      <c r="N73" s="33"/>
    </row>
    <row r="74" spans="1:14" s="41" customFormat="1" ht="11">
      <c r="A74" s="37"/>
      <c r="B74" s="49"/>
      <c r="C74" s="29"/>
      <c r="D74" s="30"/>
      <c r="F74" s="32"/>
      <c r="G74" s="35"/>
      <c r="H74" s="87"/>
      <c r="I74" s="33"/>
      <c r="J74" s="34"/>
      <c r="K74" s="33"/>
      <c r="L74" s="35"/>
      <c r="M74" s="39"/>
      <c r="N74" s="33"/>
    </row>
    <row r="75" spans="1:14" s="41" customFormat="1" ht="11">
      <c r="A75" s="37"/>
      <c r="B75" s="49"/>
      <c r="C75" s="29"/>
      <c r="D75" s="30"/>
      <c r="F75" s="32"/>
      <c r="G75" s="35"/>
      <c r="H75" s="87"/>
      <c r="I75" s="33"/>
      <c r="J75" s="34"/>
      <c r="K75" s="33"/>
      <c r="L75" s="35"/>
      <c r="M75" s="39"/>
      <c r="N75" s="33"/>
    </row>
    <row r="76" spans="1:14" s="41" customFormat="1" ht="11">
      <c r="A76" s="37"/>
      <c r="B76" s="49"/>
      <c r="C76" s="29"/>
      <c r="D76" s="30"/>
      <c r="F76" s="32"/>
      <c r="G76" s="35"/>
      <c r="H76" s="87"/>
      <c r="I76" s="33"/>
      <c r="J76" s="34"/>
      <c r="K76" s="33"/>
      <c r="L76" s="35"/>
      <c r="M76" s="39"/>
      <c r="N76" s="33"/>
    </row>
    <row r="77" spans="1:14" s="41" customFormat="1" ht="11">
      <c r="A77" s="37"/>
      <c r="B77" s="49"/>
      <c r="C77" s="29"/>
      <c r="D77" s="30"/>
      <c r="F77" s="32"/>
      <c r="G77" s="35"/>
      <c r="H77" s="87"/>
      <c r="I77" s="33"/>
      <c r="J77" s="34"/>
      <c r="K77" s="33"/>
      <c r="L77" s="35"/>
      <c r="M77" s="39"/>
      <c r="N77" s="33"/>
    </row>
    <row r="78" spans="1:14" s="41" customFormat="1" ht="11">
      <c r="A78" s="37"/>
      <c r="B78" s="49"/>
      <c r="C78" s="29"/>
      <c r="D78" s="30"/>
      <c r="F78" s="32"/>
      <c r="G78" s="35"/>
      <c r="H78" s="87"/>
      <c r="I78" s="33"/>
      <c r="J78" s="34"/>
      <c r="K78" s="33"/>
      <c r="L78" s="35"/>
      <c r="M78" s="39"/>
      <c r="N78" s="33"/>
    </row>
    <row r="79" spans="1:14" s="41" customFormat="1" ht="11">
      <c r="A79" s="37"/>
      <c r="B79" s="49"/>
      <c r="C79" s="29"/>
      <c r="D79" s="30"/>
      <c r="F79" s="32"/>
      <c r="G79" s="35"/>
      <c r="H79" s="87"/>
      <c r="I79" s="33"/>
      <c r="J79" s="34"/>
      <c r="K79" s="33"/>
      <c r="L79" s="35"/>
      <c r="M79" s="39"/>
      <c r="N79" s="33"/>
    </row>
    <row r="80" spans="1:14" s="41" customFormat="1" ht="11">
      <c r="A80" s="37"/>
      <c r="B80" s="49"/>
      <c r="C80" s="29"/>
      <c r="D80" s="30"/>
      <c r="F80" s="32"/>
      <c r="G80" s="35"/>
      <c r="H80" s="87"/>
      <c r="I80" s="33"/>
      <c r="J80" s="34"/>
      <c r="K80" s="33"/>
      <c r="L80" s="35"/>
      <c r="M80" s="39"/>
      <c r="N80" s="33"/>
    </row>
    <row r="81" spans="1:14" s="41" customFormat="1" ht="11">
      <c r="A81" s="37"/>
      <c r="B81" s="49"/>
      <c r="C81" s="29"/>
      <c r="D81" s="30"/>
      <c r="F81" s="32"/>
      <c r="G81" s="35"/>
      <c r="H81" s="87"/>
      <c r="I81" s="33"/>
      <c r="J81" s="34"/>
      <c r="K81" s="33"/>
      <c r="L81" s="35"/>
      <c r="M81" s="39"/>
      <c r="N81" s="33"/>
    </row>
    <row r="82" spans="1:14" s="41" customFormat="1" ht="11">
      <c r="A82" s="37"/>
      <c r="B82" s="49"/>
      <c r="C82" s="29"/>
      <c r="D82" s="30"/>
      <c r="F82" s="32"/>
      <c r="G82" s="35"/>
      <c r="H82" s="87"/>
      <c r="I82" s="33"/>
      <c r="J82" s="34"/>
      <c r="K82" s="33"/>
      <c r="L82" s="35"/>
      <c r="M82" s="39"/>
      <c r="N82" s="33"/>
    </row>
    <row r="83" spans="1:14" s="41" customFormat="1" ht="11">
      <c r="A83" s="37"/>
      <c r="B83" s="49"/>
      <c r="C83" s="29"/>
      <c r="D83" s="30"/>
      <c r="F83" s="32"/>
      <c r="G83" s="35"/>
      <c r="H83" s="87"/>
      <c r="I83" s="33"/>
      <c r="J83" s="34"/>
      <c r="K83" s="33"/>
      <c r="L83" s="35"/>
      <c r="M83" s="39"/>
      <c r="N83" s="33"/>
    </row>
    <row r="84" spans="1:14" s="41" customFormat="1" ht="11">
      <c r="A84" s="37"/>
      <c r="B84" s="49"/>
      <c r="C84" s="29"/>
      <c r="D84" s="30"/>
      <c r="F84" s="32"/>
      <c r="G84" s="35"/>
      <c r="H84" s="87"/>
      <c r="I84" s="33"/>
      <c r="J84" s="34"/>
      <c r="K84" s="33"/>
      <c r="L84" s="35"/>
      <c r="M84" s="39"/>
      <c r="N84" s="33"/>
    </row>
    <row r="85" spans="1:14" s="41" customFormat="1" ht="11">
      <c r="A85" s="37"/>
      <c r="B85" s="49"/>
      <c r="C85" s="29"/>
      <c r="D85" s="30"/>
      <c r="F85" s="32"/>
      <c r="G85" s="35"/>
      <c r="H85" s="87"/>
      <c r="I85" s="33"/>
      <c r="J85" s="34"/>
      <c r="K85" s="33"/>
      <c r="L85" s="35"/>
      <c r="M85" s="39"/>
      <c r="N85" s="33"/>
    </row>
    <row r="86" spans="1:14" s="41" customFormat="1" ht="11">
      <c r="A86" s="37"/>
      <c r="B86" s="49"/>
      <c r="C86" s="29"/>
      <c r="D86" s="30"/>
      <c r="F86" s="32"/>
      <c r="G86" s="35"/>
      <c r="H86" s="87"/>
      <c r="I86" s="33"/>
      <c r="J86" s="34"/>
      <c r="K86" s="33"/>
      <c r="L86" s="35"/>
      <c r="M86" s="39"/>
      <c r="N86" s="33"/>
    </row>
    <row r="87" spans="1:14" s="41" customFormat="1" ht="11">
      <c r="A87" s="37"/>
      <c r="B87" s="49"/>
      <c r="C87" s="29"/>
      <c r="D87" s="30"/>
      <c r="F87" s="32"/>
      <c r="G87" s="35"/>
      <c r="H87" s="87"/>
      <c r="I87" s="33"/>
      <c r="J87" s="34"/>
      <c r="K87" s="33"/>
      <c r="L87" s="35"/>
      <c r="M87" s="39"/>
      <c r="N87" s="33"/>
    </row>
    <row r="88" spans="1:14" s="41" customFormat="1" ht="11">
      <c r="A88" s="37"/>
      <c r="B88" s="49"/>
      <c r="C88" s="29"/>
      <c r="D88" s="30"/>
      <c r="F88" s="32"/>
      <c r="G88" s="35"/>
      <c r="H88" s="87"/>
      <c r="I88" s="33"/>
      <c r="J88" s="34"/>
      <c r="K88" s="33"/>
      <c r="L88" s="35"/>
      <c r="M88" s="39"/>
      <c r="N88" s="33"/>
    </row>
    <row r="89" spans="1:14" s="41" customFormat="1" ht="11">
      <c r="A89" s="37"/>
      <c r="B89" s="49"/>
      <c r="C89" s="29"/>
      <c r="D89" s="30"/>
      <c r="F89" s="32"/>
      <c r="G89" s="35"/>
      <c r="H89" s="87"/>
      <c r="I89" s="33"/>
      <c r="J89" s="34"/>
      <c r="K89" s="33"/>
      <c r="L89" s="35"/>
      <c r="M89" s="39"/>
      <c r="N89" s="33"/>
    </row>
    <row r="90" spans="1:14" s="41" customFormat="1" ht="11">
      <c r="A90" s="37"/>
      <c r="B90" s="49"/>
      <c r="C90" s="29"/>
      <c r="D90" s="30"/>
      <c r="F90" s="32"/>
      <c r="G90" s="35"/>
      <c r="H90" s="87"/>
      <c r="I90" s="33"/>
      <c r="J90" s="34"/>
      <c r="K90" s="33"/>
      <c r="L90" s="35"/>
      <c r="M90" s="39"/>
      <c r="N90" s="33"/>
    </row>
    <row r="91" spans="1:14" s="41" customFormat="1" ht="11">
      <c r="A91" s="37"/>
      <c r="B91" s="49"/>
      <c r="C91" s="29"/>
      <c r="D91" s="30"/>
      <c r="F91" s="32"/>
      <c r="G91" s="35"/>
      <c r="H91" s="87"/>
      <c r="I91" s="33"/>
      <c r="J91" s="34"/>
      <c r="K91" s="33"/>
      <c r="L91" s="35"/>
      <c r="M91" s="39"/>
      <c r="N91" s="33"/>
    </row>
    <row r="92" spans="1:14" s="41" customFormat="1" ht="11">
      <c r="A92" s="37"/>
      <c r="B92" s="49"/>
      <c r="C92" s="29"/>
      <c r="D92" s="30"/>
      <c r="F92" s="32"/>
      <c r="G92" s="35"/>
      <c r="H92" s="87"/>
      <c r="I92" s="33"/>
      <c r="J92" s="34"/>
      <c r="K92" s="33"/>
      <c r="L92" s="35"/>
      <c r="M92" s="39"/>
      <c r="N92" s="33"/>
    </row>
    <row r="93" spans="1:14" s="41" customFormat="1" ht="11">
      <c r="A93" s="37"/>
      <c r="B93" s="49"/>
      <c r="C93" s="29"/>
      <c r="D93" s="30"/>
      <c r="F93" s="32"/>
      <c r="G93" s="35"/>
      <c r="H93" s="87"/>
      <c r="I93" s="33"/>
      <c r="J93" s="34"/>
      <c r="K93" s="33"/>
      <c r="L93" s="35"/>
      <c r="M93" s="39"/>
      <c r="N93" s="33"/>
    </row>
    <row r="94" spans="1:14" s="41" customFormat="1" ht="11">
      <c r="A94" s="37"/>
      <c r="B94" s="49"/>
      <c r="C94" s="29"/>
      <c r="D94" s="30"/>
      <c r="F94" s="32"/>
      <c r="G94" s="35"/>
      <c r="H94" s="87"/>
      <c r="I94" s="33"/>
      <c r="J94" s="34"/>
      <c r="K94" s="33"/>
      <c r="L94" s="35"/>
      <c r="M94" s="39"/>
      <c r="N94" s="33"/>
    </row>
    <row r="95" spans="1:14" s="41" customFormat="1" ht="11">
      <c r="A95" s="37"/>
      <c r="B95" s="49"/>
      <c r="C95" s="29"/>
      <c r="D95" s="30"/>
      <c r="F95" s="32"/>
      <c r="G95" s="35"/>
      <c r="H95" s="87"/>
      <c r="I95" s="33"/>
      <c r="J95" s="34"/>
      <c r="K95" s="33"/>
      <c r="L95" s="35"/>
      <c r="M95" s="39"/>
      <c r="N95" s="33"/>
    </row>
    <row r="96" spans="1:14" s="41" customFormat="1" ht="11">
      <c r="A96" s="37"/>
      <c r="B96" s="49"/>
      <c r="C96" s="29"/>
      <c r="D96" s="30"/>
      <c r="F96" s="32"/>
      <c r="G96" s="35"/>
      <c r="H96" s="87"/>
      <c r="I96" s="33"/>
      <c r="J96" s="34"/>
      <c r="K96" s="33"/>
      <c r="L96" s="35"/>
      <c r="M96" s="39"/>
      <c r="N96" s="33"/>
    </row>
    <row r="97" spans="1:14" s="41" customFormat="1" ht="11">
      <c r="A97" s="37"/>
      <c r="B97" s="49"/>
      <c r="C97" s="29"/>
      <c r="D97" s="30"/>
      <c r="F97" s="32"/>
      <c r="G97" s="35"/>
      <c r="H97" s="87"/>
      <c r="I97" s="33"/>
      <c r="J97" s="34"/>
      <c r="K97" s="33"/>
      <c r="L97" s="35"/>
      <c r="M97" s="39"/>
      <c r="N97" s="33"/>
    </row>
    <row r="98" spans="1:14" s="41" customFormat="1" ht="11">
      <c r="A98" s="37"/>
      <c r="B98" s="49"/>
      <c r="C98" s="29"/>
      <c r="D98" s="30"/>
      <c r="F98" s="32"/>
      <c r="G98" s="35"/>
      <c r="H98" s="87"/>
      <c r="I98" s="33"/>
      <c r="J98" s="34"/>
      <c r="K98" s="33"/>
      <c r="L98" s="35"/>
      <c r="M98" s="39"/>
      <c r="N98" s="33"/>
    </row>
    <row r="99" spans="1:14" s="41" customFormat="1" ht="11">
      <c r="A99" s="37"/>
      <c r="B99" s="49"/>
      <c r="C99" s="29"/>
      <c r="D99" s="30"/>
      <c r="F99" s="32"/>
      <c r="G99" s="35"/>
      <c r="H99" s="87"/>
      <c r="I99" s="33"/>
      <c r="J99" s="34"/>
      <c r="K99" s="33"/>
      <c r="L99" s="35"/>
      <c r="M99" s="39"/>
      <c r="N99" s="33"/>
    </row>
    <row r="100" spans="1:14" s="41" customFormat="1" ht="11">
      <c r="A100" s="37"/>
      <c r="B100" s="49"/>
      <c r="C100" s="29"/>
      <c r="D100" s="30"/>
      <c r="F100" s="32"/>
      <c r="G100" s="35"/>
      <c r="H100" s="87"/>
      <c r="I100" s="33"/>
      <c r="J100" s="34"/>
      <c r="K100" s="33"/>
      <c r="L100" s="35"/>
      <c r="M100" s="39"/>
      <c r="N100" s="33"/>
    </row>
    <row r="101" spans="1:14" s="41" customFormat="1" ht="11">
      <c r="A101" s="37"/>
      <c r="B101" s="49"/>
      <c r="C101" s="29"/>
      <c r="D101" s="30"/>
      <c r="F101" s="32"/>
      <c r="G101" s="35"/>
      <c r="H101" s="87"/>
      <c r="I101" s="33"/>
      <c r="J101" s="34"/>
      <c r="K101" s="33"/>
      <c r="L101" s="35"/>
      <c r="M101" s="39"/>
      <c r="N101" s="33"/>
    </row>
    <row r="102" spans="1:14" s="41" customFormat="1" ht="11">
      <c r="A102" s="37"/>
      <c r="B102" s="49"/>
      <c r="C102" s="29"/>
      <c r="D102" s="30"/>
      <c r="F102" s="32"/>
      <c r="G102" s="35"/>
      <c r="H102" s="87"/>
      <c r="I102" s="33"/>
      <c r="J102" s="34"/>
      <c r="K102" s="33"/>
      <c r="L102" s="35"/>
      <c r="M102" s="39"/>
      <c r="N102" s="33"/>
    </row>
    <row r="103" spans="1:14" s="41" customFormat="1" ht="11">
      <c r="A103" s="37"/>
      <c r="B103" s="49"/>
      <c r="C103" s="29"/>
      <c r="D103" s="30"/>
      <c r="F103" s="32"/>
      <c r="G103" s="35"/>
      <c r="H103" s="87"/>
      <c r="I103" s="33"/>
      <c r="J103" s="34"/>
      <c r="K103" s="33"/>
      <c r="L103" s="35"/>
      <c r="M103" s="39"/>
      <c r="N103" s="33"/>
    </row>
    <row r="104" spans="1:14" s="41" customFormat="1" ht="11">
      <c r="A104" s="37"/>
      <c r="B104" s="49"/>
      <c r="C104" s="29"/>
      <c r="D104" s="30"/>
      <c r="F104" s="32"/>
      <c r="G104" s="35"/>
      <c r="H104" s="87"/>
      <c r="I104" s="33"/>
      <c r="J104" s="34"/>
      <c r="K104" s="33"/>
      <c r="L104" s="35"/>
      <c r="M104" s="39"/>
      <c r="N104" s="33"/>
    </row>
    <row r="105" spans="1:14" s="41" customFormat="1" ht="11">
      <c r="A105" s="37"/>
      <c r="B105" s="49"/>
      <c r="C105" s="29"/>
      <c r="D105" s="30"/>
      <c r="F105" s="32"/>
      <c r="G105" s="35"/>
      <c r="H105" s="87"/>
      <c r="I105" s="33"/>
      <c r="J105" s="34"/>
      <c r="K105" s="33"/>
      <c r="L105" s="35"/>
      <c r="M105" s="39"/>
      <c r="N105" s="33"/>
    </row>
    <row r="106" spans="1:14" s="41" customFormat="1" ht="11">
      <c r="A106" s="37"/>
      <c r="B106" s="49"/>
      <c r="C106" s="29"/>
      <c r="D106" s="30"/>
      <c r="F106" s="32"/>
      <c r="G106" s="35"/>
      <c r="H106" s="87"/>
      <c r="I106" s="33"/>
      <c r="J106" s="34"/>
      <c r="K106" s="33"/>
      <c r="L106" s="35"/>
      <c r="M106" s="39"/>
      <c r="N106" s="33"/>
    </row>
    <row r="107" spans="1:14" s="41" customFormat="1" ht="11">
      <c r="A107" s="37"/>
      <c r="B107" s="49"/>
      <c r="C107" s="29"/>
      <c r="D107" s="30"/>
      <c r="F107" s="32"/>
      <c r="G107" s="35"/>
      <c r="H107" s="87"/>
      <c r="I107" s="33"/>
      <c r="J107" s="34"/>
      <c r="K107" s="33"/>
      <c r="L107" s="35"/>
      <c r="M107" s="39"/>
      <c r="N107" s="33"/>
    </row>
    <row r="108" spans="1:14" s="41" customFormat="1" ht="11">
      <c r="A108" s="37"/>
      <c r="B108" s="49"/>
      <c r="C108" s="29"/>
      <c r="D108" s="30"/>
      <c r="F108" s="32"/>
      <c r="G108" s="35"/>
      <c r="H108" s="87"/>
      <c r="I108" s="33"/>
      <c r="J108" s="34"/>
      <c r="K108" s="33"/>
      <c r="L108" s="35"/>
      <c r="M108" s="39"/>
      <c r="N108" s="33"/>
    </row>
    <row r="109" spans="1:14" s="41" customFormat="1" ht="11">
      <c r="A109" s="37"/>
      <c r="B109" s="49"/>
      <c r="C109" s="29"/>
      <c r="D109" s="30"/>
      <c r="F109" s="32"/>
      <c r="G109" s="35"/>
      <c r="H109" s="87"/>
      <c r="I109" s="33"/>
      <c r="J109" s="34"/>
      <c r="K109" s="33"/>
      <c r="L109" s="35"/>
      <c r="M109" s="39"/>
      <c r="N109" s="33"/>
    </row>
    <row r="110" spans="1:14" s="41" customFormat="1" ht="11">
      <c r="A110" s="37"/>
      <c r="B110" s="49"/>
      <c r="C110" s="29"/>
      <c r="D110" s="30"/>
      <c r="F110" s="32"/>
      <c r="G110" s="35"/>
      <c r="H110" s="87"/>
      <c r="I110" s="33"/>
      <c r="J110" s="34"/>
      <c r="K110" s="33"/>
      <c r="L110" s="35"/>
      <c r="M110" s="39"/>
      <c r="N110" s="33"/>
    </row>
    <row r="111" spans="1:14" s="41" customFormat="1" ht="11">
      <c r="A111" s="37"/>
      <c r="B111" s="49"/>
      <c r="C111" s="29"/>
      <c r="D111" s="30"/>
      <c r="F111" s="32"/>
      <c r="G111" s="35"/>
      <c r="H111" s="87"/>
      <c r="I111" s="33"/>
      <c r="J111" s="34"/>
      <c r="K111" s="33"/>
      <c r="L111" s="35"/>
      <c r="M111" s="39"/>
      <c r="N111" s="33"/>
    </row>
    <row r="112" spans="1:14" s="41" customFormat="1" ht="11">
      <c r="A112" s="37"/>
      <c r="B112" s="49"/>
      <c r="C112" s="29"/>
      <c r="D112" s="30"/>
      <c r="F112" s="32"/>
      <c r="G112" s="35"/>
      <c r="H112" s="87"/>
      <c r="I112" s="33"/>
      <c r="J112" s="34"/>
      <c r="K112" s="33"/>
      <c r="L112" s="35"/>
      <c r="M112" s="39"/>
      <c r="N112" s="33"/>
    </row>
    <row r="113" spans="1:14" s="41" customFormat="1" ht="11">
      <c r="A113" s="37"/>
      <c r="B113" s="49"/>
      <c r="C113" s="29"/>
      <c r="D113" s="30"/>
      <c r="F113" s="32"/>
      <c r="G113" s="35"/>
      <c r="H113" s="87"/>
      <c r="I113" s="33"/>
      <c r="J113" s="34"/>
      <c r="K113" s="33"/>
      <c r="L113" s="35"/>
      <c r="M113" s="39"/>
      <c r="N113" s="33"/>
    </row>
    <row r="114" spans="1:14" s="41" customFormat="1" ht="11">
      <c r="A114" s="37"/>
      <c r="B114" s="49"/>
      <c r="C114" s="29"/>
      <c r="D114" s="30"/>
      <c r="F114" s="32"/>
      <c r="G114" s="35"/>
      <c r="H114" s="87"/>
      <c r="I114" s="33"/>
      <c r="J114" s="34"/>
      <c r="K114" s="33"/>
      <c r="L114" s="35"/>
      <c r="M114" s="39"/>
      <c r="N114" s="33"/>
    </row>
    <row r="115" spans="1:14" s="41" customFormat="1" ht="11">
      <c r="A115" s="37"/>
      <c r="B115" s="49"/>
      <c r="C115" s="29"/>
      <c r="D115" s="30"/>
      <c r="F115" s="32"/>
      <c r="G115" s="35"/>
      <c r="H115" s="87"/>
      <c r="I115" s="33"/>
      <c r="J115" s="34"/>
      <c r="K115" s="33"/>
      <c r="L115" s="35"/>
      <c r="M115" s="39"/>
      <c r="N115" s="33"/>
    </row>
    <row r="116" spans="1:14" s="41" customFormat="1" ht="11">
      <c r="A116" s="37"/>
      <c r="B116" s="49"/>
      <c r="C116" s="29"/>
      <c r="D116" s="30"/>
      <c r="F116" s="32"/>
      <c r="G116" s="35"/>
      <c r="H116" s="87"/>
      <c r="I116" s="33"/>
      <c r="J116" s="34"/>
      <c r="K116" s="33"/>
      <c r="L116" s="35"/>
      <c r="M116" s="39"/>
      <c r="N116" s="33"/>
    </row>
    <row r="117" spans="1:14" s="41" customFormat="1" ht="11">
      <c r="A117" s="37"/>
      <c r="B117" s="49"/>
      <c r="C117" s="29"/>
      <c r="D117" s="30"/>
      <c r="F117" s="32"/>
      <c r="G117" s="35"/>
      <c r="H117" s="87"/>
      <c r="I117" s="33"/>
      <c r="J117" s="34"/>
      <c r="K117" s="33"/>
      <c r="L117" s="35"/>
      <c r="M117" s="39"/>
      <c r="N117" s="33"/>
    </row>
    <row r="118" spans="1:14" s="41" customFormat="1" ht="11">
      <c r="A118" s="37"/>
      <c r="B118" s="49"/>
      <c r="C118" s="29"/>
      <c r="D118" s="30"/>
      <c r="F118" s="32"/>
      <c r="G118" s="35"/>
      <c r="H118" s="87"/>
      <c r="I118" s="33"/>
      <c r="J118" s="34"/>
      <c r="K118" s="33"/>
      <c r="L118" s="35"/>
      <c r="M118" s="39"/>
      <c r="N118" s="33"/>
    </row>
    <row r="119" spans="1:14" s="41" customFormat="1" ht="11">
      <c r="A119" s="37"/>
      <c r="B119" s="49"/>
      <c r="C119" s="29"/>
      <c r="D119" s="30"/>
      <c r="F119" s="32"/>
      <c r="G119" s="35"/>
      <c r="H119" s="87"/>
      <c r="I119" s="33"/>
      <c r="J119" s="34"/>
      <c r="K119" s="33"/>
      <c r="L119" s="35"/>
      <c r="M119" s="39"/>
      <c r="N119" s="33"/>
    </row>
    <row r="120" spans="1:14" s="41" customFormat="1" ht="11">
      <c r="A120" s="37"/>
      <c r="B120" s="49"/>
      <c r="C120" s="29"/>
      <c r="D120" s="30"/>
      <c r="F120" s="32"/>
      <c r="G120" s="35"/>
      <c r="H120" s="87"/>
      <c r="I120" s="33"/>
      <c r="J120" s="34"/>
      <c r="K120" s="33"/>
      <c r="L120" s="35"/>
      <c r="M120" s="39"/>
      <c r="N120" s="33"/>
    </row>
    <row r="121" spans="1:14" s="41" customFormat="1" ht="11">
      <c r="A121" s="37"/>
      <c r="B121" s="49"/>
      <c r="C121" s="29"/>
      <c r="D121" s="30"/>
      <c r="F121" s="32"/>
      <c r="G121" s="35"/>
      <c r="H121" s="87"/>
      <c r="I121" s="33"/>
      <c r="J121" s="34"/>
      <c r="K121" s="33"/>
      <c r="L121" s="35"/>
      <c r="M121" s="39"/>
      <c r="N121" s="33"/>
    </row>
    <row r="122" spans="1:14" s="41" customFormat="1" ht="11">
      <c r="A122" s="37"/>
      <c r="B122" s="49"/>
      <c r="C122" s="29"/>
      <c r="D122" s="30"/>
      <c r="F122" s="32"/>
      <c r="G122" s="35"/>
      <c r="H122" s="87"/>
      <c r="I122" s="33"/>
      <c r="J122" s="34"/>
      <c r="K122" s="33"/>
      <c r="L122" s="35"/>
      <c r="M122" s="39"/>
      <c r="N122" s="33"/>
    </row>
    <row r="123" spans="1:14" s="41" customFormat="1" ht="11">
      <c r="A123" s="37"/>
      <c r="B123" s="49"/>
      <c r="C123" s="29"/>
      <c r="D123" s="30"/>
      <c r="F123" s="32"/>
      <c r="G123" s="35"/>
      <c r="H123" s="87"/>
      <c r="I123" s="33"/>
      <c r="J123" s="34"/>
      <c r="K123" s="33"/>
      <c r="L123" s="35"/>
      <c r="M123" s="39"/>
      <c r="N123" s="33"/>
    </row>
    <row r="124" spans="1:14" s="41" customFormat="1" ht="11">
      <c r="A124" s="37"/>
      <c r="B124" s="49"/>
      <c r="C124" s="29"/>
      <c r="D124" s="30"/>
      <c r="F124" s="32"/>
      <c r="G124" s="35"/>
      <c r="H124" s="87"/>
      <c r="I124" s="33"/>
      <c r="J124" s="34"/>
      <c r="K124" s="33"/>
      <c r="L124" s="35"/>
      <c r="M124" s="39"/>
      <c r="N124" s="33"/>
    </row>
    <row r="125" spans="1:14" s="41" customFormat="1" ht="11">
      <c r="A125" s="37"/>
      <c r="B125" s="49"/>
      <c r="C125" s="29"/>
      <c r="D125" s="30"/>
      <c r="F125" s="32"/>
      <c r="G125" s="35"/>
      <c r="H125" s="87"/>
      <c r="I125" s="33"/>
      <c r="J125" s="34"/>
      <c r="K125" s="33"/>
      <c r="L125" s="35"/>
      <c r="M125" s="39"/>
      <c r="N125" s="33"/>
    </row>
    <row r="126" spans="1:14" s="41" customFormat="1" ht="11">
      <c r="A126" s="37"/>
      <c r="B126" s="49"/>
      <c r="C126" s="29"/>
      <c r="D126" s="30"/>
      <c r="F126" s="32"/>
      <c r="G126" s="35"/>
      <c r="H126" s="87"/>
      <c r="I126" s="33"/>
      <c r="J126" s="34"/>
      <c r="K126" s="33"/>
      <c r="L126" s="35"/>
      <c r="M126" s="39"/>
      <c r="N126" s="33"/>
    </row>
    <row r="127" spans="1:14" s="41" customFormat="1" ht="11">
      <c r="A127" s="37"/>
      <c r="B127" s="49"/>
      <c r="C127" s="29"/>
      <c r="D127" s="30"/>
      <c r="F127" s="32"/>
      <c r="G127" s="35"/>
      <c r="H127" s="87"/>
      <c r="I127" s="33"/>
      <c r="J127" s="34"/>
      <c r="K127" s="33"/>
      <c r="L127" s="35"/>
      <c r="M127" s="39"/>
      <c r="N127" s="33"/>
    </row>
    <row r="128" spans="1:14" s="41" customFormat="1" ht="11">
      <c r="A128" s="37"/>
      <c r="B128" s="49"/>
      <c r="C128" s="29"/>
      <c r="D128" s="30"/>
      <c r="F128" s="32"/>
      <c r="G128" s="35"/>
      <c r="H128" s="87"/>
      <c r="I128" s="33"/>
      <c r="J128" s="34"/>
      <c r="K128" s="33"/>
      <c r="L128" s="35"/>
      <c r="M128" s="39"/>
      <c r="N128" s="33"/>
    </row>
    <row r="129" spans="1:14" s="41" customFormat="1" ht="11">
      <c r="A129" s="37"/>
      <c r="B129" s="49"/>
      <c r="C129" s="29"/>
      <c r="D129" s="30"/>
      <c r="F129" s="32"/>
      <c r="G129" s="35"/>
      <c r="H129" s="87"/>
      <c r="I129" s="33"/>
      <c r="J129" s="34"/>
      <c r="K129" s="33"/>
      <c r="L129" s="35"/>
      <c r="M129" s="39"/>
      <c r="N129" s="33"/>
    </row>
    <row r="130" spans="1:14" s="41" customFormat="1" ht="11">
      <c r="A130" s="37"/>
      <c r="B130" s="49"/>
      <c r="C130" s="29"/>
      <c r="D130" s="30"/>
      <c r="F130" s="32"/>
      <c r="G130" s="35"/>
      <c r="H130" s="87"/>
      <c r="I130" s="33"/>
      <c r="J130" s="34"/>
      <c r="K130" s="33"/>
      <c r="L130" s="35"/>
      <c r="M130" s="39"/>
      <c r="N130" s="33"/>
    </row>
    <row r="131" spans="1:14" s="41" customFormat="1" ht="11">
      <c r="A131" s="37"/>
      <c r="B131" s="49"/>
      <c r="C131" s="29"/>
      <c r="D131" s="30"/>
      <c r="F131" s="32"/>
      <c r="G131" s="35"/>
      <c r="H131" s="87"/>
      <c r="I131" s="33"/>
      <c r="J131" s="34"/>
      <c r="K131" s="33"/>
      <c r="L131" s="35"/>
      <c r="M131" s="39"/>
      <c r="N131" s="33"/>
    </row>
    <row r="132" spans="1:14" s="41" customFormat="1" ht="11">
      <c r="A132" s="37"/>
      <c r="B132" s="49"/>
      <c r="C132" s="29"/>
      <c r="D132" s="30"/>
      <c r="F132" s="32"/>
      <c r="G132" s="35"/>
      <c r="H132" s="87"/>
      <c r="I132" s="33"/>
      <c r="J132" s="34"/>
      <c r="K132" s="33"/>
      <c r="L132" s="35"/>
      <c r="M132" s="39"/>
      <c r="N132" s="33"/>
    </row>
    <row r="133" spans="1:14" s="41" customFormat="1" ht="11">
      <c r="A133" s="37"/>
      <c r="B133" s="49"/>
      <c r="C133" s="29"/>
      <c r="D133" s="30"/>
      <c r="F133" s="32"/>
      <c r="G133" s="35"/>
      <c r="H133" s="87"/>
      <c r="I133" s="33"/>
      <c r="J133" s="34"/>
      <c r="K133" s="33"/>
      <c r="L133" s="35"/>
      <c r="M133" s="39"/>
      <c r="N133" s="33"/>
    </row>
    <row r="134" spans="1:14" s="41" customFormat="1" ht="11">
      <c r="A134" s="37"/>
      <c r="B134" s="49"/>
      <c r="C134" s="29"/>
      <c r="D134" s="30"/>
      <c r="F134" s="32"/>
      <c r="G134" s="35"/>
      <c r="H134" s="87"/>
      <c r="I134" s="33"/>
      <c r="J134" s="34"/>
      <c r="K134" s="33"/>
      <c r="L134" s="35"/>
      <c r="M134" s="39"/>
      <c r="N134" s="33"/>
    </row>
    <row r="135" spans="1:14" s="41" customFormat="1" ht="11">
      <c r="A135" s="37"/>
      <c r="B135" s="49"/>
      <c r="C135" s="29"/>
      <c r="D135" s="30"/>
      <c r="F135" s="32"/>
      <c r="G135" s="35"/>
      <c r="H135" s="87"/>
      <c r="I135" s="33"/>
      <c r="J135" s="34"/>
      <c r="K135" s="33"/>
      <c r="L135" s="35"/>
      <c r="M135" s="39"/>
      <c r="N135" s="33"/>
    </row>
    <row r="136" spans="1:14" s="41" customFormat="1" ht="11">
      <c r="A136" s="37"/>
      <c r="B136" s="49"/>
      <c r="C136" s="29"/>
      <c r="D136" s="30"/>
      <c r="F136" s="32"/>
      <c r="G136" s="35"/>
      <c r="H136" s="87"/>
      <c r="I136" s="33"/>
      <c r="J136" s="34"/>
      <c r="K136" s="33"/>
      <c r="L136" s="35"/>
      <c r="M136" s="39"/>
      <c r="N136" s="33"/>
    </row>
    <row r="137" spans="1:14" s="41" customFormat="1" ht="11">
      <c r="A137" s="37"/>
      <c r="B137" s="49"/>
      <c r="C137" s="29"/>
      <c r="D137" s="30"/>
      <c r="F137" s="32"/>
      <c r="G137" s="35"/>
      <c r="H137" s="87"/>
      <c r="I137" s="33"/>
      <c r="J137" s="34"/>
      <c r="K137" s="33"/>
      <c r="L137" s="35"/>
      <c r="M137" s="39"/>
      <c r="N137" s="33"/>
    </row>
    <row r="138" spans="1:14" s="41" customFormat="1" ht="11">
      <c r="A138" s="37"/>
      <c r="B138" s="49"/>
      <c r="C138" s="29"/>
      <c r="D138" s="30"/>
      <c r="F138" s="32"/>
      <c r="G138" s="35"/>
      <c r="H138" s="87"/>
      <c r="I138" s="33"/>
      <c r="J138" s="34"/>
      <c r="K138" s="33"/>
      <c r="L138" s="35"/>
      <c r="M138" s="39"/>
      <c r="N138" s="33"/>
    </row>
    <row r="139" spans="1:14" s="41" customFormat="1" ht="11">
      <c r="A139" s="37"/>
      <c r="B139" s="49"/>
      <c r="C139" s="29"/>
      <c r="D139" s="30"/>
      <c r="F139" s="32"/>
      <c r="G139" s="35"/>
      <c r="H139" s="87"/>
      <c r="I139" s="33"/>
      <c r="J139" s="34"/>
      <c r="K139" s="33"/>
      <c r="L139" s="35"/>
      <c r="M139" s="39"/>
      <c r="N139" s="33"/>
    </row>
    <row r="140" spans="1:14" s="41" customFormat="1" ht="11">
      <c r="A140" s="37"/>
      <c r="B140" s="49"/>
      <c r="C140" s="29"/>
      <c r="D140" s="30"/>
      <c r="F140" s="32"/>
      <c r="G140" s="35"/>
      <c r="H140" s="87"/>
      <c r="I140" s="33"/>
      <c r="J140" s="34"/>
      <c r="K140" s="33"/>
      <c r="L140" s="35"/>
      <c r="M140" s="39"/>
      <c r="N140" s="33"/>
    </row>
    <row r="141" spans="1:14" s="41" customFormat="1" ht="11">
      <c r="A141" s="37"/>
      <c r="B141" s="49"/>
      <c r="C141" s="29"/>
      <c r="D141" s="30"/>
      <c r="F141" s="32"/>
      <c r="G141" s="35"/>
      <c r="H141" s="87"/>
      <c r="I141" s="33"/>
      <c r="J141" s="34"/>
      <c r="K141" s="33"/>
      <c r="L141" s="35"/>
      <c r="M141" s="39"/>
      <c r="N141" s="33"/>
    </row>
    <row r="142" spans="1:14" s="41" customFormat="1" ht="11">
      <c r="A142" s="37"/>
      <c r="B142" s="49"/>
      <c r="C142" s="29"/>
      <c r="D142" s="30"/>
      <c r="F142" s="32"/>
      <c r="G142" s="35"/>
      <c r="H142" s="87"/>
      <c r="I142" s="33"/>
      <c r="J142" s="34"/>
      <c r="K142" s="33"/>
      <c r="L142" s="35"/>
      <c r="M142" s="39"/>
      <c r="N142" s="33"/>
    </row>
    <row r="143" spans="1:14" s="41" customFormat="1" ht="11">
      <c r="A143" s="37"/>
      <c r="B143" s="49"/>
      <c r="C143" s="29"/>
      <c r="D143" s="30"/>
      <c r="F143" s="32"/>
      <c r="G143" s="35"/>
      <c r="H143" s="87"/>
      <c r="I143" s="33"/>
      <c r="J143" s="34"/>
      <c r="K143" s="33"/>
      <c r="L143" s="35"/>
      <c r="M143" s="39"/>
      <c r="N143" s="33"/>
    </row>
    <row r="144" spans="1:14" s="41" customFormat="1" ht="11">
      <c r="A144" s="37"/>
      <c r="B144" s="49"/>
      <c r="C144" s="29"/>
      <c r="D144" s="30"/>
      <c r="F144" s="32"/>
      <c r="G144" s="35"/>
      <c r="H144" s="87"/>
      <c r="I144" s="33"/>
      <c r="J144" s="34"/>
      <c r="K144" s="33"/>
      <c r="L144" s="35"/>
      <c r="M144" s="39"/>
      <c r="N144" s="33"/>
    </row>
    <row r="145" spans="1:14" s="41" customFormat="1" ht="11">
      <c r="A145" s="37"/>
      <c r="B145" s="49"/>
      <c r="C145" s="29"/>
      <c r="D145" s="30"/>
      <c r="F145" s="32"/>
      <c r="G145" s="35"/>
      <c r="H145" s="87"/>
      <c r="I145" s="33"/>
      <c r="J145" s="34"/>
      <c r="K145" s="33"/>
      <c r="L145" s="35"/>
      <c r="M145" s="39"/>
      <c r="N145" s="33"/>
    </row>
    <row r="146" spans="1:14" s="41" customFormat="1" ht="11">
      <c r="A146" s="37"/>
      <c r="B146" s="49"/>
      <c r="C146" s="29"/>
      <c r="D146" s="30"/>
      <c r="F146" s="32"/>
      <c r="G146" s="35"/>
      <c r="H146" s="87"/>
      <c r="I146" s="33"/>
      <c r="J146" s="34"/>
      <c r="K146" s="33"/>
      <c r="L146" s="35"/>
      <c r="M146" s="39"/>
      <c r="N146" s="33"/>
    </row>
    <row r="147" spans="1:14" s="41" customFormat="1" ht="11">
      <c r="A147" s="37"/>
      <c r="B147" s="49"/>
      <c r="C147" s="29"/>
      <c r="D147" s="30"/>
      <c r="F147" s="32"/>
      <c r="G147" s="35"/>
      <c r="H147" s="87"/>
      <c r="I147" s="33"/>
      <c r="J147" s="34"/>
      <c r="K147" s="33"/>
      <c r="L147" s="35"/>
      <c r="M147" s="39"/>
      <c r="N147" s="33"/>
    </row>
    <row r="148" spans="1:14" s="41" customFormat="1" ht="11">
      <c r="A148" s="37"/>
      <c r="B148" s="49"/>
      <c r="C148" s="29"/>
      <c r="D148" s="30"/>
      <c r="F148" s="32"/>
      <c r="G148" s="35"/>
      <c r="H148" s="87"/>
      <c r="I148" s="33"/>
      <c r="J148" s="34"/>
      <c r="K148" s="33"/>
      <c r="L148" s="35"/>
      <c r="M148" s="39"/>
      <c r="N148" s="33"/>
    </row>
  </sheetData>
  <mergeCells count="4">
    <mergeCell ref="A1:N1"/>
    <mergeCell ref="A2:N2"/>
    <mergeCell ref="A3:N3"/>
    <mergeCell ref="A4:N4"/>
  </mergeCells>
  <phoneticPr fontId="25" type="noConversion"/>
  <printOptions horizontalCentered="1"/>
  <pageMargins left="0.35433070866141736" right="0.35433070866141736" top="0.98425196850393704" bottom="0.59055118110236227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2" enableFormatConditionsCalculation="0">
    <pageSetUpPr fitToPage="1"/>
  </sheetPr>
  <dimension ref="A1:O2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H6" sqref="H6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48" customWidth="1"/>
    <col min="3" max="3" width="6.6640625" style="23" customWidth="1"/>
    <col min="4" max="4" width="5.83203125" style="20" customWidth="1"/>
    <col min="5" max="5" width="22.33203125" customWidth="1"/>
    <col min="6" max="6" width="8.6640625" style="9" customWidth="1"/>
    <col min="7" max="7" width="7.6640625" style="7" customWidth="1"/>
    <col min="8" max="8" width="9.1640625" style="138" customWidth="1"/>
    <col min="9" max="9" width="14.5" customWidth="1"/>
    <col min="10" max="10" width="10.1640625" style="19" customWidth="1"/>
    <col min="11" max="11" width="13.6640625" style="18" customWidth="1"/>
    <col min="12" max="12" width="13.6640625" style="7" customWidth="1"/>
    <col min="13" max="13" width="30.5" style="25" customWidth="1"/>
    <col min="14" max="14" width="13.6640625" style="18" customWidth="1"/>
  </cols>
  <sheetData>
    <row r="1" spans="1:15" ht="21.25" customHeight="1">
      <c r="A1" s="189" t="s">
        <v>1151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5" ht="19.5" customHeight="1">
      <c r="A2" s="177" t="s">
        <v>764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90"/>
    </row>
    <row r="3" spans="1:15" ht="18" customHeight="1">
      <c r="A3" s="179" t="s">
        <v>1020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90"/>
    </row>
    <row r="4" spans="1:15" ht="6" customHeight="1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91"/>
    </row>
    <row r="5" spans="1:15" ht="15.25" customHeight="1">
      <c r="A5" s="3" t="s">
        <v>975</v>
      </c>
      <c r="B5" s="46" t="s">
        <v>976</v>
      </c>
      <c r="C5" s="22" t="s">
        <v>977</v>
      </c>
      <c r="D5" s="21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4" t="s">
        <v>761</v>
      </c>
      <c r="N5" s="4" t="s">
        <v>926</v>
      </c>
    </row>
    <row r="6" spans="1:15" s="39" customFormat="1" ht="15.25" customHeight="1">
      <c r="A6" s="37">
        <v>1</v>
      </c>
      <c r="B6" s="49">
        <v>2299</v>
      </c>
      <c r="C6" s="29" t="s">
        <v>25</v>
      </c>
      <c r="D6" s="37">
        <v>1</v>
      </c>
      <c r="E6" s="31" t="s">
        <v>386</v>
      </c>
      <c r="F6" s="32">
        <f>VLOOKUP($E6,Atletas!$1:$1048576,7,FALSE)</f>
        <v>36667</v>
      </c>
      <c r="G6" s="32" t="str">
        <f>VLOOKUP($E6,Atletas!$1:$1048576,9,FALSE)</f>
        <v>Infantil</v>
      </c>
      <c r="H6" s="137" t="str">
        <f>VLOOKUP($E6,Atletas!$1:$1048576,5,FALSE)</f>
        <v>CSM</v>
      </c>
      <c r="I6" s="39" t="s">
        <v>1115</v>
      </c>
      <c r="J6" s="34">
        <v>41014</v>
      </c>
      <c r="K6" s="35" t="s">
        <v>1813</v>
      </c>
      <c r="L6" s="39" t="s">
        <v>855</v>
      </c>
      <c r="M6" s="35" t="s">
        <v>1827</v>
      </c>
      <c r="O6" s="49"/>
    </row>
    <row r="7" spans="1:15" s="39" customFormat="1" ht="15.25" customHeight="1">
      <c r="A7" s="37">
        <v>2</v>
      </c>
      <c r="B7" s="49">
        <v>1938</v>
      </c>
      <c r="C7" s="29" t="s">
        <v>25</v>
      </c>
      <c r="D7" s="82">
        <v>2</v>
      </c>
      <c r="E7" s="31" t="s">
        <v>821</v>
      </c>
      <c r="F7" s="32">
        <f>VLOOKUP($E7,Atletas!$1:$1048576,7,FALSE)</f>
        <v>36375</v>
      </c>
      <c r="G7" s="32" t="str">
        <f>VLOOKUP($E7,Atletas!$1:$1048576,9,FALSE)</f>
        <v>Infantil</v>
      </c>
      <c r="H7" s="137" t="str">
        <f>VLOOKUP($E7,Atletas!$1:$1048576,5,FALSE)</f>
        <v>IND-M</v>
      </c>
      <c r="I7" s="39" t="s">
        <v>1115</v>
      </c>
      <c r="J7" s="34">
        <v>41014</v>
      </c>
      <c r="K7" s="38"/>
      <c r="L7" s="39" t="s">
        <v>855</v>
      </c>
      <c r="M7" s="35" t="s">
        <v>1845</v>
      </c>
      <c r="O7" s="49"/>
    </row>
    <row r="8" spans="1:15" s="39" customFormat="1" ht="15.25" customHeight="1">
      <c r="A8" s="37">
        <v>3</v>
      </c>
      <c r="B8" s="49">
        <v>1932</v>
      </c>
      <c r="C8" s="29" t="s">
        <v>25</v>
      </c>
      <c r="D8" s="37">
        <v>3</v>
      </c>
      <c r="E8" s="31" t="s">
        <v>1652</v>
      </c>
      <c r="F8" s="32">
        <f>VLOOKUP($E8,Atletas!$1:$1048576,7,FALSE)</f>
        <v>36312</v>
      </c>
      <c r="G8" s="32" t="str">
        <f>VLOOKUP($E8,Atletas!$1:$1048576,9,FALSE)</f>
        <v>Infantil</v>
      </c>
      <c r="H8" s="137" t="str">
        <f>VLOOKUP($E8,Atletas!$1:$1048576,5,FALSE)</f>
        <v>ACDSJ</v>
      </c>
      <c r="I8" s="39" t="s">
        <v>1115</v>
      </c>
      <c r="J8" s="34">
        <v>41014</v>
      </c>
      <c r="K8" s="38"/>
      <c r="L8" s="39" t="s">
        <v>855</v>
      </c>
      <c r="M8" s="35" t="s">
        <v>1846</v>
      </c>
      <c r="O8" s="49"/>
    </row>
    <row r="9" spans="1:15" s="39" customFormat="1" ht="15.25" customHeight="1">
      <c r="A9" s="37">
        <v>4</v>
      </c>
      <c r="B9" s="49">
        <v>1745</v>
      </c>
      <c r="C9" s="29" t="s">
        <v>25</v>
      </c>
      <c r="D9" s="82">
        <v>4</v>
      </c>
      <c r="E9" s="31" t="s">
        <v>606</v>
      </c>
      <c r="F9" s="32">
        <f>VLOOKUP($E9,Atletas!$1:$1048576,7,FALSE)</f>
        <v>36231</v>
      </c>
      <c r="G9" s="32" t="str">
        <f>VLOOKUP($E9,Atletas!$1:$1048576,9,FALSE)</f>
        <v>Infantil</v>
      </c>
      <c r="H9" s="137" t="str">
        <f>VLOOKUP($E9,Atletas!$1:$1048576,5,FALSE)</f>
        <v>ACDSJ</v>
      </c>
      <c r="I9" s="39" t="s">
        <v>1115</v>
      </c>
      <c r="J9" s="34">
        <v>41014</v>
      </c>
      <c r="K9" s="38"/>
      <c r="L9" s="39" t="s">
        <v>855</v>
      </c>
      <c r="M9" s="35" t="s">
        <v>1847</v>
      </c>
      <c r="O9" s="49"/>
    </row>
    <row r="10" spans="1:15" s="39" customFormat="1" ht="15.25" customHeight="1">
      <c r="A10" s="37">
        <v>5</v>
      </c>
      <c r="B10" s="49">
        <v>1683</v>
      </c>
      <c r="C10" s="29" t="s">
        <v>25</v>
      </c>
      <c r="D10" s="37">
        <v>5</v>
      </c>
      <c r="E10" s="31" t="s">
        <v>576</v>
      </c>
      <c r="F10" s="32">
        <f>VLOOKUP($E10,Atletas!$1:$1048576,7,FALSE)</f>
        <v>36286</v>
      </c>
      <c r="G10" s="32" t="str">
        <f>VLOOKUP($E10,Atletas!$1:$1048576,9,FALSE)</f>
        <v>Infantil</v>
      </c>
      <c r="H10" s="137" t="str">
        <f>VLOOKUP($E10,Atletas!$1:$1048576,5,FALSE)</f>
        <v>ACDSJ</v>
      </c>
      <c r="I10" s="39" t="s">
        <v>1115</v>
      </c>
      <c r="J10" s="34">
        <v>41014</v>
      </c>
      <c r="K10" s="38"/>
      <c r="L10" s="39" t="s">
        <v>855</v>
      </c>
      <c r="M10" s="35" t="s">
        <v>1848</v>
      </c>
      <c r="O10" s="49"/>
    </row>
    <row r="11" spans="1:15" s="39" customFormat="1" ht="15.25" customHeight="1">
      <c r="A11" s="37">
        <v>6</v>
      </c>
      <c r="B11" s="49">
        <v>1660</v>
      </c>
      <c r="C11" s="29" t="s">
        <v>25</v>
      </c>
      <c r="D11" s="82">
        <v>6</v>
      </c>
      <c r="E11" s="31" t="s">
        <v>364</v>
      </c>
      <c r="F11" s="32">
        <f>VLOOKUP($E11,Atletas!$1:$1048576,7,FALSE)</f>
        <v>36223</v>
      </c>
      <c r="G11" s="32" t="str">
        <f>VLOOKUP($E11,Atletas!$1:$1048576,9,FALSE)</f>
        <v>Infantil</v>
      </c>
      <c r="H11" s="137" t="str">
        <f>VLOOKUP($E11,Atletas!$1:$1048576,5,FALSE)</f>
        <v>ACDSJ</v>
      </c>
      <c r="I11" s="39" t="s">
        <v>1115</v>
      </c>
      <c r="J11" s="34">
        <v>41014</v>
      </c>
      <c r="K11" s="38"/>
      <c r="L11" s="39" t="s">
        <v>855</v>
      </c>
      <c r="M11" s="35" t="s">
        <v>1849</v>
      </c>
      <c r="O11" s="49"/>
    </row>
    <row r="12" spans="1:15" s="39" customFormat="1" ht="15.25" customHeight="1">
      <c r="A12" s="37">
        <v>7</v>
      </c>
      <c r="B12" s="49">
        <v>1566</v>
      </c>
      <c r="C12" s="29" t="s">
        <v>25</v>
      </c>
      <c r="D12" s="37">
        <v>7</v>
      </c>
      <c r="E12" s="31" t="s">
        <v>605</v>
      </c>
      <c r="F12" s="32">
        <f>VLOOKUP($E12,Atletas!$1:$1048576,7,FALSE)</f>
        <v>36542</v>
      </c>
      <c r="G12" s="32" t="str">
        <f>VLOOKUP($E12,Atletas!$1:$1048576,9,FALSE)</f>
        <v>Infantil</v>
      </c>
      <c r="H12" s="137" t="str">
        <f>VLOOKUP($E12,Atletas!$1:$1048576,5,FALSE)</f>
        <v>ACDSJ</v>
      </c>
      <c r="I12" s="39" t="s">
        <v>1115</v>
      </c>
      <c r="J12" s="34">
        <v>41014</v>
      </c>
      <c r="K12" s="35"/>
      <c r="L12" s="39" t="s">
        <v>855</v>
      </c>
      <c r="M12" s="35" t="s">
        <v>1850</v>
      </c>
      <c r="N12" s="35"/>
      <c r="O12" s="49"/>
    </row>
    <row r="13" spans="1:15" s="39" customFormat="1" ht="15.25" customHeight="1">
      <c r="A13" s="37">
        <v>8</v>
      </c>
      <c r="B13" s="49">
        <v>1521</v>
      </c>
      <c r="C13" s="29" t="s">
        <v>25</v>
      </c>
      <c r="D13" s="82">
        <v>8</v>
      </c>
      <c r="E13" s="31" t="s">
        <v>613</v>
      </c>
      <c r="F13" s="32">
        <f>VLOOKUP($E13,Atletas!$1:$1048576,7,FALSE)</f>
        <v>36856</v>
      </c>
      <c r="G13" s="32" t="str">
        <f>VLOOKUP($E13,Atletas!$1:$1048576,9,FALSE)</f>
        <v>Infantil</v>
      </c>
      <c r="H13" s="137" t="str">
        <f>VLOOKUP($E13,Atletas!$1:$1048576,5,FALSE)</f>
        <v>CSM</v>
      </c>
      <c r="I13" s="39" t="s">
        <v>1115</v>
      </c>
      <c r="J13" s="34">
        <v>41014</v>
      </c>
      <c r="K13" s="35"/>
      <c r="L13" s="39" t="s">
        <v>855</v>
      </c>
      <c r="M13" s="35" t="s">
        <v>1851</v>
      </c>
      <c r="N13" s="35"/>
      <c r="O13" s="49"/>
    </row>
    <row r="14" spans="1:15" s="39" customFormat="1" ht="15.25" customHeight="1">
      <c r="A14" s="37">
        <v>9</v>
      </c>
      <c r="B14" s="49">
        <v>1493</v>
      </c>
      <c r="C14" s="29" t="s">
        <v>25</v>
      </c>
      <c r="D14" s="37">
        <v>9</v>
      </c>
      <c r="E14" s="31" t="s">
        <v>391</v>
      </c>
      <c r="F14" s="32">
        <f>VLOOKUP($E14,Atletas!$1:$1048576,7,FALSE)</f>
        <v>36477</v>
      </c>
      <c r="G14" s="32" t="str">
        <f>VLOOKUP($E14,Atletas!$1:$1048576,9,FALSE)</f>
        <v>Infantil</v>
      </c>
      <c r="H14" s="137" t="str">
        <f>VLOOKUP($E14,Atletas!$1:$1048576,5,FALSE)</f>
        <v>GDE</v>
      </c>
      <c r="I14" s="39" t="s">
        <v>1115</v>
      </c>
      <c r="J14" s="34">
        <v>41014</v>
      </c>
      <c r="K14" s="35"/>
      <c r="L14" s="39" t="s">
        <v>855</v>
      </c>
      <c r="M14" s="35" t="s">
        <v>1852</v>
      </c>
      <c r="N14" s="35"/>
      <c r="O14" s="49"/>
    </row>
    <row r="15" spans="1:15" s="39" customFormat="1" ht="15.25" customHeight="1">
      <c r="A15" s="37">
        <v>10</v>
      </c>
      <c r="B15" s="49">
        <v>1491</v>
      </c>
      <c r="C15" s="29" t="s">
        <v>25</v>
      </c>
      <c r="D15" s="82">
        <v>10</v>
      </c>
      <c r="E15" s="31" t="s">
        <v>624</v>
      </c>
      <c r="F15" s="32">
        <f>VLOOKUP($E15,Atletas!$1:$1048576,7,FALSE)</f>
        <v>36227</v>
      </c>
      <c r="G15" s="32" t="str">
        <f>VLOOKUP($E15,Atletas!$1:$1048576,9,FALSE)</f>
        <v>Infantil</v>
      </c>
      <c r="H15" s="137" t="str">
        <f>VLOOKUP($E15,Atletas!$1:$1048576,5,FALSE)</f>
        <v>AJS</v>
      </c>
      <c r="I15" s="39" t="s">
        <v>1115</v>
      </c>
      <c r="J15" s="34">
        <v>41014</v>
      </c>
      <c r="K15" s="38"/>
      <c r="L15" s="39" t="s">
        <v>855</v>
      </c>
      <c r="M15" s="35" t="s">
        <v>1853</v>
      </c>
      <c r="O15" s="49"/>
    </row>
    <row r="16" spans="1:15" s="39" customFormat="1" ht="15.25" customHeight="1">
      <c r="A16" s="37">
        <v>11</v>
      </c>
      <c r="B16" s="49">
        <v>1290</v>
      </c>
      <c r="C16" s="29" t="s">
        <v>25</v>
      </c>
      <c r="D16" s="82">
        <v>11</v>
      </c>
      <c r="E16" s="31" t="s">
        <v>1797</v>
      </c>
      <c r="F16" s="32">
        <f>VLOOKUP($E16,Atletas!$1:$1048576,7,FALSE)</f>
        <v>36364</v>
      </c>
      <c r="G16" s="32" t="str">
        <f>VLOOKUP($E16,Atletas!$1:$1048576,9,FALSE)</f>
        <v>Infantil</v>
      </c>
      <c r="H16" s="137" t="str">
        <f>VLOOKUP($E16,Atletas!$1:$1048576,5,FALSE)</f>
        <v>AJS</v>
      </c>
      <c r="I16" s="39" t="s">
        <v>1115</v>
      </c>
      <c r="J16" s="34">
        <v>41014</v>
      </c>
      <c r="K16" s="35"/>
      <c r="L16" s="39" t="s">
        <v>855</v>
      </c>
      <c r="M16" s="35"/>
      <c r="N16" s="35"/>
      <c r="O16" s="49"/>
    </row>
    <row r="17" spans="1:15" s="39" customFormat="1" ht="15.25" customHeight="1">
      <c r="A17" s="37">
        <v>12</v>
      </c>
      <c r="B17" s="49">
        <v>1257</v>
      </c>
      <c r="C17" s="29" t="s">
        <v>25</v>
      </c>
      <c r="D17" s="82">
        <v>12</v>
      </c>
      <c r="E17" s="31" t="s">
        <v>1795</v>
      </c>
      <c r="F17" s="32">
        <f>VLOOKUP($E17,Atletas!$1:$1048576,7,FALSE)</f>
        <v>36430</v>
      </c>
      <c r="G17" s="32" t="str">
        <f>VLOOKUP($E17,Atletas!$1:$1048576,9,FALSE)</f>
        <v>Infantil</v>
      </c>
      <c r="H17" s="137" t="str">
        <f>VLOOKUP($E17,Atletas!$1:$1048576,5,FALSE)</f>
        <v>AJS</v>
      </c>
      <c r="I17" s="39" t="s">
        <v>1115</v>
      </c>
      <c r="J17" s="34">
        <v>41014</v>
      </c>
      <c r="K17" s="35"/>
      <c r="L17" s="39" t="s">
        <v>855</v>
      </c>
      <c r="M17" s="35"/>
      <c r="O17" s="49"/>
    </row>
    <row r="18" spans="1:15" s="39" customFormat="1" ht="15.25" customHeight="1">
      <c r="A18" s="37">
        <v>13</v>
      </c>
      <c r="B18" s="49">
        <v>1118</v>
      </c>
      <c r="C18" s="29" t="s">
        <v>25</v>
      </c>
      <c r="D18" s="82">
        <v>13</v>
      </c>
      <c r="E18" s="31" t="s">
        <v>14</v>
      </c>
      <c r="F18" s="32">
        <f>VLOOKUP($E18,Atletas!$1:$1048576,7,FALSE)</f>
        <v>36219</v>
      </c>
      <c r="G18" s="32" t="str">
        <f>VLOOKUP($E18,Atletas!$1:$1048576,9,FALSE)</f>
        <v>Infantil</v>
      </c>
      <c r="H18" s="137" t="str">
        <f>VLOOKUP($E18,Atletas!$1:$1048576,5,FALSE)</f>
        <v>ADRAP</v>
      </c>
      <c r="I18" s="39" t="s">
        <v>1115</v>
      </c>
      <c r="J18" s="34">
        <v>41014</v>
      </c>
      <c r="K18" s="38"/>
      <c r="L18" s="39" t="s">
        <v>855</v>
      </c>
      <c r="M18" s="35"/>
      <c r="O18" s="49"/>
    </row>
    <row r="19" spans="1:15" s="39" customFormat="1" ht="15.25" customHeight="1">
      <c r="A19" s="37">
        <v>14</v>
      </c>
      <c r="B19" s="49">
        <v>940</v>
      </c>
      <c r="C19" s="29" t="s">
        <v>25</v>
      </c>
      <c r="D19" s="82">
        <v>14</v>
      </c>
      <c r="E19" s="31" t="s">
        <v>417</v>
      </c>
      <c r="F19" s="32">
        <f>VLOOKUP($E19,Atletas!$1:$1048576,7,FALSE)</f>
        <v>36354</v>
      </c>
      <c r="G19" s="32" t="str">
        <f>VLOOKUP($E19,Atletas!$1:$1048576,9,FALSE)</f>
        <v>Infantil</v>
      </c>
      <c r="H19" s="137" t="str">
        <f>VLOOKUP($E19,Atletas!$1:$1048576,5,FALSE)</f>
        <v>CSM</v>
      </c>
      <c r="I19" s="39" t="s">
        <v>1115</v>
      </c>
      <c r="J19" s="34">
        <v>41014</v>
      </c>
      <c r="K19" s="38"/>
      <c r="L19" s="39" t="s">
        <v>855</v>
      </c>
      <c r="M19" s="35"/>
      <c r="O19" s="49"/>
    </row>
    <row r="20" spans="1:15" s="39" customFormat="1" ht="15.25" customHeight="1">
      <c r="A20" s="37">
        <v>15</v>
      </c>
      <c r="B20" s="49">
        <v>913</v>
      </c>
      <c r="C20" s="29" t="s">
        <v>25</v>
      </c>
      <c r="D20" s="82">
        <v>15</v>
      </c>
      <c r="E20" s="31" t="s">
        <v>1796</v>
      </c>
      <c r="F20" s="32">
        <f>VLOOKUP($E20,Atletas!$1:$1048576,7,FALSE)</f>
        <v>36454</v>
      </c>
      <c r="G20" s="32" t="str">
        <f>VLOOKUP($E20,Atletas!$1:$1048576,9,FALSE)</f>
        <v>Infantil</v>
      </c>
      <c r="H20" s="137" t="str">
        <f>VLOOKUP($E20,Atletas!$1:$1048576,5,FALSE)</f>
        <v>AJS</v>
      </c>
      <c r="I20" s="39" t="s">
        <v>1115</v>
      </c>
      <c r="J20" s="34">
        <v>41014</v>
      </c>
      <c r="K20" s="35"/>
      <c r="L20" s="39" t="s">
        <v>855</v>
      </c>
      <c r="M20" s="35"/>
      <c r="O20" s="49"/>
    </row>
    <row r="21" spans="1:15" s="39" customFormat="1" ht="15.25" customHeight="1">
      <c r="A21" s="37">
        <v>16</v>
      </c>
      <c r="B21" s="49">
        <v>904</v>
      </c>
      <c r="C21" s="29" t="s">
        <v>25</v>
      </c>
      <c r="D21" s="82">
        <v>16</v>
      </c>
      <c r="E21" s="31" t="s">
        <v>1147</v>
      </c>
      <c r="F21" s="32">
        <f>VLOOKUP($E21,Atletas!$1:$1048576,7,FALSE)</f>
        <v>36305</v>
      </c>
      <c r="G21" s="32" t="str">
        <f>VLOOKUP($E21,Atletas!$1:$1048576,9,FALSE)</f>
        <v>Infantil</v>
      </c>
      <c r="H21" s="137" t="str">
        <f>VLOOKUP($E21,Atletas!$1:$1048576,5,FALSE)</f>
        <v>CSM</v>
      </c>
      <c r="I21" s="39" t="s">
        <v>1115</v>
      </c>
      <c r="J21" s="34">
        <v>41014</v>
      </c>
      <c r="K21" s="35"/>
      <c r="L21" s="39" t="s">
        <v>855</v>
      </c>
      <c r="M21" s="35"/>
      <c r="O21" s="49"/>
    </row>
    <row r="22" spans="1:15" s="39" customFormat="1" ht="15.25" customHeight="1">
      <c r="A22" s="37">
        <v>17</v>
      </c>
      <c r="B22" s="49">
        <v>762</v>
      </c>
      <c r="C22" s="29" t="s">
        <v>25</v>
      </c>
      <c r="D22" s="82">
        <v>17</v>
      </c>
      <c r="E22" s="31" t="s">
        <v>1133</v>
      </c>
      <c r="F22" s="32">
        <f>VLOOKUP($E22,Atletas!$1:$1048576,7,FALSE)</f>
        <v>36651</v>
      </c>
      <c r="G22" s="32" t="str">
        <f>VLOOKUP($E22,Atletas!$1:$1048576,9,FALSE)</f>
        <v>Infantil</v>
      </c>
      <c r="H22" s="137" t="str">
        <f>VLOOKUP($E22,Atletas!$1:$1048576,5,FALSE)</f>
        <v>CSM</v>
      </c>
      <c r="I22" s="39" t="s">
        <v>1115</v>
      </c>
      <c r="J22" s="34">
        <v>41014</v>
      </c>
      <c r="K22" s="35"/>
      <c r="L22" s="39" t="s">
        <v>855</v>
      </c>
      <c r="M22" s="35"/>
      <c r="O22" s="49"/>
    </row>
    <row r="23" spans="1:15" s="39" customFormat="1" ht="15.25" customHeight="1">
      <c r="A23" s="37">
        <v>18</v>
      </c>
      <c r="B23" s="49">
        <v>620</v>
      </c>
      <c r="C23" s="29" t="s">
        <v>25</v>
      </c>
      <c r="D23" s="82">
        <v>18</v>
      </c>
      <c r="E23" s="31" t="s">
        <v>1808</v>
      </c>
      <c r="F23" s="32">
        <f>VLOOKUP($E23,Atletas!$1:$1048576,7,FALSE)</f>
        <v>36883</v>
      </c>
      <c r="G23" s="32" t="str">
        <f>VLOOKUP($E23,Atletas!$1:$1048576,9,FALSE)</f>
        <v>Infantil</v>
      </c>
      <c r="H23" s="137" t="str">
        <f>VLOOKUP($E23,Atletas!$1:$1048576,5,FALSE)</f>
        <v>AJS</v>
      </c>
      <c r="I23" s="39" t="s">
        <v>1115</v>
      </c>
      <c r="J23" s="34">
        <v>41014</v>
      </c>
      <c r="K23" s="35"/>
      <c r="L23" s="39" t="s">
        <v>855</v>
      </c>
      <c r="M23" s="35"/>
      <c r="O23" s="49"/>
    </row>
    <row r="24" spans="1:15" s="39" customFormat="1" ht="15.25" customHeight="1">
      <c r="A24" s="37">
        <v>19</v>
      </c>
      <c r="B24" s="49">
        <v>603</v>
      </c>
      <c r="C24" s="29" t="s">
        <v>25</v>
      </c>
      <c r="D24" s="82">
        <v>19</v>
      </c>
      <c r="E24" s="31" t="s">
        <v>1715</v>
      </c>
      <c r="F24" s="32">
        <f>VLOOKUP($E24,Atletas!$1:$1048576,7,FALSE)</f>
        <v>36870</v>
      </c>
      <c r="G24" s="32" t="str">
        <f>VLOOKUP($E24,Atletas!$1:$1048576,9,FALSE)</f>
        <v>Infantil</v>
      </c>
      <c r="H24" s="137" t="str">
        <f>VLOOKUP($E24,Atletas!$1:$1048576,5,FALSE)</f>
        <v>AJS</v>
      </c>
      <c r="I24" s="39" t="s">
        <v>1115</v>
      </c>
      <c r="J24" s="34">
        <v>41014</v>
      </c>
      <c r="K24" s="35"/>
      <c r="L24" s="39" t="s">
        <v>855</v>
      </c>
      <c r="M24" s="35"/>
      <c r="O24" s="49"/>
    </row>
    <row r="25" spans="1:15" s="39" customFormat="1" ht="15.25" hidden="1" customHeight="1">
      <c r="A25" s="37"/>
      <c r="B25" s="49"/>
      <c r="C25" s="29"/>
      <c r="D25" s="37"/>
      <c r="E25" s="31"/>
      <c r="F25" s="32">
        <f>VLOOKUP($E25,Atletas!$1:$1048576,7,FALSE)</f>
        <v>0</v>
      </c>
      <c r="G25" s="32" t="str">
        <f>VLOOKUP($E25,Atletas!$1:$1048576,9,FALSE)</f>
        <v>Sénior /vet</v>
      </c>
      <c r="H25" s="137">
        <f>VLOOKUP($E25,Atletas!$1:$1048576,5,FALSE)</f>
        <v>0</v>
      </c>
      <c r="J25" s="34"/>
      <c r="K25" s="35"/>
      <c r="L25" s="39" t="s">
        <v>855</v>
      </c>
      <c r="M25" s="35"/>
      <c r="O25" s="49"/>
    </row>
    <row r="26" spans="1:15" s="39" customFormat="1" ht="15.25" hidden="1" customHeight="1">
      <c r="A26" s="37"/>
      <c r="B26" s="49"/>
      <c r="C26" s="29"/>
      <c r="D26" s="37"/>
      <c r="E26" s="31"/>
      <c r="F26" s="32">
        <f>VLOOKUP($E26,Atletas!$1:$1048576,7,FALSE)</f>
        <v>0</v>
      </c>
      <c r="G26" s="32" t="str">
        <f>VLOOKUP($E26,Atletas!$1:$1048576,9,FALSE)</f>
        <v>Sénior /vet</v>
      </c>
      <c r="H26" s="137">
        <f>VLOOKUP($E26,Atletas!$1:$1048576,5,FALSE)</f>
        <v>0</v>
      </c>
      <c r="J26" s="34"/>
      <c r="K26" s="35"/>
      <c r="L26" s="39" t="s">
        <v>855</v>
      </c>
      <c r="M26" s="35"/>
      <c r="O26" s="49"/>
    </row>
    <row r="27" spans="1:15" s="39" customFormat="1" ht="15.25" hidden="1" customHeight="1">
      <c r="A27" s="37"/>
      <c r="B27" s="49"/>
      <c r="C27" s="29"/>
      <c r="D27" s="37"/>
      <c r="E27" s="31"/>
      <c r="F27" s="32">
        <f>VLOOKUP($E27,Atletas!$1:$1048576,7,FALSE)</f>
        <v>0</v>
      </c>
      <c r="G27" s="32" t="str">
        <f>VLOOKUP($E27,Atletas!$1:$1048576,9,FALSE)</f>
        <v>Sénior /vet</v>
      </c>
      <c r="H27" s="137">
        <f>VLOOKUP($E27,Atletas!$1:$1048576,5,FALSE)</f>
        <v>0</v>
      </c>
      <c r="J27" s="34"/>
      <c r="K27" s="35"/>
      <c r="L27" s="39" t="s">
        <v>855</v>
      </c>
      <c r="M27" s="35"/>
      <c r="O27" s="49"/>
    </row>
    <row r="28" spans="1:15" s="39" customFormat="1" ht="15.25" hidden="1" customHeight="1">
      <c r="A28" s="37"/>
      <c r="B28" s="49"/>
      <c r="C28" s="29"/>
      <c r="D28" s="37"/>
      <c r="E28" s="31"/>
      <c r="F28" s="32">
        <f>VLOOKUP($E28,Atletas!$1:$1048576,7,FALSE)</f>
        <v>0</v>
      </c>
      <c r="G28" s="32" t="str">
        <f>VLOOKUP($E28,Atletas!$1:$1048576,9,FALSE)</f>
        <v>Sénior /vet</v>
      </c>
      <c r="H28" s="137">
        <f>VLOOKUP($E28,Atletas!$1:$1048576,5,FALSE)</f>
        <v>0</v>
      </c>
      <c r="J28" s="34"/>
      <c r="K28" s="35"/>
      <c r="L28" s="39" t="s">
        <v>855</v>
      </c>
      <c r="M28" s="35"/>
      <c r="O28" s="49"/>
    </row>
    <row r="29" spans="1:15" s="39" customFormat="1" ht="15.25" hidden="1" customHeight="1">
      <c r="A29" s="37"/>
      <c r="B29" s="49"/>
      <c r="C29" s="29"/>
      <c r="D29" s="37"/>
      <c r="E29" s="31"/>
      <c r="F29" s="32">
        <f>VLOOKUP($E29,Atletas!$1:$1048576,7,FALSE)</f>
        <v>0</v>
      </c>
      <c r="G29" s="32" t="str">
        <f>VLOOKUP($E29,Atletas!$1:$1048576,9,FALSE)</f>
        <v>Sénior /vet</v>
      </c>
      <c r="H29" s="137">
        <f>VLOOKUP($E29,Atletas!$1:$1048576,5,FALSE)</f>
        <v>0</v>
      </c>
      <c r="J29" s="34"/>
      <c r="K29" s="35"/>
      <c r="L29" s="39" t="s">
        <v>855</v>
      </c>
      <c r="M29" s="35"/>
      <c r="O29" s="49"/>
    </row>
  </sheetData>
  <mergeCells count="4">
    <mergeCell ref="A1:N1"/>
    <mergeCell ref="A2:N2"/>
    <mergeCell ref="A3:N3"/>
    <mergeCell ref="A4:N4"/>
  </mergeCells>
  <phoneticPr fontId="0" type="noConversion"/>
  <printOptions horizontalCentered="1"/>
  <pageMargins left="0.35433070866141736" right="0.35433070866141736" top="0.98425196850393704" bottom="0.59055118110236227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3" enableFormatConditionsCalculation="0">
    <pageSetUpPr fitToPage="1"/>
  </sheetPr>
  <dimension ref="A1:N42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N2"/>
    </sheetView>
  </sheetViews>
  <sheetFormatPr baseColWidth="10" defaultColWidth="8.83203125" defaultRowHeight="12" x14ac:dyDescent="0"/>
  <cols>
    <col min="1" max="1" width="4.6640625" style="2" customWidth="1"/>
    <col min="2" max="2" width="13.6640625" style="48" customWidth="1"/>
    <col min="3" max="3" width="6.6640625" style="23" customWidth="1"/>
    <col min="4" max="4" width="5.83203125" style="20" customWidth="1"/>
    <col min="5" max="5" width="22.33203125" customWidth="1"/>
    <col min="6" max="6" width="8.6640625" style="9" customWidth="1"/>
    <col min="7" max="7" width="7.6640625" style="7" customWidth="1"/>
    <col min="8" max="8" width="9.1640625" style="138" customWidth="1"/>
    <col min="9" max="9" width="14.5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30.5" style="25" customWidth="1"/>
    <col min="14" max="14" width="13.6640625" style="33" customWidth="1"/>
  </cols>
  <sheetData>
    <row r="1" spans="1:14" ht="21.25" customHeight="1">
      <c r="A1" s="189" t="s">
        <v>1151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19.5" customHeight="1">
      <c r="A2" s="177" t="s">
        <v>764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90"/>
    </row>
    <row r="3" spans="1:14" ht="18" customHeight="1">
      <c r="A3" s="179" t="s">
        <v>783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90"/>
    </row>
    <row r="4" spans="1:14" ht="6" customHeight="1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91"/>
    </row>
    <row r="5" spans="1:14" ht="15.25" customHeight="1">
      <c r="A5" s="3" t="s">
        <v>975</v>
      </c>
      <c r="B5" s="46" t="s">
        <v>976</v>
      </c>
      <c r="C5" s="22" t="s">
        <v>977</v>
      </c>
      <c r="D5" s="21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4" t="s">
        <v>761</v>
      </c>
      <c r="N5" s="4" t="s">
        <v>926</v>
      </c>
    </row>
    <row r="6" spans="1:14" s="39" customFormat="1" ht="15.25" hidden="1" customHeight="1">
      <c r="A6" s="37"/>
      <c r="B6" s="49"/>
      <c r="C6" s="29"/>
      <c r="D6" s="37"/>
      <c r="E6" s="31"/>
      <c r="F6" s="32">
        <f>VLOOKUP($E6,Atletas!$1:$1048576,7,FALSE)</f>
        <v>0</v>
      </c>
      <c r="G6" s="32" t="str">
        <f>VLOOKUP($E6,Atletas!$1:$1048576,9,FALSE)</f>
        <v>Sénior /vet</v>
      </c>
      <c r="H6" s="137">
        <f>VLOOKUP($E6,Atletas!$1:$1048576,5,FALSE)</f>
        <v>0</v>
      </c>
      <c r="J6" s="34"/>
      <c r="K6" s="31"/>
      <c r="M6" s="35"/>
      <c r="N6" s="35" t="s">
        <v>784</v>
      </c>
    </row>
    <row r="7" spans="1:14" s="39" customFormat="1" ht="15.25" hidden="1" customHeight="1">
      <c r="A7" s="37"/>
      <c r="B7" s="49"/>
      <c r="C7" s="29"/>
      <c r="D7" s="37"/>
      <c r="E7" s="31"/>
      <c r="F7" s="32"/>
      <c r="G7" s="32"/>
      <c r="H7" s="137"/>
      <c r="J7" s="34"/>
      <c r="M7" s="35"/>
      <c r="N7" s="35"/>
    </row>
    <row r="8" spans="1:14" s="39" customFormat="1" ht="15.25" hidden="1" customHeight="1">
      <c r="A8" s="37"/>
      <c r="B8" s="49"/>
      <c r="C8" s="29"/>
      <c r="D8" s="37"/>
      <c r="E8" s="31"/>
      <c r="F8" s="32"/>
      <c r="G8" s="32"/>
      <c r="H8" s="137"/>
      <c r="J8" s="34"/>
      <c r="M8" s="35"/>
      <c r="N8" s="35"/>
    </row>
    <row r="9" spans="1:14" s="39" customFormat="1" ht="15.25" hidden="1" customHeight="1">
      <c r="A9" s="37"/>
      <c r="B9" s="49"/>
      <c r="C9" s="29"/>
      <c r="D9" s="37"/>
      <c r="E9" s="31"/>
      <c r="F9" s="32"/>
      <c r="G9" s="32"/>
      <c r="H9" s="137"/>
      <c r="J9" s="34"/>
      <c r="M9" s="35"/>
      <c r="N9" s="35"/>
    </row>
    <row r="10" spans="1:14" s="39" customFormat="1" ht="15.25" customHeight="1">
      <c r="A10" s="37"/>
      <c r="B10" s="49"/>
      <c r="C10" s="29"/>
      <c r="D10" s="37"/>
      <c r="E10" s="31"/>
      <c r="F10" s="32"/>
      <c r="G10" s="32"/>
      <c r="H10" s="137"/>
      <c r="J10" s="34"/>
      <c r="M10" s="35"/>
      <c r="N10" s="35"/>
    </row>
    <row r="11" spans="1:14" s="39" customFormat="1" ht="15.25" customHeight="1">
      <c r="A11" s="37"/>
      <c r="B11" s="49"/>
      <c r="C11" s="29"/>
      <c r="D11" s="37"/>
      <c r="E11" s="31"/>
      <c r="F11" s="32"/>
      <c r="G11" s="32"/>
      <c r="H11" s="137"/>
      <c r="J11" s="34"/>
      <c r="M11" s="35"/>
      <c r="N11" s="35"/>
    </row>
    <row r="12" spans="1:14" s="39" customFormat="1" ht="15.25" customHeight="1">
      <c r="A12" s="37"/>
      <c r="B12" s="49"/>
      <c r="C12" s="29"/>
      <c r="D12" s="37"/>
      <c r="E12" s="31"/>
      <c r="F12" s="32"/>
      <c r="G12" s="32"/>
      <c r="H12" s="137"/>
      <c r="J12" s="34"/>
      <c r="M12" s="35"/>
      <c r="N12" s="35"/>
    </row>
    <row r="13" spans="1:14" s="39" customFormat="1" ht="15.25" customHeight="1">
      <c r="A13" s="37"/>
      <c r="B13" s="49"/>
      <c r="C13" s="29"/>
      <c r="D13" s="37"/>
      <c r="E13" s="31"/>
      <c r="F13" s="32"/>
      <c r="G13" s="32"/>
      <c r="H13" s="137"/>
      <c r="J13" s="34"/>
      <c r="M13" s="35"/>
      <c r="N13" s="35"/>
    </row>
    <row r="14" spans="1:14" s="41" customFormat="1" ht="11">
      <c r="A14" s="37"/>
      <c r="B14" s="49"/>
      <c r="C14" s="29"/>
      <c r="D14" s="37"/>
      <c r="F14" s="40"/>
      <c r="G14" s="35"/>
      <c r="H14" s="87"/>
      <c r="J14" s="34"/>
      <c r="L14" s="39"/>
      <c r="M14" s="39"/>
      <c r="N14" s="33"/>
    </row>
    <row r="15" spans="1:14" s="41" customFormat="1" ht="11">
      <c r="A15" s="37"/>
      <c r="B15" s="49"/>
      <c r="C15" s="29"/>
      <c r="D15" s="37"/>
      <c r="F15" s="40"/>
      <c r="G15" s="35"/>
      <c r="H15" s="87"/>
      <c r="J15" s="34"/>
      <c r="L15" s="39"/>
      <c r="M15" s="39"/>
      <c r="N15" s="33"/>
    </row>
    <row r="16" spans="1:14" s="41" customFormat="1" ht="11">
      <c r="A16" s="37"/>
      <c r="B16" s="49"/>
      <c r="C16" s="29"/>
      <c r="D16" s="37"/>
      <c r="F16" s="40"/>
      <c r="G16" s="35"/>
      <c r="H16" s="87"/>
      <c r="J16" s="34"/>
      <c r="L16" s="39"/>
      <c r="M16" s="39"/>
      <c r="N16" s="33"/>
    </row>
    <row r="17" spans="1:14" s="41" customFormat="1" ht="11">
      <c r="A17" s="37"/>
      <c r="B17" s="49"/>
      <c r="C17" s="29"/>
      <c r="D17" s="37"/>
      <c r="F17" s="40"/>
      <c r="G17" s="35"/>
      <c r="H17" s="87"/>
      <c r="J17" s="34"/>
      <c r="L17" s="39"/>
      <c r="M17" s="39"/>
      <c r="N17" s="33"/>
    </row>
    <row r="18" spans="1:14" s="41" customFormat="1" ht="11">
      <c r="A18" s="37"/>
      <c r="B18" s="49"/>
      <c r="C18" s="29"/>
      <c r="D18" s="37"/>
      <c r="F18" s="40"/>
      <c r="G18" s="35"/>
      <c r="H18" s="87"/>
      <c r="J18" s="34"/>
      <c r="L18" s="39"/>
      <c r="M18" s="39"/>
      <c r="N18" s="33"/>
    </row>
    <row r="19" spans="1:14" s="41" customFormat="1" ht="11">
      <c r="A19" s="37"/>
      <c r="B19" s="49"/>
      <c r="C19" s="29"/>
      <c r="D19" s="37"/>
      <c r="F19" s="40"/>
      <c r="G19" s="35"/>
      <c r="H19" s="87"/>
      <c r="J19" s="34"/>
      <c r="L19" s="39"/>
      <c r="M19" s="39"/>
      <c r="N19" s="33"/>
    </row>
    <row r="20" spans="1:14" s="41" customFormat="1" ht="11">
      <c r="A20" s="37"/>
      <c r="B20" s="49"/>
      <c r="C20" s="29"/>
      <c r="D20" s="37"/>
      <c r="F20" s="40"/>
      <c r="G20" s="35"/>
      <c r="H20" s="87"/>
      <c r="J20" s="34"/>
      <c r="L20" s="39"/>
      <c r="M20" s="39"/>
      <c r="N20" s="33"/>
    </row>
    <row r="21" spans="1:14" s="41" customFormat="1" ht="11">
      <c r="A21" s="37"/>
      <c r="B21" s="49"/>
      <c r="C21" s="29"/>
      <c r="D21" s="37"/>
      <c r="F21" s="40"/>
      <c r="G21" s="35"/>
      <c r="H21" s="87"/>
      <c r="J21" s="34"/>
      <c r="L21" s="39"/>
      <c r="M21" s="39"/>
      <c r="N21" s="33"/>
    </row>
    <row r="22" spans="1:14" s="41" customFormat="1" ht="11">
      <c r="A22" s="37"/>
      <c r="B22" s="49"/>
      <c r="C22" s="29"/>
      <c r="D22" s="37"/>
      <c r="F22" s="40"/>
      <c r="G22" s="35"/>
      <c r="H22" s="87"/>
      <c r="J22" s="34"/>
      <c r="L22" s="39"/>
      <c r="M22" s="39"/>
      <c r="N22" s="33"/>
    </row>
    <row r="23" spans="1:14" s="41" customFormat="1" ht="11">
      <c r="A23" s="37"/>
      <c r="B23" s="49"/>
      <c r="C23" s="29"/>
      <c r="D23" s="37"/>
      <c r="F23" s="40"/>
      <c r="G23" s="35"/>
      <c r="H23" s="87"/>
      <c r="J23" s="34"/>
      <c r="L23" s="39"/>
      <c r="M23" s="39"/>
      <c r="N23" s="33"/>
    </row>
    <row r="24" spans="1:14" s="41" customFormat="1" ht="11">
      <c r="A24" s="37"/>
      <c r="B24" s="49"/>
      <c r="C24" s="29"/>
      <c r="D24" s="37"/>
      <c r="F24" s="40"/>
      <c r="G24" s="35"/>
      <c r="H24" s="87"/>
      <c r="J24" s="34"/>
      <c r="L24" s="39"/>
      <c r="M24" s="39"/>
      <c r="N24" s="33"/>
    </row>
    <row r="25" spans="1:14" s="41" customFormat="1" ht="11">
      <c r="A25" s="37"/>
      <c r="B25" s="49"/>
      <c r="C25" s="29"/>
      <c r="D25" s="37"/>
      <c r="F25" s="40"/>
      <c r="G25" s="35"/>
      <c r="H25" s="87"/>
      <c r="J25" s="34"/>
      <c r="L25" s="39"/>
      <c r="M25" s="39"/>
      <c r="N25" s="33"/>
    </row>
    <row r="26" spans="1:14" s="41" customFormat="1" ht="11">
      <c r="A26" s="37"/>
      <c r="B26" s="49"/>
      <c r="C26" s="29"/>
      <c r="D26" s="37"/>
      <c r="F26" s="40"/>
      <c r="G26" s="35"/>
      <c r="H26" s="87"/>
      <c r="J26" s="34"/>
      <c r="L26" s="39"/>
      <c r="M26" s="39"/>
      <c r="N26" s="33"/>
    </row>
    <row r="27" spans="1:14" s="41" customFormat="1" ht="11">
      <c r="A27" s="37"/>
      <c r="B27" s="49"/>
      <c r="C27" s="29"/>
      <c r="D27" s="37"/>
      <c r="F27" s="40"/>
      <c r="G27" s="35"/>
      <c r="H27" s="87"/>
      <c r="J27" s="34"/>
      <c r="L27" s="39"/>
      <c r="M27" s="39"/>
      <c r="N27" s="33"/>
    </row>
    <row r="28" spans="1:14" s="41" customFormat="1" ht="11">
      <c r="A28" s="37"/>
      <c r="B28" s="49"/>
      <c r="C28" s="29"/>
      <c r="D28" s="37"/>
      <c r="F28" s="40"/>
      <c r="G28" s="35"/>
      <c r="H28" s="87"/>
      <c r="J28" s="34"/>
      <c r="L28" s="39"/>
      <c r="M28" s="39"/>
      <c r="N28" s="33"/>
    </row>
    <row r="29" spans="1:14" s="41" customFormat="1" ht="11">
      <c r="A29" s="37"/>
      <c r="B29" s="49"/>
      <c r="C29" s="29"/>
      <c r="D29" s="37"/>
      <c r="F29" s="40"/>
      <c r="G29" s="35"/>
      <c r="H29" s="87"/>
      <c r="J29" s="34"/>
      <c r="L29" s="39"/>
      <c r="M29" s="39"/>
      <c r="N29" s="33"/>
    </row>
    <row r="30" spans="1:14" s="41" customFormat="1" ht="11">
      <c r="A30" s="37"/>
      <c r="B30" s="49"/>
      <c r="C30" s="29"/>
      <c r="D30" s="37"/>
      <c r="F30" s="40"/>
      <c r="G30" s="35"/>
      <c r="H30" s="87"/>
      <c r="J30" s="34"/>
      <c r="L30" s="39"/>
      <c r="M30" s="39"/>
      <c r="N30" s="33"/>
    </row>
    <row r="31" spans="1:14" s="41" customFormat="1" ht="11">
      <c r="A31" s="37"/>
      <c r="B31" s="49"/>
      <c r="C31" s="29"/>
      <c r="D31" s="37"/>
      <c r="F31" s="40"/>
      <c r="G31" s="35"/>
      <c r="H31" s="87"/>
      <c r="J31" s="34"/>
      <c r="L31" s="39"/>
      <c r="M31" s="39"/>
      <c r="N31" s="33"/>
    </row>
    <row r="32" spans="1:14" s="41" customFormat="1" ht="11">
      <c r="A32" s="37"/>
      <c r="B32" s="49"/>
      <c r="C32" s="29"/>
      <c r="D32" s="37"/>
      <c r="F32" s="40"/>
      <c r="G32" s="35"/>
      <c r="H32" s="87"/>
      <c r="J32" s="34"/>
      <c r="L32" s="39"/>
      <c r="M32" s="39"/>
      <c r="N32" s="33"/>
    </row>
    <row r="33" spans="1:14" s="41" customFormat="1" ht="11">
      <c r="A33" s="37"/>
      <c r="B33" s="49"/>
      <c r="C33" s="29"/>
      <c r="D33" s="37"/>
      <c r="F33" s="40"/>
      <c r="G33" s="35"/>
      <c r="H33" s="87"/>
      <c r="J33" s="34"/>
      <c r="L33" s="39"/>
      <c r="M33" s="39"/>
      <c r="N33" s="33"/>
    </row>
    <row r="34" spans="1:14" s="41" customFormat="1" ht="11">
      <c r="A34" s="37"/>
      <c r="B34" s="49"/>
      <c r="C34" s="29"/>
      <c r="D34" s="37"/>
      <c r="F34" s="40"/>
      <c r="G34" s="35"/>
      <c r="H34" s="87"/>
      <c r="J34" s="34"/>
      <c r="L34" s="39"/>
      <c r="M34" s="39"/>
      <c r="N34" s="33"/>
    </row>
    <row r="35" spans="1:14" s="41" customFormat="1" ht="11">
      <c r="A35" s="37"/>
      <c r="B35" s="49"/>
      <c r="C35" s="29"/>
      <c r="D35" s="37"/>
      <c r="F35" s="40"/>
      <c r="G35" s="35"/>
      <c r="H35" s="87"/>
      <c r="J35" s="34"/>
      <c r="L35" s="39"/>
      <c r="M35" s="39"/>
      <c r="N35" s="33"/>
    </row>
    <row r="36" spans="1:14" s="41" customFormat="1" ht="11">
      <c r="A36" s="37"/>
      <c r="B36" s="49"/>
      <c r="C36" s="29"/>
      <c r="D36" s="37"/>
      <c r="F36" s="40"/>
      <c r="G36" s="35"/>
      <c r="H36" s="87"/>
      <c r="J36" s="34"/>
      <c r="L36" s="39"/>
      <c r="M36" s="39"/>
      <c r="N36" s="33"/>
    </row>
    <row r="37" spans="1:14" s="41" customFormat="1" ht="11">
      <c r="A37" s="37"/>
      <c r="B37" s="49"/>
      <c r="C37" s="29"/>
      <c r="D37" s="37"/>
      <c r="F37" s="40"/>
      <c r="G37" s="35"/>
      <c r="H37" s="87"/>
      <c r="J37" s="34"/>
      <c r="L37" s="39"/>
      <c r="M37" s="39"/>
      <c r="N37" s="33"/>
    </row>
    <row r="38" spans="1:14" s="41" customFormat="1" ht="11">
      <c r="A38" s="37"/>
      <c r="B38" s="49"/>
      <c r="C38" s="29"/>
      <c r="D38" s="37"/>
      <c r="F38" s="40"/>
      <c r="G38" s="35"/>
      <c r="H38" s="87"/>
      <c r="J38" s="34"/>
      <c r="L38" s="39"/>
      <c r="M38" s="39"/>
      <c r="N38" s="33"/>
    </row>
    <row r="39" spans="1:14" s="41" customFormat="1" ht="11">
      <c r="A39" s="37"/>
      <c r="B39" s="49"/>
      <c r="C39" s="29"/>
      <c r="D39" s="37"/>
      <c r="F39" s="40"/>
      <c r="G39" s="35"/>
      <c r="H39" s="87"/>
      <c r="J39" s="34"/>
      <c r="L39" s="39"/>
      <c r="M39" s="39"/>
      <c r="N39" s="33"/>
    </row>
    <row r="40" spans="1:14" s="41" customFormat="1" ht="11">
      <c r="A40" s="37"/>
      <c r="B40" s="49"/>
      <c r="C40" s="29"/>
      <c r="D40" s="37"/>
      <c r="F40" s="40"/>
      <c r="G40" s="35"/>
      <c r="H40" s="87"/>
      <c r="J40" s="34"/>
      <c r="L40" s="39"/>
      <c r="M40" s="39"/>
      <c r="N40" s="33"/>
    </row>
    <row r="41" spans="1:14" s="41" customFormat="1" ht="11">
      <c r="A41" s="37"/>
      <c r="B41" s="49"/>
      <c r="C41" s="29"/>
      <c r="D41" s="37"/>
      <c r="F41" s="40"/>
      <c r="G41" s="35"/>
      <c r="H41" s="87"/>
      <c r="J41" s="34"/>
      <c r="L41" s="39"/>
      <c r="M41" s="39"/>
      <c r="N41" s="33"/>
    </row>
    <row r="42" spans="1:14" s="41" customFormat="1" ht="11">
      <c r="A42" s="37"/>
      <c r="B42" s="49"/>
      <c r="C42" s="29"/>
      <c r="D42" s="37"/>
      <c r="F42" s="40"/>
      <c r="G42" s="35"/>
      <c r="H42" s="87"/>
      <c r="J42" s="34"/>
      <c r="L42" s="39"/>
      <c r="M42" s="39"/>
      <c r="N42" s="33"/>
    </row>
  </sheetData>
  <mergeCells count="4">
    <mergeCell ref="A1:N1"/>
    <mergeCell ref="A2:N2"/>
    <mergeCell ref="A3:N3"/>
    <mergeCell ref="A4:N4"/>
  </mergeCells>
  <phoneticPr fontId="0" type="noConversion"/>
  <printOptions horizontalCentered="1"/>
  <pageMargins left="0.35433070866141736" right="0.35433070866141736" top="0.98425196850393704" bottom="0.59055118110236227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4" enableFormatConditionsCalculation="0">
    <pageSetUpPr fitToPage="1"/>
  </sheetPr>
  <dimension ref="A1:N32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N2"/>
    </sheetView>
  </sheetViews>
  <sheetFormatPr baseColWidth="10" defaultColWidth="8.83203125" defaultRowHeight="12" x14ac:dyDescent="0"/>
  <cols>
    <col min="1" max="1" width="4.6640625" style="2" customWidth="1"/>
    <col min="2" max="2" width="13.6640625" style="48" customWidth="1"/>
    <col min="3" max="3" width="6.6640625" style="23" customWidth="1"/>
    <col min="4" max="4" width="5.83203125" style="20" customWidth="1"/>
    <col min="5" max="5" width="22.33203125" style="56" customWidth="1"/>
    <col min="6" max="6" width="8.6640625" style="9" customWidth="1"/>
    <col min="7" max="7" width="6.6640625" style="7" customWidth="1"/>
    <col min="8" max="8" width="9.1640625" style="138" customWidth="1"/>
    <col min="9" max="9" width="14.5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40.6640625" style="35" customWidth="1"/>
    <col min="14" max="14" width="13.6640625" style="18" customWidth="1"/>
  </cols>
  <sheetData>
    <row r="1" spans="1:14" ht="21.25" customHeight="1">
      <c r="A1" s="189" t="s">
        <v>1151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19.5" customHeight="1">
      <c r="A2" s="177" t="s">
        <v>770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90"/>
    </row>
    <row r="3" spans="1:14" ht="18" customHeight="1">
      <c r="A3" s="179" t="s">
        <v>1076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90"/>
    </row>
    <row r="4" spans="1:14" ht="6" customHeight="1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91"/>
    </row>
    <row r="5" spans="1:14" ht="15.25" customHeight="1">
      <c r="A5" s="3" t="s">
        <v>975</v>
      </c>
      <c r="B5" s="46" t="s">
        <v>976</v>
      </c>
      <c r="C5" s="22" t="s">
        <v>977</v>
      </c>
      <c r="D5" s="21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4" t="s">
        <v>761</v>
      </c>
      <c r="N5" s="4" t="s">
        <v>926</v>
      </c>
    </row>
    <row r="6" spans="1:14" s="39" customFormat="1">
      <c r="A6" s="37">
        <v>1</v>
      </c>
      <c r="B6" s="49">
        <v>3120</v>
      </c>
      <c r="C6" s="29" t="s">
        <v>25</v>
      </c>
      <c r="D6" s="37">
        <v>1</v>
      </c>
      <c r="E6" s="31" t="s">
        <v>1039</v>
      </c>
      <c r="F6" s="32">
        <f>VLOOKUP($E6,Atletas!$1:$1048576,7,FALSE)</f>
        <v>34553</v>
      </c>
      <c r="G6" s="32" t="str">
        <f>VLOOKUP($E6,Atletas!$1:$1048576,9,FALSE)</f>
        <v>Júnior</v>
      </c>
      <c r="H6" s="137" t="str">
        <f>VLOOKUP($E6,Atletas!$1:$1048576,5,FALSE)</f>
        <v>GDE</v>
      </c>
      <c r="I6" s="39" t="s">
        <v>1115</v>
      </c>
      <c r="J6" s="34">
        <v>41035</v>
      </c>
      <c r="K6" s="31"/>
      <c r="L6" s="39" t="s">
        <v>855</v>
      </c>
      <c r="M6" s="35" t="s">
        <v>1981</v>
      </c>
    </row>
    <row r="7" spans="1:14" s="39" customFormat="1">
      <c r="A7" s="37">
        <v>2</v>
      </c>
      <c r="B7" s="49">
        <v>3116</v>
      </c>
      <c r="C7" s="29" t="s">
        <v>25</v>
      </c>
      <c r="D7" s="37">
        <v>2</v>
      </c>
      <c r="E7" s="31" t="s">
        <v>1025</v>
      </c>
      <c r="F7" s="32">
        <f>VLOOKUP($E7,Atletas!$1:$1048576,7,FALSE)</f>
        <v>34644</v>
      </c>
      <c r="G7" s="32" t="str">
        <f>VLOOKUP($E7,Atletas!$1:$1048576,9,FALSE)</f>
        <v>Júnior</v>
      </c>
      <c r="H7" s="137" t="str">
        <f>VLOOKUP($E7,Atletas!$1:$1048576,5,FALSE)</f>
        <v>GDE</v>
      </c>
      <c r="I7" s="39" t="s">
        <v>1115</v>
      </c>
      <c r="J7" s="34">
        <v>41035</v>
      </c>
      <c r="K7" s="31"/>
      <c r="L7" s="39" t="s">
        <v>855</v>
      </c>
      <c r="M7" s="35" t="s">
        <v>1982</v>
      </c>
    </row>
    <row r="8" spans="1:14" s="39" customFormat="1">
      <c r="A8" s="37">
        <v>3</v>
      </c>
      <c r="B8" s="49">
        <v>3115</v>
      </c>
      <c r="C8" s="29" t="s">
        <v>25</v>
      </c>
      <c r="D8" s="37">
        <v>3</v>
      </c>
      <c r="E8" s="31" t="s">
        <v>1080</v>
      </c>
      <c r="F8" s="32">
        <f>VLOOKUP($E8,Atletas!$1:$1048576,7,FALSE)</f>
        <v>34220</v>
      </c>
      <c r="G8" s="32" t="str">
        <f>VLOOKUP($E8,Atletas!$1:$1048576,9,FALSE)</f>
        <v>Júnior</v>
      </c>
      <c r="H8" s="137" t="str">
        <f>VLOOKUP($E8,Atletas!$1:$1048576,5,FALSE)</f>
        <v>AJS</v>
      </c>
      <c r="I8" s="39" t="s">
        <v>1115</v>
      </c>
      <c r="J8" s="34">
        <v>41035</v>
      </c>
      <c r="K8" s="31"/>
      <c r="L8" s="39" t="s">
        <v>855</v>
      </c>
      <c r="M8" s="35" t="s">
        <v>1983</v>
      </c>
      <c r="N8" s="38"/>
    </row>
    <row r="9" spans="1:14" s="39" customFormat="1">
      <c r="A9" s="37">
        <v>4</v>
      </c>
      <c r="B9" s="49">
        <v>3049</v>
      </c>
      <c r="C9" s="29" t="s">
        <v>25</v>
      </c>
      <c r="D9" s="37">
        <v>4</v>
      </c>
      <c r="E9" s="31" t="s">
        <v>737</v>
      </c>
      <c r="F9" s="32">
        <f>VLOOKUP($E9,Atletas!$1:$1048576,7,FALSE)</f>
        <v>34195</v>
      </c>
      <c r="G9" s="32" t="str">
        <f>VLOOKUP($E9,Atletas!$1:$1048576,9,FALSE)</f>
        <v>Júnior</v>
      </c>
      <c r="H9" s="137" t="str">
        <f>VLOOKUP($E9,Atletas!$1:$1048576,5,FALSE)</f>
        <v>CSM</v>
      </c>
      <c r="I9" s="39" t="s">
        <v>1115</v>
      </c>
      <c r="J9" s="34">
        <v>41035</v>
      </c>
      <c r="K9" s="31"/>
      <c r="L9" s="39" t="s">
        <v>855</v>
      </c>
      <c r="M9" s="35" t="s">
        <v>1984</v>
      </c>
      <c r="N9" s="38"/>
    </row>
    <row r="10" spans="1:14" s="39" customFormat="1">
      <c r="A10" s="37">
        <v>5</v>
      </c>
      <c r="B10" s="49">
        <v>2932</v>
      </c>
      <c r="C10" s="29" t="s">
        <v>25</v>
      </c>
      <c r="D10" s="37">
        <v>5</v>
      </c>
      <c r="E10" s="31" t="s">
        <v>368</v>
      </c>
      <c r="F10" s="32">
        <f>VLOOKUP($E10,Atletas!$1:$1048576,7,FALSE)</f>
        <v>34197</v>
      </c>
      <c r="G10" s="32" t="str">
        <f>VLOOKUP($E10,Atletas!$1:$1048576,9,FALSE)</f>
        <v>Júnior</v>
      </c>
      <c r="H10" s="137" t="str">
        <f>VLOOKUP($E10,Atletas!$1:$1048576,5,FALSE)</f>
        <v>ADRAP</v>
      </c>
      <c r="I10" s="39" t="s">
        <v>1115</v>
      </c>
      <c r="J10" s="34">
        <v>41035</v>
      </c>
      <c r="K10" s="31"/>
      <c r="L10" s="39" t="s">
        <v>855</v>
      </c>
      <c r="M10" s="35" t="s">
        <v>1985</v>
      </c>
    </row>
    <row r="11" spans="1:14" s="39" customFormat="1">
      <c r="A11" s="37">
        <v>6</v>
      </c>
      <c r="B11" s="49">
        <v>2428</v>
      </c>
      <c r="C11" s="29" t="s">
        <v>25</v>
      </c>
      <c r="D11" s="37">
        <v>1</v>
      </c>
      <c r="E11" s="31" t="s">
        <v>809</v>
      </c>
      <c r="F11" s="32">
        <f>VLOOKUP($E11,Atletas!$1:$1048576,7,FALSE)</f>
        <v>33246</v>
      </c>
      <c r="G11" s="32" t="str">
        <f>VLOOKUP($E11,Atletas!$1:$1048576,9,FALSE)</f>
        <v>Sénior /s23</v>
      </c>
      <c r="H11" s="137" t="str">
        <f>VLOOKUP($E11,Atletas!$1:$1048576,5,FALSE)</f>
        <v>AJS</v>
      </c>
      <c r="I11" s="39" t="s">
        <v>1115</v>
      </c>
      <c r="J11" s="34">
        <v>41035</v>
      </c>
      <c r="K11" s="31"/>
      <c r="L11" s="39" t="s">
        <v>1606</v>
      </c>
      <c r="M11" s="35" t="s">
        <v>1987</v>
      </c>
      <c r="N11" s="38"/>
    </row>
    <row r="12" spans="1:14" s="39" customFormat="1">
      <c r="A12" s="37">
        <v>7</v>
      </c>
      <c r="B12" s="49">
        <v>2235</v>
      </c>
      <c r="C12" s="29" t="s">
        <v>25</v>
      </c>
      <c r="D12" s="37">
        <v>2</v>
      </c>
      <c r="E12" s="31" t="s">
        <v>587</v>
      </c>
      <c r="F12" s="32">
        <f>VLOOKUP($E12,Atletas!$1:$1048576,7,FALSE)</f>
        <v>33841</v>
      </c>
      <c r="G12" s="32" t="str">
        <f>VLOOKUP($E12,Atletas!$1:$1048576,9,FALSE)</f>
        <v>Sénior /s23</v>
      </c>
      <c r="H12" s="137" t="str">
        <f>VLOOKUP($E12,Atletas!$1:$1048576,5,FALSE)</f>
        <v>AJS</v>
      </c>
      <c r="I12" s="39" t="s">
        <v>1115</v>
      </c>
      <c r="J12" s="34">
        <v>41035</v>
      </c>
      <c r="K12" s="31"/>
      <c r="L12" s="39" t="s">
        <v>855</v>
      </c>
      <c r="M12" s="35" t="s">
        <v>1988</v>
      </c>
      <c r="N12" s="38"/>
    </row>
    <row r="13" spans="1:14" s="39" customFormat="1">
      <c r="A13" s="37">
        <v>8</v>
      </c>
      <c r="B13" s="49">
        <v>1539</v>
      </c>
      <c r="C13" s="29" t="s">
        <v>25</v>
      </c>
      <c r="D13" s="37">
        <v>6</v>
      </c>
      <c r="E13" s="31" t="s">
        <v>1024</v>
      </c>
      <c r="F13" s="32">
        <f>VLOOKUP($E13,Atletas!$1:$1048576,7,FALSE)</f>
        <v>34457</v>
      </c>
      <c r="G13" s="32" t="str">
        <f>VLOOKUP($E13,Atletas!$1:$1048576,9,FALSE)</f>
        <v>Júnior</v>
      </c>
      <c r="H13" s="137" t="str">
        <f>VLOOKUP($E13,Atletas!$1:$1048576,5,FALSE)</f>
        <v>AJS</v>
      </c>
      <c r="I13" s="39" t="s">
        <v>1115</v>
      </c>
      <c r="J13" s="34">
        <v>41035</v>
      </c>
      <c r="K13" s="31"/>
      <c r="L13" s="39" t="s">
        <v>855</v>
      </c>
      <c r="M13" s="35" t="s">
        <v>1986</v>
      </c>
    </row>
    <row r="14" spans="1:14" s="39" customFormat="1" hidden="1">
      <c r="A14" s="37"/>
      <c r="B14" s="49"/>
      <c r="C14" s="29"/>
      <c r="D14" s="37"/>
      <c r="E14" s="31" t="s">
        <v>923</v>
      </c>
      <c r="F14" s="32">
        <f>VLOOKUP($E14,Atletas!$1:$1048576,7,FALSE)</f>
        <v>32114</v>
      </c>
      <c r="G14" s="32" t="str">
        <f>VLOOKUP($E14,Atletas!$1:$1048576,9,FALSE)</f>
        <v>Sénior</v>
      </c>
      <c r="H14" s="137" t="str">
        <f>VLOOKUP($E14,Atletas!$1:$1048576,5,FALSE)</f>
        <v>CSM</v>
      </c>
      <c r="J14" s="34"/>
      <c r="K14" s="38"/>
      <c r="L14" s="39" t="s">
        <v>1604</v>
      </c>
      <c r="M14" s="35"/>
      <c r="N14" s="38" t="str">
        <f>CONCATENATE(B14," p - 11")</f>
        <v xml:space="preserve"> p - 11</v>
      </c>
    </row>
    <row r="15" spans="1:14" s="39" customFormat="1" hidden="1">
      <c r="A15" s="37"/>
      <c r="B15" s="49"/>
      <c r="C15" s="29"/>
      <c r="D15" s="37"/>
      <c r="E15" s="31" t="s">
        <v>808</v>
      </c>
      <c r="F15" s="32">
        <f>VLOOKUP($E15,Atletas!$1:$1048576,7,FALSE)</f>
        <v>33005</v>
      </c>
      <c r="G15" s="32" t="str">
        <f>VLOOKUP($E15,Atletas!$1:$1048576,9,FALSE)</f>
        <v>Sénior /s23</v>
      </c>
      <c r="H15" s="137" t="str">
        <f>VLOOKUP($E15,Atletas!$1:$1048576,5,FALSE)</f>
        <v>AJS</v>
      </c>
      <c r="J15" s="34"/>
      <c r="K15" s="31"/>
      <c r="L15" s="39" t="s">
        <v>1605</v>
      </c>
      <c r="M15" s="35"/>
      <c r="N15" s="38"/>
    </row>
    <row r="16" spans="1:14" s="39" customFormat="1" hidden="1">
      <c r="A16" s="37"/>
      <c r="B16" s="49"/>
      <c r="C16" s="29"/>
      <c r="D16" s="37"/>
      <c r="E16" s="31" t="s">
        <v>1082</v>
      </c>
      <c r="F16" s="32">
        <f>VLOOKUP($E16,Atletas!$1:$1048576,7,FALSE)</f>
        <v>32842</v>
      </c>
      <c r="G16" s="32" t="str">
        <f>VLOOKUP($E16,Atletas!$1:$1048576,9,FALSE)</f>
        <v>Sénior</v>
      </c>
      <c r="H16" s="137" t="str">
        <f>VLOOKUP($E16,Atletas!$1:$1048576,5,FALSE)</f>
        <v>AJS</v>
      </c>
      <c r="J16" s="34"/>
      <c r="K16" s="31"/>
      <c r="L16" s="39" t="s">
        <v>1607</v>
      </c>
      <c r="M16" s="35"/>
      <c r="N16" s="38"/>
    </row>
    <row r="17" spans="1:14" s="39" customFormat="1" hidden="1">
      <c r="A17" s="37"/>
      <c r="B17" s="49"/>
      <c r="C17" s="29"/>
      <c r="D17" s="37"/>
      <c r="E17" s="31" t="s">
        <v>1066</v>
      </c>
      <c r="F17" s="32">
        <f>VLOOKUP($E17,Atletas!$1:$1048576,7,FALSE)</f>
        <v>29219</v>
      </c>
      <c r="G17" s="32" t="str">
        <f>VLOOKUP($E17,Atletas!$1:$1048576,9,FALSE)</f>
        <v>Sénior</v>
      </c>
      <c r="H17" s="137" t="str">
        <f>VLOOKUP($E17,Atletas!$1:$1048576,5,FALSE)</f>
        <v>CSM</v>
      </c>
      <c r="J17" s="34"/>
      <c r="K17" s="31"/>
      <c r="L17" s="39" t="s">
        <v>1608</v>
      </c>
      <c r="M17" s="35"/>
      <c r="N17" s="35"/>
    </row>
    <row r="18" spans="1:14" s="39" customFormat="1" hidden="1">
      <c r="A18" s="37"/>
      <c r="B18" s="49"/>
      <c r="C18" s="29"/>
      <c r="D18" s="37"/>
      <c r="E18" s="31" t="s">
        <v>915</v>
      </c>
      <c r="F18" s="32">
        <f>VLOOKUP($E18,Atletas!$1:$1048576,7,FALSE)</f>
        <v>32845</v>
      </c>
      <c r="G18" s="32" t="str">
        <f>VLOOKUP($E18,Atletas!$1:$1048576,9,FALSE)</f>
        <v>Sénior</v>
      </c>
      <c r="H18" s="137" t="str">
        <f>VLOOKUP($E18,Atletas!$1:$1048576,5,FALSE)</f>
        <v>AJS</v>
      </c>
      <c r="J18" s="34"/>
      <c r="K18" s="31"/>
      <c r="L18" s="39" t="s">
        <v>1609</v>
      </c>
      <c r="M18" s="35"/>
    </row>
    <row r="19" spans="1:14" s="39" customFormat="1" hidden="1">
      <c r="A19" s="37"/>
      <c r="B19" s="49"/>
      <c r="C19" s="29"/>
      <c r="D19" s="37"/>
      <c r="E19" s="31" t="s">
        <v>811</v>
      </c>
      <c r="F19" s="32">
        <f>VLOOKUP($E19,Atletas!$1:$1048576,7,FALSE)</f>
        <v>32166</v>
      </c>
      <c r="G19" s="32" t="str">
        <f>VLOOKUP($E19,Atletas!$1:$1048576,9,FALSE)</f>
        <v>Sénior</v>
      </c>
      <c r="H19" s="137" t="str">
        <f>VLOOKUP($E19,Atletas!$1:$1048576,5,FALSE)</f>
        <v>AJS</v>
      </c>
      <c r="J19" s="34"/>
      <c r="K19" s="31"/>
      <c r="L19" s="39" t="s">
        <v>1610</v>
      </c>
      <c r="M19" s="35"/>
    </row>
    <row r="20" spans="1:14" s="39" customFormat="1" hidden="1">
      <c r="A20" s="37"/>
      <c r="B20" s="49"/>
      <c r="C20" s="29"/>
      <c r="D20" s="37"/>
      <c r="E20" s="31"/>
      <c r="F20" s="32">
        <f>VLOOKUP($E20,Atletas!$1:$1048576,7,FALSE)</f>
        <v>0</v>
      </c>
      <c r="G20" s="32" t="str">
        <f>VLOOKUP($E20,Atletas!$1:$1048576,9,FALSE)</f>
        <v>Sénior /vet</v>
      </c>
      <c r="H20" s="137">
        <f>VLOOKUP($E20,Atletas!$1:$1048576,5,FALSE)</f>
        <v>0</v>
      </c>
      <c r="J20" s="34"/>
      <c r="K20" s="31"/>
      <c r="L20" s="39" t="s">
        <v>855</v>
      </c>
      <c r="M20" s="35"/>
    </row>
    <row r="21" spans="1:14" s="39" customFormat="1" hidden="1">
      <c r="A21" s="37"/>
      <c r="B21" s="49"/>
      <c r="C21" s="29"/>
      <c r="D21" s="37"/>
      <c r="E21" s="31"/>
      <c r="F21" s="32">
        <f>VLOOKUP($E21,Atletas!$1:$1048576,7,FALSE)</f>
        <v>0</v>
      </c>
      <c r="G21" s="32" t="str">
        <f>VLOOKUP($E21,Atletas!$1:$1048576,9,FALSE)</f>
        <v>Sénior /vet</v>
      </c>
      <c r="H21" s="137">
        <f>VLOOKUP($E21,Atletas!$1:$1048576,5,FALSE)</f>
        <v>0</v>
      </c>
      <c r="J21" s="34"/>
      <c r="K21" s="31"/>
      <c r="L21" s="39" t="s">
        <v>855</v>
      </c>
      <c r="M21" s="35"/>
    </row>
    <row r="22" spans="1:14" s="39" customFormat="1">
      <c r="A22" s="37"/>
      <c r="B22" s="49"/>
      <c r="C22" s="29"/>
      <c r="D22" s="37"/>
      <c r="E22" s="31"/>
      <c r="F22" s="40"/>
      <c r="G22" s="35"/>
      <c r="H22" s="87"/>
      <c r="J22" s="34"/>
      <c r="M22" s="35"/>
    </row>
    <row r="23" spans="1:14" s="39" customFormat="1">
      <c r="A23" s="37"/>
      <c r="B23" s="49"/>
      <c r="C23" s="29"/>
      <c r="D23" s="37"/>
      <c r="E23" s="31"/>
      <c r="F23" s="40"/>
      <c r="G23" s="35"/>
      <c r="H23" s="87"/>
      <c r="J23" s="34"/>
      <c r="M23" s="35"/>
    </row>
    <row r="24" spans="1:14" s="41" customFormat="1">
      <c r="A24" s="37"/>
      <c r="B24" s="49"/>
      <c r="C24" s="29"/>
      <c r="D24" s="37"/>
      <c r="E24" s="36"/>
      <c r="F24" s="40"/>
      <c r="G24" s="35"/>
      <c r="H24" s="87"/>
      <c r="J24" s="34"/>
      <c r="L24" s="39"/>
      <c r="M24" s="35"/>
    </row>
    <row r="25" spans="1:14" s="41" customFormat="1">
      <c r="A25" s="37"/>
      <c r="B25" s="49"/>
      <c r="C25" s="29"/>
      <c r="D25" s="37"/>
      <c r="E25" s="36"/>
      <c r="F25" s="40"/>
      <c r="G25" s="35"/>
      <c r="H25" s="87"/>
      <c r="J25" s="34"/>
      <c r="L25" s="39"/>
      <c r="M25" s="35"/>
    </row>
    <row r="26" spans="1:14" s="41" customFormat="1">
      <c r="A26" s="37"/>
      <c r="B26" s="49"/>
      <c r="C26" s="29"/>
      <c r="D26" s="37"/>
      <c r="E26" s="36"/>
      <c r="F26" s="40"/>
      <c r="G26" s="35"/>
      <c r="H26" s="87"/>
      <c r="J26" s="34"/>
      <c r="L26" s="39"/>
      <c r="M26" s="35"/>
    </row>
    <row r="27" spans="1:14" s="41" customFormat="1">
      <c r="A27" s="37"/>
      <c r="B27" s="49"/>
      <c r="C27" s="29"/>
      <c r="D27" s="37"/>
      <c r="E27" s="36"/>
      <c r="F27" s="40"/>
      <c r="G27" s="35"/>
      <c r="H27" s="87"/>
      <c r="J27" s="34"/>
      <c r="L27" s="39"/>
      <c r="M27" s="35"/>
    </row>
    <row r="28" spans="1:14" s="41" customFormat="1">
      <c r="A28" s="37"/>
      <c r="B28" s="49"/>
      <c r="C28" s="29"/>
      <c r="D28" s="37"/>
      <c r="E28" s="36"/>
      <c r="F28" s="40"/>
      <c r="G28" s="35"/>
      <c r="H28" s="87"/>
      <c r="J28" s="34"/>
      <c r="L28" s="39"/>
      <c r="M28" s="35"/>
    </row>
    <row r="29" spans="1:14" s="41" customFormat="1">
      <c r="A29" s="37"/>
      <c r="B29" s="49"/>
      <c r="C29" s="29"/>
      <c r="D29" s="37"/>
      <c r="E29" s="36"/>
      <c r="F29" s="40"/>
      <c r="G29" s="35"/>
      <c r="H29" s="87"/>
      <c r="J29" s="34"/>
      <c r="L29" s="39"/>
      <c r="M29" s="35"/>
    </row>
    <row r="30" spans="1:14" s="41" customFormat="1">
      <c r="A30" s="37"/>
      <c r="B30" s="49"/>
      <c r="C30" s="29"/>
      <c r="D30" s="37"/>
      <c r="E30" s="36"/>
      <c r="F30" s="40"/>
      <c r="G30" s="35"/>
      <c r="H30" s="87"/>
      <c r="J30" s="34"/>
      <c r="L30" s="39"/>
      <c r="M30" s="35"/>
    </row>
    <row r="31" spans="1:14" s="41" customFormat="1">
      <c r="A31" s="37"/>
      <c r="B31" s="49"/>
      <c r="C31" s="29"/>
      <c r="D31" s="37"/>
      <c r="E31" s="36"/>
      <c r="F31" s="40"/>
      <c r="G31" s="35"/>
      <c r="H31" s="87"/>
      <c r="J31" s="34"/>
      <c r="L31" s="39"/>
      <c r="M31" s="35"/>
    </row>
    <row r="32" spans="1:14" s="41" customFormat="1">
      <c r="A32" s="37"/>
      <c r="B32" s="49"/>
      <c r="C32" s="29"/>
      <c r="D32" s="37"/>
      <c r="E32" s="36"/>
      <c r="F32" s="40"/>
      <c r="G32" s="35"/>
      <c r="H32" s="87"/>
      <c r="J32" s="34"/>
      <c r="L32" s="39"/>
      <c r="M32" s="35"/>
    </row>
  </sheetData>
  <mergeCells count="4">
    <mergeCell ref="A1:N1"/>
    <mergeCell ref="A2:N2"/>
    <mergeCell ref="A3:N3"/>
    <mergeCell ref="A4:N4"/>
  </mergeCells>
  <phoneticPr fontId="0" type="noConversion"/>
  <printOptions horizontalCentered="1"/>
  <pageMargins left="0.35433070866141736" right="0.35433070866141736" top="0.98425196850393704" bottom="0.59055118110236227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5" enableFormatConditionsCalculation="0">
    <pageSetUpPr fitToPage="1"/>
  </sheetPr>
  <dimension ref="A1:N21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H15" sqref="H11:H15"/>
    </sheetView>
  </sheetViews>
  <sheetFormatPr baseColWidth="10" defaultColWidth="8.83203125" defaultRowHeight="12" x14ac:dyDescent="0"/>
  <cols>
    <col min="1" max="1" width="4.6640625" style="2" customWidth="1"/>
    <col min="2" max="2" width="13.6640625" style="50" customWidth="1"/>
    <col min="3" max="3" width="6.6640625" style="23" customWidth="1"/>
    <col min="4" max="4" width="5.83203125" style="20" customWidth="1"/>
    <col min="5" max="5" width="22.33203125" style="74" customWidth="1"/>
    <col min="6" max="6" width="8.6640625" style="9" customWidth="1"/>
    <col min="7" max="7" width="6.6640625" style="7" customWidth="1"/>
    <col min="8" max="8" width="9.1640625" style="138" customWidth="1"/>
    <col min="9" max="9" width="14.5" customWidth="1"/>
    <col min="10" max="10" width="10.1640625" style="19" customWidth="1"/>
    <col min="11" max="12" width="13.6640625" style="18" customWidth="1"/>
    <col min="13" max="13" width="36.5" style="35" customWidth="1"/>
    <col min="14" max="14" width="13.6640625" style="18" customWidth="1"/>
  </cols>
  <sheetData>
    <row r="1" spans="1:14" ht="21.25" customHeight="1">
      <c r="A1" s="189" t="s">
        <v>1151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19.5" customHeight="1">
      <c r="A2" s="177" t="s">
        <v>1022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90"/>
    </row>
    <row r="3" spans="1:14" ht="18" customHeight="1">
      <c r="A3" s="179" t="s">
        <v>1071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90"/>
    </row>
    <row r="4" spans="1:14" ht="6" customHeight="1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24"/>
    </row>
    <row r="5" spans="1:14" ht="15.25" customHeight="1">
      <c r="A5" s="3" t="s">
        <v>975</v>
      </c>
      <c r="B5" s="46" t="s">
        <v>976</v>
      </c>
      <c r="C5" s="22" t="s">
        <v>977</v>
      </c>
      <c r="D5" s="21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4" t="s">
        <v>761</v>
      </c>
      <c r="N5" s="4" t="s">
        <v>926</v>
      </c>
    </row>
    <row r="6" spans="1:14" s="31" customFormat="1">
      <c r="A6" s="37">
        <v>1</v>
      </c>
      <c r="B6" s="49">
        <v>3435</v>
      </c>
      <c r="C6" s="29" t="s">
        <v>25</v>
      </c>
      <c r="D6" s="37">
        <v>1</v>
      </c>
      <c r="E6" s="31" t="s">
        <v>1034</v>
      </c>
      <c r="F6" s="32">
        <f>VLOOKUP($E6,Atletas!$1:$1048576,7,FALSE)</f>
        <v>35599</v>
      </c>
      <c r="G6" s="32" t="str">
        <f>VLOOKUP($E6,Atletas!$1:$1048576,9,FALSE)</f>
        <v>Iniciado</v>
      </c>
      <c r="H6" s="137" t="str">
        <f>VLOOKUP($E6,Atletas!$1:$1048576,5,FALSE)</f>
        <v>GDE</v>
      </c>
      <c r="I6" s="39" t="s">
        <v>1115</v>
      </c>
      <c r="J6" s="34">
        <v>41014</v>
      </c>
      <c r="K6" s="38"/>
      <c r="L6" s="35" t="s">
        <v>855</v>
      </c>
      <c r="M6" s="35" t="s">
        <v>1854</v>
      </c>
      <c r="N6" s="38"/>
    </row>
    <row r="7" spans="1:14" s="31" customFormat="1">
      <c r="A7" s="37">
        <v>2</v>
      </c>
      <c r="B7" s="49">
        <v>2971</v>
      </c>
      <c r="C7" s="29" t="s">
        <v>25</v>
      </c>
      <c r="D7" s="37">
        <v>2</v>
      </c>
      <c r="E7" s="31" t="s">
        <v>1070</v>
      </c>
      <c r="F7" s="32">
        <f>VLOOKUP($E7,Atletas!$1:$1048576,7,FALSE)</f>
        <v>35516</v>
      </c>
      <c r="G7" s="32" t="str">
        <f>VLOOKUP($E7,Atletas!$1:$1048576,9,FALSE)</f>
        <v>Iniciado</v>
      </c>
      <c r="H7" s="137" t="str">
        <f>VLOOKUP($E7,Atletas!$1:$1048576,5,FALSE)</f>
        <v>AJS</v>
      </c>
      <c r="I7" s="39" t="s">
        <v>1115</v>
      </c>
      <c r="J7" s="34">
        <v>41014</v>
      </c>
      <c r="K7" s="38"/>
      <c r="L7" s="35" t="s">
        <v>855</v>
      </c>
      <c r="M7" s="35" t="s">
        <v>1855</v>
      </c>
      <c r="N7" s="38"/>
    </row>
    <row r="8" spans="1:14" s="31" customFormat="1">
      <c r="A8" s="37">
        <v>3</v>
      </c>
      <c r="B8" s="49">
        <v>2793</v>
      </c>
      <c r="C8" s="29" t="s">
        <v>25</v>
      </c>
      <c r="D8" s="37">
        <v>3</v>
      </c>
      <c r="E8" s="31" t="s">
        <v>15</v>
      </c>
      <c r="F8" s="32">
        <f>VLOOKUP($E8,Atletas!$1:$1048576,7,FALSE)</f>
        <v>35568</v>
      </c>
      <c r="G8" s="32" t="str">
        <f>VLOOKUP($E8,Atletas!$1:$1048576,9,FALSE)</f>
        <v>Iniciado</v>
      </c>
      <c r="H8" s="137" t="str">
        <f>VLOOKUP($E8,Atletas!$1:$1048576,5,FALSE)</f>
        <v>CSM</v>
      </c>
      <c r="I8" s="39" t="s">
        <v>1115</v>
      </c>
      <c r="J8" s="34">
        <v>41014</v>
      </c>
      <c r="K8" s="38"/>
      <c r="L8" s="35" t="s">
        <v>855</v>
      </c>
      <c r="M8" s="35" t="s">
        <v>1856</v>
      </c>
      <c r="N8" s="38"/>
    </row>
    <row r="9" spans="1:14" s="31" customFormat="1">
      <c r="A9" s="37">
        <v>4</v>
      </c>
      <c r="B9" s="49">
        <v>2694</v>
      </c>
      <c r="C9" s="29" t="s">
        <v>25</v>
      </c>
      <c r="D9" s="37">
        <v>4</v>
      </c>
      <c r="E9" s="31" t="s">
        <v>615</v>
      </c>
      <c r="F9" s="32">
        <f>VLOOKUP($E9,Atletas!$1:$1048576,7,FALSE)</f>
        <v>35542</v>
      </c>
      <c r="G9" s="32" t="str">
        <f>VLOOKUP($E9,Atletas!$1:$1048576,9,FALSE)</f>
        <v>Iniciado</v>
      </c>
      <c r="H9" s="137" t="str">
        <f>VLOOKUP($E9,Atletas!$1:$1048576,5,FALSE)</f>
        <v>ACDSJ</v>
      </c>
      <c r="I9" s="39" t="s">
        <v>1115</v>
      </c>
      <c r="J9" s="34">
        <v>41014</v>
      </c>
      <c r="K9" s="38"/>
      <c r="L9" s="35" t="s">
        <v>855</v>
      </c>
      <c r="M9" s="35" t="s">
        <v>1857</v>
      </c>
      <c r="N9" s="38"/>
    </row>
    <row r="10" spans="1:14" s="31" customFormat="1">
      <c r="A10" s="37">
        <v>5</v>
      </c>
      <c r="B10" s="49">
        <v>2576</v>
      </c>
      <c r="C10" s="29" t="s">
        <v>25</v>
      </c>
      <c r="D10" s="37">
        <v>5</v>
      </c>
      <c r="E10" s="31" t="s">
        <v>574</v>
      </c>
      <c r="F10" s="32">
        <f>VLOOKUP($E10,Atletas!$1:$1048576,7,FALSE)</f>
        <v>35979</v>
      </c>
      <c r="G10" s="32" t="str">
        <f>VLOOKUP($E10,Atletas!$1:$1048576,9,FALSE)</f>
        <v>Iniciado</v>
      </c>
      <c r="H10" s="137" t="str">
        <f>VLOOKUP($E10,Atletas!$1:$1048576,5,FALSE)</f>
        <v>CSM</v>
      </c>
      <c r="I10" s="39" t="s">
        <v>1115</v>
      </c>
      <c r="J10" s="34">
        <v>41014</v>
      </c>
      <c r="K10" s="38"/>
      <c r="L10" s="35" t="s">
        <v>855</v>
      </c>
      <c r="M10" s="35" t="s">
        <v>1858</v>
      </c>
      <c r="N10" s="35"/>
    </row>
    <row r="11" spans="1:14" s="31" customFormat="1">
      <c r="A11" s="37">
        <v>6</v>
      </c>
      <c r="B11" s="49">
        <v>2445</v>
      </c>
      <c r="C11" s="29" t="s">
        <v>25</v>
      </c>
      <c r="D11" s="37">
        <v>6</v>
      </c>
      <c r="E11" s="31" t="s">
        <v>683</v>
      </c>
      <c r="F11" s="32">
        <f>VLOOKUP($E11,Atletas!$1:$1048576,7,FALSE)</f>
        <v>35548</v>
      </c>
      <c r="G11" s="32" t="str">
        <f>VLOOKUP($E11,Atletas!$1:$1048576,9,FALSE)</f>
        <v>Iniciado</v>
      </c>
      <c r="H11" s="137" t="str">
        <f>VLOOKUP($E11,Atletas!$1:$1048576,5,FALSE)</f>
        <v>ACDSJ</v>
      </c>
      <c r="I11" s="39" t="s">
        <v>1115</v>
      </c>
      <c r="J11" s="34">
        <v>41014</v>
      </c>
      <c r="K11" s="38"/>
      <c r="L11" s="35" t="s">
        <v>855</v>
      </c>
      <c r="M11" s="35" t="s">
        <v>1859</v>
      </c>
      <c r="N11" s="38"/>
    </row>
    <row r="12" spans="1:14" s="31" customFormat="1">
      <c r="A12" s="37">
        <v>7</v>
      </c>
      <c r="B12" s="49">
        <v>2044</v>
      </c>
      <c r="C12" s="29" t="s">
        <v>25</v>
      </c>
      <c r="D12" s="37">
        <v>7</v>
      </c>
      <c r="E12" s="31" t="s">
        <v>1027</v>
      </c>
      <c r="F12" s="32">
        <f>VLOOKUP($E12,Atletas!$1:$1048576,7,FALSE)</f>
        <v>35443</v>
      </c>
      <c r="G12" s="32" t="str">
        <f>VLOOKUP($E12,Atletas!$1:$1048576,9,FALSE)</f>
        <v>Iniciado</v>
      </c>
      <c r="H12" s="137" t="str">
        <f>VLOOKUP($E12,Atletas!$1:$1048576,5,FALSE)</f>
        <v>AJS</v>
      </c>
      <c r="I12" s="39" t="s">
        <v>1115</v>
      </c>
      <c r="J12" s="34">
        <v>41014</v>
      </c>
      <c r="K12" s="38"/>
      <c r="L12" s="35" t="s">
        <v>855</v>
      </c>
      <c r="M12" s="35" t="s">
        <v>1860</v>
      </c>
      <c r="N12" s="38"/>
    </row>
    <row r="13" spans="1:14" s="31" customFormat="1">
      <c r="A13" s="37">
        <v>8</v>
      </c>
      <c r="B13" s="49">
        <v>1953</v>
      </c>
      <c r="C13" s="29" t="s">
        <v>25</v>
      </c>
      <c r="D13" s="37">
        <v>8</v>
      </c>
      <c r="E13" s="31" t="s">
        <v>399</v>
      </c>
      <c r="F13" s="32">
        <f>VLOOKUP($E13,Atletas!$1:$1048576,7,FALSE)</f>
        <v>36124</v>
      </c>
      <c r="G13" s="32" t="str">
        <f>VLOOKUP($E13,Atletas!$1:$1048576,9,FALSE)</f>
        <v>Iniciado</v>
      </c>
      <c r="H13" s="137" t="str">
        <f>VLOOKUP($E13,Atletas!$1:$1048576,5,FALSE)</f>
        <v>AJS</v>
      </c>
      <c r="I13" s="39" t="s">
        <v>1115</v>
      </c>
      <c r="J13" s="34">
        <v>41014</v>
      </c>
      <c r="K13" s="38"/>
      <c r="L13" s="35" t="s">
        <v>855</v>
      </c>
      <c r="M13" s="35" t="s">
        <v>1861</v>
      </c>
      <c r="N13" s="35"/>
    </row>
    <row r="14" spans="1:14" s="31" customFormat="1">
      <c r="A14" s="37">
        <v>9</v>
      </c>
      <c r="B14" s="49">
        <v>1914</v>
      </c>
      <c r="C14" s="29" t="s">
        <v>25</v>
      </c>
      <c r="D14" s="37">
        <v>9</v>
      </c>
      <c r="E14" s="31" t="s">
        <v>1660</v>
      </c>
      <c r="F14" s="32">
        <f>VLOOKUP($E14,Atletas!$1:$1048576,7,FALSE)</f>
        <v>35647</v>
      </c>
      <c r="G14" s="32" t="str">
        <f>VLOOKUP($E14,Atletas!$1:$1048576,9,FALSE)</f>
        <v>Iniciado</v>
      </c>
      <c r="H14" s="137" t="str">
        <f>VLOOKUP($E14,Atletas!$1:$1048576,5,FALSE)</f>
        <v>ADRAP</v>
      </c>
      <c r="I14" s="39" t="s">
        <v>1115</v>
      </c>
      <c r="J14" s="34">
        <v>41014</v>
      </c>
      <c r="K14" s="38"/>
      <c r="L14" s="35" t="s">
        <v>1611</v>
      </c>
      <c r="M14" s="35" t="s">
        <v>1862</v>
      </c>
      <c r="N14" s="38"/>
    </row>
    <row r="15" spans="1:14" s="31" customFormat="1">
      <c r="A15" s="37">
        <v>10</v>
      </c>
      <c r="B15" s="49">
        <v>1693</v>
      </c>
      <c r="C15" s="29" t="s">
        <v>25</v>
      </c>
      <c r="D15" s="37">
        <v>10</v>
      </c>
      <c r="E15" s="31" t="s">
        <v>1766</v>
      </c>
      <c r="F15" s="32">
        <f>VLOOKUP($E15,Atletas!$1:$1048576,7,FALSE)</f>
        <v>36035</v>
      </c>
      <c r="G15" s="32" t="str">
        <f>VLOOKUP($E15,Atletas!$1:$1048576,9,FALSE)</f>
        <v>Iniciado</v>
      </c>
      <c r="H15" s="137" t="str">
        <f>VLOOKUP($E15,Atletas!$1:$1048576,5,FALSE)</f>
        <v>ADRAP</v>
      </c>
      <c r="I15" s="39" t="s">
        <v>1115</v>
      </c>
      <c r="J15" s="34">
        <v>41014</v>
      </c>
      <c r="K15" s="38"/>
      <c r="L15" s="35" t="s">
        <v>855</v>
      </c>
      <c r="M15" s="35" t="s">
        <v>1863</v>
      </c>
      <c r="N15" s="35"/>
    </row>
    <row r="16" spans="1:14" s="31" customFormat="1">
      <c r="A16" s="37">
        <v>11</v>
      </c>
      <c r="B16" s="49">
        <v>1634</v>
      </c>
      <c r="C16" s="29" t="s">
        <v>25</v>
      </c>
      <c r="D16" s="82">
        <v>11</v>
      </c>
      <c r="E16" s="31" t="s">
        <v>319</v>
      </c>
      <c r="F16" s="32">
        <f>VLOOKUP($E16,Atletas!$1:$1048576,7,FALSE)</f>
        <v>35482</v>
      </c>
      <c r="G16" s="32" t="str">
        <f>VLOOKUP($E16,Atletas!$1:$1048576,9,FALSE)</f>
        <v>Iniciado</v>
      </c>
      <c r="H16" s="137" t="str">
        <f>VLOOKUP($E16,Atletas!$1:$1048576,5,FALSE)</f>
        <v>AJS</v>
      </c>
      <c r="I16" s="39" t="s">
        <v>1115</v>
      </c>
      <c r="J16" s="34">
        <v>41014</v>
      </c>
      <c r="K16" s="38"/>
      <c r="L16" s="35" t="s">
        <v>855</v>
      </c>
      <c r="M16" s="35"/>
      <c r="N16" s="35"/>
    </row>
    <row r="17" spans="1:14" s="31" customFormat="1">
      <c r="A17" s="37">
        <v>12</v>
      </c>
      <c r="B17" s="49">
        <v>1537</v>
      </c>
      <c r="C17" s="29" t="s">
        <v>25</v>
      </c>
      <c r="D17" s="82">
        <v>12</v>
      </c>
      <c r="E17" s="31" t="s">
        <v>317</v>
      </c>
      <c r="F17" s="32">
        <f>VLOOKUP($E17,Atletas!$1:$1048576,7,FALSE)</f>
        <v>35456</v>
      </c>
      <c r="G17" s="32" t="str">
        <f>VLOOKUP($E17,Atletas!$1:$1048576,9,FALSE)</f>
        <v>Iniciado</v>
      </c>
      <c r="H17" s="137" t="str">
        <f>VLOOKUP($E17,Atletas!$1:$1048576,5,FALSE)</f>
        <v>AJS</v>
      </c>
      <c r="I17" s="39" t="s">
        <v>1115</v>
      </c>
      <c r="J17" s="34">
        <v>41014</v>
      </c>
      <c r="K17" s="38"/>
      <c r="L17" s="35" t="s">
        <v>855</v>
      </c>
      <c r="M17" s="35"/>
      <c r="N17" s="38"/>
    </row>
    <row r="18" spans="1:14" s="31" customFormat="1">
      <c r="A18" s="37">
        <v>13</v>
      </c>
      <c r="B18" s="49">
        <v>1289</v>
      </c>
      <c r="C18" s="29" t="s">
        <v>25</v>
      </c>
      <c r="D18" s="82">
        <v>13</v>
      </c>
      <c r="E18" s="31" t="s">
        <v>36</v>
      </c>
      <c r="F18" s="32">
        <f>VLOOKUP($E18,Atletas!$1:$1048576,7,FALSE)</f>
        <v>35958</v>
      </c>
      <c r="G18" s="32" t="str">
        <f>VLOOKUP($E18,Atletas!$1:$1048576,9,FALSE)</f>
        <v>Iniciado</v>
      </c>
      <c r="H18" s="137" t="str">
        <f>VLOOKUP($E18,Atletas!$1:$1048576,5,FALSE)</f>
        <v>ADRAP</v>
      </c>
      <c r="I18" s="39" t="s">
        <v>1115</v>
      </c>
      <c r="J18" s="34">
        <v>41014</v>
      </c>
      <c r="K18" s="38"/>
      <c r="L18" s="35" t="s">
        <v>855</v>
      </c>
      <c r="M18" s="35"/>
      <c r="N18" s="35"/>
    </row>
    <row r="19" spans="1:14" s="31" customFormat="1">
      <c r="A19" s="37">
        <v>14</v>
      </c>
      <c r="B19" s="49">
        <v>886</v>
      </c>
      <c r="C19" s="29" t="s">
        <v>25</v>
      </c>
      <c r="D19" s="82">
        <v>14</v>
      </c>
      <c r="E19" s="31" t="s">
        <v>1659</v>
      </c>
      <c r="F19" s="32">
        <f>VLOOKUP($E19,Atletas!$1:$1048576,7,FALSE)</f>
        <v>35889</v>
      </c>
      <c r="G19" s="32" t="str">
        <f>VLOOKUP($E19,Atletas!$1:$1048576,9,FALSE)</f>
        <v>Iniciado</v>
      </c>
      <c r="H19" s="137" t="str">
        <f>VLOOKUP($E19,Atletas!$1:$1048576,5,FALSE)</f>
        <v>CSM</v>
      </c>
      <c r="I19" s="39" t="s">
        <v>1115</v>
      </c>
      <c r="J19" s="34">
        <v>41014</v>
      </c>
      <c r="K19" s="38"/>
      <c r="L19" s="35" t="s">
        <v>855</v>
      </c>
      <c r="M19" s="35"/>
      <c r="N19" s="35"/>
    </row>
    <row r="20" spans="1:14" s="31" customFormat="1">
      <c r="A20" s="37">
        <v>15</v>
      </c>
      <c r="B20" s="49">
        <v>774</v>
      </c>
      <c r="C20" s="29" t="s">
        <v>25</v>
      </c>
      <c r="D20" s="82">
        <v>15</v>
      </c>
      <c r="E20" s="31" t="s">
        <v>1716</v>
      </c>
      <c r="F20" s="32">
        <f>VLOOKUP($E20,Atletas!$1:$1048576,7,FALSE)</f>
        <v>35683</v>
      </c>
      <c r="G20" s="32" t="str">
        <f>VLOOKUP($E20,Atletas!$1:$1048576,9,FALSE)</f>
        <v>Iniciado</v>
      </c>
      <c r="H20" s="137" t="str">
        <f>VLOOKUP($E20,Atletas!$1:$1048576,5,FALSE)</f>
        <v>CSM</v>
      </c>
      <c r="I20" s="39" t="s">
        <v>1115</v>
      </c>
      <c r="J20" s="34">
        <v>41014</v>
      </c>
      <c r="K20" s="38"/>
      <c r="L20" s="35" t="s">
        <v>855</v>
      </c>
      <c r="M20" s="35"/>
      <c r="N20" s="35"/>
    </row>
    <row r="21" spans="1:14" s="31" customFormat="1">
      <c r="A21" s="37"/>
      <c r="B21" s="49"/>
      <c r="C21" s="29"/>
      <c r="D21" s="37"/>
      <c r="F21" s="32">
        <f>VLOOKUP($E21,Atletas!$1:$1048576,7,FALSE)</f>
        <v>0</v>
      </c>
      <c r="G21" s="32" t="str">
        <f>VLOOKUP($E21,Atletas!$1:$1048576,9,FALSE)</f>
        <v>Sénior /vet</v>
      </c>
      <c r="H21" s="137">
        <f>VLOOKUP($E21,Atletas!$1:$1048576,5,FALSE)</f>
        <v>0</v>
      </c>
      <c r="I21" s="39"/>
      <c r="J21" s="34"/>
      <c r="K21" s="38"/>
      <c r="L21" s="35"/>
      <c r="M21" s="35"/>
      <c r="N21" s="35"/>
    </row>
  </sheetData>
  <mergeCells count="4">
    <mergeCell ref="A4:M4"/>
    <mergeCell ref="A1:N1"/>
    <mergeCell ref="A2:N2"/>
    <mergeCell ref="A3:N3"/>
  </mergeCells>
  <phoneticPr fontId="0" type="noConversion"/>
  <printOptions horizontalCentered="1"/>
  <pageMargins left="0.35433070866141736" right="0.35433070866141736" top="0.98425196850393704" bottom="0.59055118110236227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6" enableFormatConditionsCalculation="0">
    <pageSetUpPr fitToPage="1"/>
  </sheetPr>
  <dimension ref="A1:N92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N2"/>
    </sheetView>
  </sheetViews>
  <sheetFormatPr baseColWidth="10" defaultColWidth="8.83203125" defaultRowHeight="12" x14ac:dyDescent="0"/>
  <cols>
    <col min="1" max="1" width="4.6640625" style="2" customWidth="1"/>
    <col min="2" max="2" width="13.6640625" style="48" customWidth="1"/>
    <col min="3" max="3" width="6.6640625" style="23" customWidth="1"/>
    <col min="4" max="4" width="5.83203125" style="20" customWidth="1"/>
    <col min="5" max="5" width="22.33203125" style="74" customWidth="1"/>
    <col min="6" max="6" width="8.6640625" style="9" customWidth="1"/>
    <col min="7" max="7" width="6.6640625" style="7" customWidth="1"/>
    <col min="8" max="8" width="9.1640625" style="138" customWidth="1"/>
    <col min="9" max="9" width="14.5" customWidth="1"/>
    <col min="10" max="10" width="10.1640625" style="19" customWidth="1"/>
    <col min="11" max="11" width="13.6640625" style="18" customWidth="1"/>
    <col min="12" max="12" width="13.6640625" style="7" customWidth="1"/>
    <col min="13" max="13" width="38.5" style="35" customWidth="1"/>
    <col min="14" max="14" width="13.6640625" style="18" customWidth="1"/>
  </cols>
  <sheetData>
    <row r="1" spans="1:14" ht="21.25" customHeight="1">
      <c r="A1" s="189" t="s">
        <v>1151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19.5" customHeight="1">
      <c r="A2" s="177" t="s">
        <v>1072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90"/>
    </row>
    <row r="3" spans="1:14" ht="18" customHeight="1">
      <c r="A3" s="179" t="s">
        <v>1095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90"/>
    </row>
    <row r="4" spans="1:14" ht="6" customHeight="1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91"/>
    </row>
    <row r="5" spans="1:14" ht="15.25" customHeight="1">
      <c r="A5" s="3" t="s">
        <v>975</v>
      </c>
      <c r="B5" s="46" t="s">
        <v>976</v>
      </c>
      <c r="C5" s="22" t="s">
        <v>977</v>
      </c>
      <c r="D5" s="21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4" t="s">
        <v>761</v>
      </c>
      <c r="N5" s="4" t="s">
        <v>926</v>
      </c>
    </row>
    <row r="6" spans="1:14" s="39" customFormat="1">
      <c r="A6" s="37">
        <v>1</v>
      </c>
      <c r="B6" s="49">
        <v>2763</v>
      </c>
      <c r="C6" s="29" t="s">
        <v>25</v>
      </c>
      <c r="D6" s="37">
        <v>1</v>
      </c>
      <c r="E6" s="31" t="s">
        <v>599</v>
      </c>
      <c r="F6" s="32">
        <f>VLOOKUP($E6,Atletas!$1:$1048576,7,FALSE)</f>
        <v>35368</v>
      </c>
      <c r="G6" s="32" t="str">
        <f>VLOOKUP($E6,Atletas!$1:$1048576,9,FALSE)</f>
        <v>Juvenil</v>
      </c>
      <c r="H6" s="137" t="str">
        <f>VLOOKUP($E6,Atletas!$1:$1048576,5,FALSE)</f>
        <v>CSM</v>
      </c>
      <c r="I6" s="39" t="s">
        <v>1115</v>
      </c>
      <c r="J6" s="34">
        <v>41035</v>
      </c>
      <c r="L6" s="35" t="s">
        <v>855</v>
      </c>
      <c r="M6" s="35" t="s">
        <v>1971</v>
      </c>
      <c r="N6" s="35"/>
    </row>
    <row r="7" spans="1:14" s="39" customFormat="1">
      <c r="A7" s="37">
        <v>2</v>
      </c>
      <c r="B7" s="49">
        <v>2713</v>
      </c>
      <c r="C7" s="29" t="s">
        <v>25</v>
      </c>
      <c r="D7" s="37">
        <v>2</v>
      </c>
      <c r="E7" s="31" t="s">
        <v>581</v>
      </c>
      <c r="F7" s="32">
        <f>VLOOKUP($E7,Atletas!$1:$1048576,7,FALSE)</f>
        <v>35001</v>
      </c>
      <c r="G7" s="32" t="str">
        <f>VLOOKUP($E7,Atletas!$1:$1048576,9,FALSE)</f>
        <v>Juvenil</v>
      </c>
      <c r="H7" s="137" t="str">
        <f>VLOOKUP($E7,Atletas!$1:$1048576,5,FALSE)</f>
        <v>AJS</v>
      </c>
      <c r="I7" s="39" t="s">
        <v>1115</v>
      </c>
      <c r="J7" s="34">
        <v>41035</v>
      </c>
      <c r="L7" s="35" t="s">
        <v>855</v>
      </c>
      <c r="M7" s="35" t="s">
        <v>1972</v>
      </c>
      <c r="N7" s="35"/>
    </row>
    <row r="8" spans="1:14" s="39" customFormat="1">
      <c r="A8" s="37">
        <v>3</v>
      </c>
      <c r="B8" s="49">
        <v>2230</v>
      </c>
      <c r="C8" s="29" t="s">
        <v>25</v>
      </c>
      <c r="D8" s="37">
        <v>3</v>
      </c>
      <c r="E8" s="31" t="s">
        <v>1045</v>
      </c>
      <c r="F8" s="32">
        <f>VLOOKUP($E8,Atletas!$1:$1048576,7,FALSE)</f>
        <v>34758</v>
      </c>
      <c r="G8" s="32" t="str">
        <f>VLOOKUP($E8,Atletas!$1:$1048576,9,FALSE)</f>
        <v>Juvenil</v>
      </c>
      <c r="H8" s="137" t="str">
        <f>VLOOKUP($E8,Atletas!$1:$1048576,5,FALSE)</f>
        <v>GDE</v>
      </c>
      <c r="I8" s="39" t="s">
        <v>1115</v>
      </c>
      <c r="J8" s="34">
        <v>41035</v>
      </c>
      <c r="L8" s="35" t="s">
        <v>855</v>
      </c>
      <c r="M8" s="35" t="s">
        <v>1973</v>
      </c>
      <c r="N8" s="38"/>
    </row>
    <row r="9" spans="1:14" s="39" customFormat="1">
      <c r="A9" s="37">
        <v>4</v>
      </c>
      <c r="B9" s="49">
        <v>2188</v>
      </c>
      <c r="C9" s="29" t="s">
        <v>25</v>
      </c>
      <c r="D9" s="37">
        <v>4</v>
      </c>
      <c r="E9" s="31" t="s">
        <v>588</v>
      </c>
      <c r="F9" s="32">
        <f>VLOOKUP($E9,Atletas!$1:$1048576,7,FALSE)</f>
        <v>35428</v>
      </c>
      <c r="G9" s="32" t="str">
        <f>VLOOKUP($E9,Atletas!$1:$1048576,9,FALSE)</f>
        <v>Juvenil</v>
      </c>
      <c r="H9" s="137" t="str">
        <f>VLOOKUP($E9,Atletas!$1:$1048576,5,FALSE)</f>
        <v>AJS</v>
      </c>
      <c r="I9" s="39" t="s">
        <v>1115</v>
      </c>
      <c r="J9" s="34">
        <v>41035</v>
      </c>
      <c r="K9" s="38"/>
      <c r="L9" s="35" t="s">
        <v>855</v>
      </c>
      <c r="M9" s="35" t="s">
        <v>1974</v>
      </c>
    </row>
    <row r="10" spans="1:14" s="39" customFormat="1">
      <c r="A10" s="37">
        <v>5</v>
      </c>
      <c r="B10" s="49">
        <v>2137</v>
      </c>
      <c r="C10" s="29" t="s">
        <v>25</v>
      </c>
      <c r="D10" s="37">
        <v>5</v>
      </c>
      <c r="E10" s="31" t="s">
        <v>29</v>
      </c>
      <c r="F10" s="32">
        <f>VLOOKUP($E10,Atletas!$1:$1048576,7,FALSE)</f>
        <v>35023</v>
      </c>
      <c r="G10" s="32" t="str">
        <f>VLOOKUP($E10,Atletas!$1:$1048576,9,FALSE)</f>
        <v>Juvenil</v>
      </c>
      <c r="H10" s="137" t="str">
        <f>VLOOKUP($E10,Atletas!$1:$1048576,5,FALSE)</f>
        <v>ADRAP</v>
      </c>
      <c r="I10" s="39" t="s">
        <v>1115</v>
      </c>
      <c r="J10" s="34">
        <v>41035</v>
      </c>
      <c r="K10" s="38"/>
      <c r="L10" s="35" t="s">
        <v>855</v>
      </c>
      <c r="M10" s="35" t="s">
        <v>1975</v>
      </c>
    </row>
    <row r="11" spans="1:14" s="39" customFormat="1">
      <c r="A11" s="37">
        <v>6</v>
      </c>
      <c r="B11" s="49">
        <v>1972</v>
      </c>
      <c r="C11" s="29" t="s">
        <v>25</v>
      </c>
      <c r="D11" s="37">
        <v>6</v>
      </c>
      <c r="E11" s="31" t="s">
        <v>1811</v>
      </c>
      <c r="F11" s="32">
        <f>VLOOKUP($E11,Atletas!$1:$1048576,7,FALSE)</f>
        <v>35012</v>
      </c>
      <c r="G11" s="32" t="str">
        <f>VLOOKUP($E11,Atletas!$1:$1048576,9,FALSE)</f>
        <v>Juvenil</v>
      </c>
      <c r="H11" s="137" t="str">
        <f>VLOOKUP($E11,Atletas!$1:$1048576,5,FALSE)</f>
        <v>CSM</v>
      </c>
      <c r="I11" s="39" t="s">
        <v>1115</v>
      </c>
      <c r="J11" s="34">
        <v>41035</v>
      </c>
      <c r="K11" s="38"/>
      <c r="L11" s="35" t="s">
        <v>855</v>
      </c>
      <c r="M11" s="35" t="s">
        <v>1976</v>
      </c>
    </row>
    <row r="12" spans="1:14" s="39" customFormat="1">
      <c r="A12" s="37">
        <v>7</v>
      </c>
      <c r="B12" s="49">
        <v>1928</v>
      </c>
      <c r="C12" s="29" t="s">
        <v>25</v>
      </c>
      <c r="D12" s="37">
        <v>7</v>
      </c>
      <c r="E12" s="31" t="s">
        <v>805</v>
      </c>
      <c r="F12" s="32">
        <f>VLOOKUP($E12,Atletas!$1:$1048576,7,FALSE)</f>
        <v>35185</v>
      </c>
      <c r="G12" s="32" t="str">
        <f>VLOOKUP($E12,Atletas!$1:$1048576,9,FALSE)</f>
        <v>Juvenil</v>
      </c>
      <c r="H12" s="137" t="str">
        <f>VLOOKUP($E12,Atletas!$1:$1048576,5,FALSE)</f>
        <v>AJS</v>
      </c>
      <c r="I12" s="39" t="s">
        <v>1115</v>
      </c>
      <c r="J12" s="34">
        <v>41035</v>
      </c>
      <c r="K12" s="38"/>
      <c r="L12" s="35" t="s">
        <v>855</v>
      </c>
      <c r="M12" s="35" t="s">
        <v>1977</v>
      </c>
    </row>
    <row r="13" spans="1:14" s="39" customFormat="1">
      <c r="A13" s="37">
        <v>8</v>
      </c>
      <c r="B13" s="49">
        <v>1199</v>
      </c>
      <c r="C13" s="29" t="s">
        <v>25</v>
      </c>
      <c r="D13" s="37">
        <v>8</v>
      </c>
      <c r="E13" s="31" t="s">
        <v>589</v>
      </c>
      <c r="F13" s="32">
        <f>VLOOKUP($E13,Atletas!$1:$1048576,7,FALSE)</f>
        <v>34750</v>
      </c>
      <c r="G13" s="32" t="str">
        <f>VLOOKUP($E13,Atletas!$1:$1048576,9,FALSE)</f>
        <v>Juvenil</v>
      </c>
      <c r="H13" s="137" t="str">
        <f>VLOOKUP($E13,Atletas!$1:$1048576,5,FALSE)</f>
        <v>CSM</v>
      </c>
      <c r="I13" s="39" t="s">
        <v>1115</v>
      </c>
      <c r="J13" s="34">
        <v>41035</v>
      </c>
      <c r="K13" s="38"/>
      <c r="L13" s="35" t="s">
        <v>855</v>
      </c>
      <c r="M13" s="35" t="s">
        <v>1978</v>
      </c>
    </row>
    <row r="14" spans="1:14" s="39" customFormat="1">
      <c r="A14" s="37">
        <v>9</v>
      </c>
      <c r="B14" s="49">
        <v>1176</v>
      </c>
      <c r="C14" s="29" t="s">
        <v>25</v>
      </c>
      <c r="D14" s="37">
        <v>9</v>
      </c>
      <c r="E14" s="31" t="s">
        <v>1908</v>
      </c>
      <c r="F14" s="32">
        <f>VLOOKUP($E14,Atletas!$1:$1048576,7,FALSE)</f>
        <v>35157</v>
      </c>
      <c r="G14" s="32" t="str">
        <f>VLOOKUP($E14,Atletas!$1:$1048576,9,FALSE)</f>
        <v>Juvenil</v>
      </c>
      <c r="H14" s="137" t="str">
        <f>VLOOKUP($E14,Atletas!$1:$1048576,5,FALSE)</f>
        <v>ACDSJ</v>
      </c>
      <c r="I14" s="39" t="s">
        <v>1115</v>
      </c>
      <c r="J14" s="34">
        <v>41035</v>
      </c>
      <c r="K14" s="38"/>
      <c r="L14" s="35" t="s">
        <v>855</v>
      </c>
      <c r="M14" s="35" t="s">
        <v>1979</v>
      </c>
    </row>
    <row r="15" spans="1:14" s="39" customFormat="1">
      <c r="A15" s="37">
        <v>10</v>
      </c>
      <c r="B15" s="49">
        <v>804</v>
      </c>
      <c r="C15" s="29" t="s">
        <v>25</v>
      </c>
      <c r="D15" s="37">
        <v>10</v>
      </c>
      <c r="E15" s="31" t="s">
        <v>1651</v>
      </c>
      <c r="F15" s="32">
        <f>VLOOKUP($E15,Atletas!$1:$1048576,7,FALSE)</f>
        <v>34972</v>
      </c>
      <c r="G15" s="32" t="str">
        <f>VLOOKUP($E15,Atletas!$1:$1048576,9,FALSE)</f>
        <v>Juvenil</v>
      </c>
      <c r="H15" s="137" t="str">
        <f>VLOOKUP($E15,Atletas!$1:$1048576,5,FALSE)</f>
        <v>CSM</v>
      </c>
      <c r="I15" s="39" t="s">
        <v>1115</v>
      </c>
      <c r="J15" s="34">
        <v>41035</v>
      </c>
      <c r="K15" s="38"/>
      <c r="L15" s="35" t="s">
        <v>855</v>
      </c>
      <c r="M15" s="35" t="s">
        <v>1980</v>
      </c>
    </row>
    <row r="16" spans="1:14" s="39" customFormat="1" hidden="1">
      <c r="A16" s="37"/>
      <c r="B16" s="49"/>
      <c r="C16" s="29"/>
      <c r="D16" s="37"/>
      <c r="E16" s="31" t="s">
        <v>423</v>
      </c>
      <c r="F16" s="32">
        <f>VLOOKUP($E16,Atletas!$1:$1048576,7,FALSE)</f>
        <v>34798</v>
      </c>
      <c r="G16" s="32" t="str">
        <f>VLOOKUP($E16,Atletas!$1:$1048576,9,FALSE)</f>
        <v>Juvenil</v>
      </c>
      <c r="H16" s="137" t="str">
        <f>VLOOKUP($E16,Atletas!$1:$1048576,5,FALSE)</f>
        <v>AJS</v>
      </c>
      <c r="J16" s="34"/>
      <c r="K16" s="38"/>
      <c r="L16" s="35" t="s">
        <v>1612</v>
      </c>
      <c r="M16" s="124"/>
      <c r="N16" s="38"/>
    </row>
    <row r="17" spans="1:14" s="39" customFormat="1" hidden="1">
      <c r="A17" s="37"/>
      <c r="B17" s="49"/>
      <c r="C17" s="29"/>
      <c r="D17" s="37"/>
      <c r="E17" s="31" t="s">
        <v>421</v>
      </c>
      <c r="F17" s="32" t="e">
        <f>VLOOKUP($E17,Atletas!$1:$1048576,7,FALSE)</f>
        <v>#N/A</v>
      </c>
      <c r="G17" s="32" t="e">
        <f>VLOOKUP($E17,Atletas!$1:$1048576,9,FALSE)</f>
        <v>#N/A</v>
      </c>
      <c r="H17" s="137" t="e">
        <f>VLOOKUP($E17,Atletas!$1:$1048576,5,FALSE)</f>
        <v>#N/A</v>
      </c>
      <c r="J17" s="34"/>
      <c r="K17" s="38"/>
      <c r="L17" s="35" t="s">
        <v>1613</v>
      </c>
      <c r="M17" s="124"/>
      <c r="N17" s="38"/>
    </row>
    <row r="18" spans="1:14" s="39" customFormat="1" hidden="1">
      <c r="A18" s="37"/>
      <c r="B18" s="49"/>
      <c r="C18" s="29"/>
      <c r="D18" s="37"/>
      <c r="E18" s="31" t="s">
        <v>326</v>
      </c>
      <c r="F18" s="32">
        <f>VLOOKUP($E18,Atletas!$1:$1048576,7,FALSE)</f>
        <v>34913</v>
      </c>
      <c r="G18" s="32" t="str">
        <f>VLOOKUP($E18,Atletas!$1:$1048576,9,FALSE)</f>
        <v>Juvenil</v>
      </c>
      <c r="H18" s="137" t="str">
        <f>VLOOKUP($E18,Atletas!$1:$1048576,5,FALSE)</f>
        <v>AJS</v>
      </c>
      <c r="J18" s="34"/>
      <c r="K18" s="38"/>
      <c r="L18" s="35" t="s">
        <v>1614</v>
      </c>
      <c r="M18" s="124"/>
      <c r="N18" s="38"/>
    </row>
    <row r="19" spans="1:14" s="39" customFormat="1" hidden="1">
      <c r="A19" s="37"/>
      <c r="B19" s="49"/>
      <c r="C19" s="29"/>
      <c r="D19" s="37"/>
      <c r="E19" s="31"/>
      <c r="F19" s="32">
        <f>VLOOKUP($E19,Atletas!$1:$1048576,7,FALSE)</f>
        <v>0</v>
      </c>
      <c r="G19" s="32" t="str">
        <f>VLOOKUP($E19,Atletas!$1:$1048576,9,FALSE)</f>
        <v>Sénior /vet</v>
      </c>
      <c r="H19" s="137">
        <f>VLOOKUP($E19,Atletas!$1:$1048576,5,FALSE)</f>
        <v>0</v>
      </c>
      <c r="J19" s="34"/>
      <c r="K19" s="38"/>
      <c r="L19" s="35" t="s">
        <v>855</v>
      </c>
      <c r="M19" s="35"/>
    </row>
    <row r="20" spans="1:14" s="41" customFormat="1">
      <c r="A20" s="37"/>
      <c r="B20" s="49"/>
      <c r="C20" s="29"/>
      <c r="D20" s="37"/>
      <c r="E20" s="36"/>
      <c r="F20" s="40"/>
      <c r="G20" s="35"/>
      <c r="H20" s="87"/>
      <c r="J20" s="34"/>
      <c r="L20" s="39"/>
      <c r="M20" s="35"/>
    </row>
    <row r="21" spans="1:14" s="41" customFormat="1">
      <c r="A21" s="37"/>
      <c r="B21" s="49"/>
      <c r="C21" s="29"/>
      <c r="D21" s="37"/>
      <c r="E21" s="36"/>
      <c r="F21" s="40"/>
      <c r="G21" s="35"/>
      <c r="H21" s="87"/>
      <c r="J21" s="34"/>
      <c r="L21" s="39"/>
      <c r="M21" s="35"/>
    </row>
    <row r="22" spans="1:14" s="41" customFormat="1">
      <c r="A22" s="37"/>
      <c r="B22" s="49"/>
      <c r="C22" s="29"/>
      <c r="D22" s="37"/>
      <c r="E22" s="36"/>
      <c r="F22" s="40"/>
      <c r="G22" s="35"/>
      <c r="H22" s="87"/>
      <c r="J22" s="34"/>
      <c r="L22" s="39"/>
      <c r="M22" s="35"/>
    </row>
    <row r="23" spans="1:14" s="41" customFormat="1">
      <c r="A23" s="37"/>
      <c r="B23" s="49"/>
      <c r="C23" s="29"/>
      <c r="D23" s="37"/>
      <c r="E23" s="36"/>
      <c r="F23" s="40"/>
      <c r="G23" s="35"/>
      <c r="H23" s="87"/>
      <c r="J23" s="34"/>
      <c r="L23" s="39"/>
      <c r="M23" s="35"/>
    </row>
    <row r="24" spans="1:14" s="41" customFormat="1">
      <c r="A24" s="37"/>
      <c r="B24" s="49"/>
      <c r="C24" s="29"/>
      <c r="D24" s="37"/>
      <c r="E24" s="36"/>
      <c r="F24" s="40"/>
      <c r="G24" s="35"/>
      <c r="H24" s="87"/>
      <c r="J24" s="34"/>
      <c r="L24" s="39"/>
      <c r="M24" s="35"/>
    </row>
    <row r="25" spans="1:14" s="41" customFormat="1">
      <c r="A25" s="37"/>
      <c r="B25" s="49"/>
      <c r="C25" s="29"/>
      <c r="D25" s="37"/>
      <c r="E25" s="36"/>
      <c r="F25" s="40"/>
      <c r="G25" s="35"/>
      <c r="H25" s="87"/>
      <c r="J25" s="34"/>
      <c r="L25" s="39"/>
      <c r="M25" s="35"/>
    </row>
    <row r="26" spans="1:14" s="41" customFormat="1">
      <c r="A26" s="37"/>
      <c r="B26" s="49"/>
      <c r="C26" s="29"/>
      <c r="D26" s="37"/>
      <c r="E26" s="36"/>
      <c r="F26" s="40"/>
      <c r="G26" s="35"/>
      <c r="H26" s="87"/>
      <c r="J26" s="34"/>
      <c r="L26" s="39"/>
      <c r="M26" s="35"/>
    </row>
    <row r="27" spans="1:14" s="41" customFormat="1">
      <c r="A27" s="37"/>
      <c r="B27" s="49"/>
      <c r="C27" s="29"/>
      <c r="D27" s="37"/>
      <c r="E27" s="36"/>
      <c r="F27" s="40"/>
      <c r="G27" s="35"/>
      <c r="H27" s="87"/>
      <c r="J27" s="34"/>
      <c r="L27" s="39"/>
      <c r="M27" s="35"/>
    </row>
    <row r="28" spans="1:14" s="41" customFormat="1">
      <c r="A28" s="37"/>
      <c r="B28" s="49"/>
      <c r="C28" s="29"/>
      <c r="D28" s="37"/>
      <c r="E28" s="36"/>
      <c r="F28" s="40"/>
      <c r="G28" s="35"/>
      <c r="H28" s="87"/>
      <c r="J28" s="34"/>
      <c r="L28" s="39"/>
      <c r="M28" s="35"/>
    </row>
    <row r="29" spans="1:14" s="41" customFormat="1">
      <c r="A29" s="37"/>
      <c r="B29" s="49"/>
      <c r="C29" s="29"/>
      <c r="D29" s="37"/>
      <c r="E29" s="36"/>
      <c r="F29" s="40"/>
      <c r="G29" s="35"/>
      <c r="H29" s="87"/>
      <c r="J29" s="34"/>
      <c r="L29" s="39"/>
      <c r="M29" s="35"/>
    </row>
    <row r="30" spans="1:14" s="41" customFormat="1">
      <c r="A30" s="37"/>
      <c r="B30" s="49"/>
      <c r="C30" s="29"/>
      <c r="D30" s="37"/>
      <c r="E30" s="36"/>
      <c r="F30" s="40"/>
      <c r="G30" s="35"/>
      <c r="H30" s="87"/>
      <c r="J30" s="34"/>
      <c r="L30" s="39"/>
      <c r="M30" s="35"/>
    </row>
    <row r="31" spans="1:14" s="41" customFormat="1">
      <c r="A31" s="37"/>
      <c r="B31" s="49"/>
      <c r="C31" s="29"/>
      <c r="D31" s="37"/>
      <c r="E31" s="36"/>
      <c r="F31" s="40"/>
      <c r="G31" s="35"/>
      <c r="H31" s="87"/>
      <c r="J31" s="34"/>
      <c r="L31" s="39"/>
      <c r="M31" s="35"/>
    </row>
    <row r="32" spans="1:14" s="41" customFormat="1">
      <c r="A32" s="37"/>
      <c r="B32" s="49"/>
      <c r="C32" s="29"/>
      <c r="D32" s="37"/>
      <c r="E32" s="36"/>
      <c r="F32" s="40"/>
      <c r="G32" s="35"/>
      <c r="H32" s="87"/>
      <c r="J32" s="34"/>
      <c r="L32" s="39"/>
      <c r="M32" s="35"/>
    </row>
    <row r="33" spans="1:13" s="41" customFormat="1">
      <c r="A33" s="37"/>
      <c r="B33" s="49"/>
      <c r="C33" s="29"/>
      <c r="D33" s="37"/>
      <c r="E33" s="36"/>
      <c r="F33" s="40"/>
      <c r="G33" s="35"/>
      <c r="H33" s="87"/>
      <c r="J33" s="34"/>
      <c r="L33" s="39"/>
      <c r="M33" s="35"/>
    </row>
    <row r="34" spans="1:13" s="41" customFormat="1">
      <c r="A34" s="37"/>
      <c r="B34" s="49"/>
      <c r="C34" s="29"/>
      <c r="D34" s="37"/>
      <c r="E34" s="36"/>
      <c r="F34" s="40"/>
      <c r="G34" s="35"/>
      <c r="H34" s="87"/>
      <c r="J34" s="34"/>
      <c r="L34" s="39"/>
      <c r="M34" s="35"/>
    </row>
    <row r="35" spans="1:13" s="41" customFormat="1">
      <c r="A35" s="37"/>
      <c r="B35" s="49"/>
      <c r="C35" s="29"/>
      <c r="D35" s="37"/>
      <c r="E35" s="36"/>
      <c r="F35" s="40"/>
      <c r="G35" s="35"/>
      <c r="H35" s="87"/>
      <c r="J35" s="34"/>
      <c r="L35" s="39"/>
      <c r="M35" s="35"/>
    </row>
    <row r="36" spans="1:13" s="41" customFormat="1">
      <c r="A36" s="37"/>
      <c r="B36" s="49"/>
      <c r="C36" s="29"/>
      <c r="D36" s="37"/>
      <c r="E36" s="36"/>
      <c r="F36" s="40"/>
      <c r="G36" s="35"/>
      <c r="H36" s="87"/>
      <c r="J36" s="34"/>
      <c r="L36" s="39"/>
      <c r="M36" s="35"/>
    </row>
    <row r="37" spans="1:13" s="41" customFormat="1">
      <c r="A37" s="37"/>
      <c r="B37" s="49"/>
      <c r="C37" s="29"/>
      <c r="D37" s="37"/>
      <c r="E37" s="36"/>
      <c r="F37" s="40"/>
      <c r="G37" s="35"/>
      <c r="H37" s="87"/>
      <c r="J37" s="34"/>
      <c r="L37" s="39"/>
      <c r="M37" s="35"/>
    </row>
    <row r="38" spans="1:13" s="41" customFormat="1">
      <c r="A38" s="37"/>
      <c r="B38" s="49"/>
      <c r="C38" s="29"/>
      <c r="D38" s="37"/>
      <c r="E38" s="36"/>
      <c r="F38" s="40"/>
      <c r="G38" s="35"/>
      <c r="H38" s="87"/>
      <c r="J38" s="34"/>
      <c r="L38" s="39"/>
      <c r="M38" s="35"/>
    </row>
    <row r="39" spans="1:13" s="41" customFormat="1">
      <c r="A39" s="37"/>
      <c r="B39" s="49"/>
      <c r="C39" s="29"/>
      <c r="D39" s="37"/>
      <c r="E39" s="36"/>
      <c r="F39" s="40"/>
      <c r="G39" s="35"/>
      <c r="H39" s="87"/>
      <c r="J39" s="34"/>
      <c r="L39" s="39"/>
      <c r="M39" s="35"/>
    </row>
    <row r="40" spans="1:13" s="41" customFormat="1">
      <c r="A40" s="37"/>
      <c r="B40" s="49"/>
      <c r="C40" s="29"/>
      <c r="D40" s="37"/>
      <c r="E40" s="36"/>
      <c r="F40" s="40"/>
      <c r="G40" s="35"/>
      <c r="H40" s="87"/>
      <c r="J40" s="34"/>
      <c r="L40" s="39"/>
      <c r="M40" s="35"/>
    </row>
    <row r="41" spans="1:13" s="41" customFormat="1">
      <c r="A41" s="37"/>
      <c r="B41" s="49"/>
      <c r="C41" s="29"/>
      <c r="D41" s="37"/>
      <c r="E41" s="36"/>
      <c r="F41" s="40"/>
      <c r="G41" s="35"/>
      <c r="H41" s="87"/>
      <c r="J41" s="34"/>
      <c r="L41" s="39"/>
      <c r="M41" s="35"/>
    </row>
    <row r="42" spans="1:13" s="41" customFormat="1">
      <c r="A42" s="37"/>
      <c r="B42" s="49"/>
      <c r="C42" s="29"/>
      <c r="D42" s="37"/>
      <c r="E42" s="36"/>
      <c r="F42" s="40"/>
      <c r="G42" s="35"/>
      <c r="H42" s="87"/>
      <c r="J42" s="34"/>
      <c r="L42" s="39"/>
      <c r="M42" s="35"/>
    </row>
    <row r="43" spans="1:13" s="41" customFormat="1">
      <c r="A43" s="37"/>
      <c r="B43" s="49"/>
      <c r="C43" s="29"/>
      <c r="D43" s="37"/>
      <c r="E43" s="36"/>
      <c r="F43" s="40"/>
      <c r="G43" s="35"/>
      <c r="H43" s="87"/>
      <c r="J43" s="34"/>
      <c r="L43" s="39"/>
      <c r="M43" s="35"/>
    </row>
    <row r="44" spans="1:13" s="41" customFormat="1">
      <c r="A44" s="37"/>
      <c r="B44" s="49"/>
      <c r="C44" s="29"/>
      <c r="D44" s="37"/>
      <c r="E44" s="36"/>
      <c r="F44" s="40"/>
      <c r="G44" s="35"/>
      <c r="H44" s="87"/>
      <c r="J44" s="34"/>
      <c r="L44" s="39"/>
      <c r="M44" s="35"/>
    </row>
    <row r="45" spans="1:13" s="41" customFormat="1">
      <c r="A45" s="37"/>
      <c r="B45" s="49"/>
      <c r="C45" s="29"/>
      <c r="D45" s="37"/>
      <c r="E45" s="36"/>
      <c r="F45" s="40"/>
      <c r="G45" s="35"/>
      <c r="H45" s="87"/>
      <c r="J45" s="34"/>
      <c r="L45" s="39"/>
      <c r="M45" s="35"/>
    </row>
    <row r="46" spans="1:13" s="41" customFormat="1">
      <c r="A46" s="37"/>
      <c r="B46" s="49"/>
      <c r="C46" s="29"/>
      <c r="D46" s="37"/>
      <c r="E46" s="36"/>
      <c r="F46" s="40"/>
      <c r="G46" s="35"/>
      <c r="H46" s="87"/>
      <c r="J46" s="34"/>
      <c r="L46" s="39"/>
      <c r="M46" s="35"/>
    </row>
    <row r="47" spans="1:13" s="41" customFormat="1">
      <c r="A47" s="37"/>
      <c r="B47" s="49"/>
      <c r="C47" s="29"/>
      <c r="D47" s="37"/>
      <c r="E47" s="36"/>
      <c r="F47" s="40"/>
      <c r="G47" s="35"/>
      <c r="H47" s="87"/>
      <c r="J47" s="34"/>
      <c r="L47" s="39"/>
      <c r="M47" s="35"/>
    </row>
    <row r="48" spans="1:13" s="41" customFormat="1">
      <c r="A48" s="37"/>
      <c r="B48" s="49"/>
      <c r="C48" s="29"/>
      <c r="D48" s="37"/>
      <c r="E48" s="36"/>
      <c r="F48" s="40"/>
      <c r="G48" s="35"/>
      <c r="H48" s="87"/>
      <c r="J48" s="34"/>
      <c r="L48" s="39"/>
      <c r="M48" s="35"/>
    </row>
    <row r="49" spans="1:13" s="41" customFormat="1">
      <c r="A49" s="37"/>
      <c r="B49" s="49"/>
      <c r="C49" s="29"/>
      <c r="D49" s="37"/>
      <c r="E49" s="36"/>
      <c r="F49" s="40"/>
      <c r="G49" s="35"/>
      <c r="H49" s="87"/>
      <c r="J49" s="34"/>
      <c r="L49" s="39"/>
      <c r="M49" s="35"/>
    </row>
    <row r="50" spans="1:13" s="41" customFormat="1">
      <c r="A50" s="37"/>
      <c r="B50" s="49"/>
      <c r="C50" s="29"/>
      <c r="D50" s="37"/>
      <c r="E50" s="36"/>
      <c r="F50" s="40"/>
      <c r="G50" s="35"/>
      <c r="H50" s="87"/>
      <c r="J50" s="34"/>
      <c r="L50" s="39"/>
      <c r="M50" s="35"/>
    </row>
    <row r="51" spans="1:13" s="41" customFormat="1">
      <c r="A51" s="37"/>
      <c r="B51" s="49"/>
      <c r="C51" s="29"/>
      <c r="D51" s="37"/>
      <c r="E51" s="36"/>
      <c r="F51" s="40"/>
      <c r="G51" s="35"/>
      <c r="H51" s="87"/>
      <c r="J51" s="34"/>
      <c r="L51" s="39"/>
      <c r="M51" s="35"/>
    </row>
    <row r="52" spans="1:13" s="41" customFormat="1">
      <c r="A52" s="37"/>
      <c r="B52" s="49"/>
      <c r="C52" s="29"/>
      <c r="D52" s="37"/>
      <c r="E52" s="36"/>
      <c r="F52" s="40"/>
      <c r="G52" s="35"/>
      <c r="H52" s="87"/>
      <c r="J52" s="34"/>
      <c r="L52" s="39"/>
      <c r="M52" s="35"/>
    </row>
    <row r="53" spans="1:13" s="41" customFormat="1">
      <c r="A53" s="37"/>
      <c r="B53" s="49"/>
      <c r="C53" s="29"/>
      <c r="D53" s="37"/>
      <c r="E53" s="36"/>
      <c r="F53" s="40"/>
      <c r="G53" s="35"/>
      <c r="H53" s="87"/>
      <c r="J53" s="34"/>
      <c r="L53" s="39"/>
      <c r="M53" s="35"/>
    </row>
    <row r="54" spans="1:13" s="41" customFormat="1">
      <c r="A54" s="37"/>
      <c r="B54" s="49"/>
      <c r="C54" s="29"/>
      <c r="D54" s="37"/>
      <c r="E54" s="36"/>
      <c r="F54" s="40"/>
      <c r="G54" s="35"/>
      <c r="H54" s="87"/>
      <c r="J54" s="34"/>
      <c r="L54" s="39"/>
      <c r="M54" s="35"/>
    </row>
    <row r="55" spans="1:13" s="41" customFormat="1">
      <c r="A55" s="37"/>
      <c r="B55" s="49"/>
      <c r="C55" s="29"/>
      <c r="D55" s="37"/>
      <c r="E55" s="36"/>
      <c r="F55" s="40"/>
      <c r="G55" s="35"/>
      <c r="H55" s="87"/>
      <c r="J55" s="34"/>
      <c r="L55" s="39"/>
      <c r="M55" s="35"/>
    </row>
    <row r="56" spans="1:13" s="41" customFormat="1">
      <c r="A56" s="37"/>
      <c r="B56" s="49"/>
      <c r="C56" s="29"/>
      <c r="D56" s="37"/>
      <c r="E56" s="36"/>
      <c r="F56" s="40"/>
      <c r="G56" s="35"/>
      <c r="H56" s="87"/>
      <c r="J56" s="34"/>
      <c r="L56" s="39"/>
      <c r="M56" s="35"/>
    </row>
    <row r="57" spans="1:13" s="41" customFormat="1">
      <c r="A57" s="37"/>
      <c r="B57" s="49"/>
      <c r="C57" s="29"/>
      <c r="D57" s="37"/>
      <c r="E57" s="36"/>
      <c r="F57" s="40"/>
      <c r="G57" s="35"/>
      <c r="H57" s="87"/>
      <c r="J57" s="34"/>
      <c r="L57" s="39"/>
      <c r="M57" s="35"/>
    </row>
    <row r="58" spans="1:13" s="41" customFormat="1">
      <c r="A58" s="37"/>
      <c r="B58" s="49"/>
      <c r="C58" s="29"/>
      <c r="D58" s="37"/>
      <c r="E58" s="36"/>
      <c r="F58" s="40"/>
      <c r="G58" s="35"/>
      <c r="H58" s="87"/>
      <c r="J58" s="34"/>
      <c r="L58" s="39"/>
      <c r="M58" s="35"/>
    </row>
    <row r="59" spans="1:13" s="41" customFormat="1">
      <c r="A59" s="37"/>
      <c r="B59" s="49"/>
      <c r="C59" s="29"/>
      <c r="D59" s="37"/>
      <c r="E59" s="36"/>
      <c r="F59" s="40"/>
      <c r="G59" s="35"/>
      <c r="H59" s="87"/>
      <c r="J59" s="34"/>
      <c r="L59" s="39"/>
      <c r="M59" s="35"/>
    </row>
    <row r="60" spans="1:13" s="41" customFormat="1">
      <c r="A60" s="37"/>
      <c r="B60" s="49"/>
      <c r="C60" s="29"/>
      <c r="D60" s="37"/>
      <c r="E60" s="36"/>
      <c r="F60" s="40"/>
      <c r="G60" s="35"/>
      <c r="H60" s="87"/>
      <c r="J60" s="34"/>
      <c r="L60" s="39"/>
      <c r="M60" s="35"/>
    </row>
    <row r="61" spans="1:13" s="41" customFormat="1">
      <c r="A61" s="37"/>
      <c r="B61" s="49"/>
      <c r="C61" s="29"/>
      <c r="D61" s="37"/>
      <c r="E61" s="36"/>
      <c r="F61" s="40"/>
      <c r="G61" s="35"/>
      <c r="H61" s="87"/>
      <c r="J61" s="34"/>
      <c r="L61" s="39"/>
      <c r="M61" s="35"/>
    </row>
    <row r="62" spans="1:13" s="41" customFormat="1">
      <c r="A62" s="37"/>
      <c r="B62" s="49"/>
      <c r="C62" s="29"/>
      <c r="D62" s="37"/>
      <c r="E62" s="36"/>
      <c r="F62" s="40"/>
      <c r="G62" s="35"/>
      <c r="H62" s="87"/>
      <c r="J62" s="34"/>
      <c r="L62" s="39"/>
      <c r="M62" s="35"/>
    </row>
    <row r="63" spans="1:13" s="41" customFormat="1">
      <c r="A63" s="37"/>
      <c r="B63" s="49"/>
      <c r="C63" s="29"/>
      <c r="D63" s="37"/>
      <c r="E63" s="36"/>
      <c r="F63" s="40"/>
      <c r="G63" s="35"/>
      <c r="H63" s="87"/>
      <c r="J63" s="34"/>
      <c r="L63" s="39"/>
      <c r="M63" s="35"/>
    </row>
    <row r="64" spans="1:13" s="41" customFormat="1">
      <c r="A64" s="37"/>
      <c r="B64" s="49"/>
      <c r="C64" s="29"/>
      <c r="D64" s="37"/>
      <c r="E64" s="36"/>
      <c r="F64" s="40"/>
      <c r="G64" s="35"/>
      <c r="H64" s="87"/>
      <c r="J64" s="34"/>
      <c r="L64" s="39"/>
      <c r="M64" s="35"/>
    </row>
    <row r="65" spans="1:13" s="41" customFormat="1">
      <c r="A65" s="37"/>
      <c r="B65" s="49"/>
      <c r="C65" s="29"/>
      <c r="D65" s="37"/>
      <c r="E65" s="36"/>
      <c r="F65" s="40"/>
      <c r="G65" s="35"/>
      <c r="H65" s="87"/>
      <c r="J65" s="34"/>
      <c r="L65" s="39"/>
      <c r="M65" s="35"/>
    </row>
    <row r="66" spans="1:13" s="41" customFormat="1">
      <c r="A66" s="37"/>
      <c r="B66" s="49"/>
      <c r="C66" s="29"/>
      <c r="D66" s="37"/>
      <c r="E66" s="36"/>
      <c r="F66" s="40"/>
      <c r="G66" s="35"/>
      <c r="H66" s="87"/>
      <c r="J66" s="34"/>
      <c r="L66" s="39"/>
      <c r="M66" s="35"/>
    </row>
    <row r="67" spans="1:13" s="41" customFormat="1">
      <c r="A67" s="37"/>
      <c r="B67" s="49"/>
      <c r="C67" s="29"/>
      <c r="D67" s="37"/>
      <c r="E67" s="36"/>
      <c r="F67" s="40"/>
      <c r="G67" s="35"/>
      <c r="H67" s="87"/>
      <c r="J67" s="34"/>
      <c r="L67" s="39"/>
      <c r="M67" s="35"/>
    </row>
    <row r="68" spans="1:13" s="41" customFormat="1">
      <c r="A68" s="37"/>
      <c r="B68" s="49"/>
      <c r="C68" s="29"/>
      <c r="D68" s="37"/>
      <c r="E68" s="36"/>
      <c r="F68" s="40"/>
      <c r="G68" s="35"/>
      <c r="H68" s="87"/>
      <c r="J68" s="34"/>
      <c r="L68" s="39"/>
      <c r="M68" s="35"/>
    </row>
    <row r="69" spans="1:13" s="41" customFormat="1">
      <c r="A69" s="37"/>
      <c r="B69" s="49"/>
      <c r="C69" s="29"/>
      <c r="D69" s="37"/>
      <c r="E69" s="36"/>
      <c r="F69" s="40"/>
      <c r="G69" s="35"/>
      <c r="H69" s="87"/>
      <c r="J69" s="34"/>
      <c r="L69" s="39"/>
      <c r="M69" s="35"/>
    </row>
    <row r="70" spans="1:13" s="41" customFormat="1">
      <c r="A70" s="37"/>
      <c r="B70" s="49"/>
      <c r="C70" s="29"/>
      <c r="D70" s="37"/>
      <c r="E70" s="36"/>
      <c r="F70" s="40"/>
      <c r="G70" s="35"/>
      <c r="H70" s="87"/>
      <c r="J70" s="34"/>
      <c r="L70" s="39"/>
      <c r="M70" s="35"/>
    </row>
    <row r="71" spans="1:13" s="41" customFormat="1">
      <c r="A71" s="37"/>
      <c r="B71" s="49"/>
      <c r="C71" s="29"/>
      <c r="D71" s="37"/>
      <c r="E71" s="36"/>
      <c r="F71" s="40"/>
      <c r="G71" s="35"/>
      <c r="H71" s="87"/>
      <c r="J71" s="34"/>
      <c r="L71" s="39"/>
      <c r="M71" s="35"/>
    </row>
    <row r="72" spans="1:13" s="41" customFormat="1">
      <c r="A72" s="37"/>
      <c r="B72" s="49"/>
      <c r="C72" s="29"/>
      <c r="D72" s="37"/>
      <c r="E72" s="36"/>
      <c r="F72" s="40"/>
      <c r="G72" s="35"/>
      <c r="H72" s="87"/>
      <c r="J72" s="34"/>
      <c r="L72" s="39"/>
      <c r="M72" s="35"/>
    </row>
    <row r="73" spans="1:13" s="41" customFormat="1">
      <c r="A73" s="37"/>
      <c r="B73" s="49"/>
      <c r="C73" s="29"/>
      <c r="D73" s="37"/>
      <c r="E73" s="36"/>
      <c r="F73" s="40"/>
      <c r="G73" s="35"/>
      <c r="H73" s="87"/>
      <c r="J73" s="34"/>
      <c r="L73" s="39"/>
      <c r="M73" s="35"/>
    </row>
    <row r="74" spans="1:13" s="41" customFormat="1">
      <c r="A74" s="37"/>
      <c r="B74" s="49"/>
      <c r="C74" s="29"/>
      <c r="D74" s="37"/>
      <c r="E74" s="36"/>
      <c r="F74" s="40"/>
      <c r="G74" s="35"/>
      <c r="H74" s="87"/>
      <c r="J74" s="34"/>
      <c r="L74" s="39"/>
      <c r="M74" s="35"/>
    </row>
    <row r="75" spans="1:13" s="41" customFormat="1">
      <c r="A75" s="37"/>
      <c r="B75" s="49"/>
      <c r="C75" s="29"/>
      <c r="D75" s="37"/>
      <c r="E75" s="36"/>
      <c r="F75" s="40"/>
      <c r="G75" s="35"/>
      <c r="H75" s="87"/>
      <c r="J75" s="34"/>
      <c r="L75" s="39"/>
      <c r="M75" s="35"/>
    </row>
    <row r="76" spans="1:13" s="41" customFormat="1">
      <c r="A76" s="37"/>
      <c r="B76" s="49"/>
      <c r="C76" s="29"/>
      <c r="D76" s="37"/>
      <c r="E76" s="36"/>
      <c r="F76" s="40"/>
      <c r="G76" s="35"/>
      <c r="H76" s="87"/>
      <c r="J76" s="34"/>
      <c r="L76" s="39"/>
      <c r="M76" s="35"/>
    </row>
    <row r="77" spans="1:13" s="41" customFormat="1">
      <c r="A77" s="37"/>
      <c r="B77" s="49"/>
      <c r="C77" s="29"/>
      <c r="D77" s="37"/>
      <c r="E77" s="36"/>
      <c r="F77" s="40"/>
      <c r="G77" s="35"/>
      <c r="H77" s="87"/>
      <c r="J77" s="34"/>
      <c r="L77" s="39"/>
      <c r="M77" s="35"/>
    </row>
    <row r="78" spans="1:13" s="41" customFormat="1">
      <c r="A78" s="37"/>
      <c r="B78" s="49"/>
      <c r="C78" s="29"/>
      <c r="D78" s="37"/>
      <c r="E78" s="36"/>
      <c r="F78" s="40"/>
      <c r="G78" s="35"/>
      <c r="H78" s="87"/>
      <c r="J78" s="34"/>
      <c r="L78" s="39"/>
      <c r="M78" s="35"/>
    </row>
    <row r="79" spans="1:13" s="41" customFormat="1">
      <c r="A79" s="37"/>
      <c r="B79" s="49"/>
      <c r="C79" s="29"/>
      <c r="D79" s="37"/>
      <c r="E79" s="36"/>
      <c r="F79" s="40"/>
      <c r="G79" s="35"/>
      <c r="H79" s="87"/>
      <c r="J79" s="34"/>
      <c r="L79" s="39"/>
      <c r="M79" s="35"/>
    </row>
    <row r="80" spans="1:13" s="41" customFormat="1">
      <c r="A80" s="37"/>
      <c r="B80" s="49"/>
      <c r="C80" s="29"/>
      <c r="D80" s="37"/>
      <c r="E80" s="36"/>
      <c r="F80" s="40"/>
      <c r="G80" s="35"/>
      <c r="H80" s="87"/>
      <c r="J80" s="34"/>
      <c r="L80" s="39"/>
      <c r="M80" s="35"/>
    </row>
    <row r="81" spans="1:13" s="41" customFormat="1">
      <c r="A81" s="37"/>
      <c r="B81" s="49"/>
      <c r="C81" s="29"/>
      <c r="D81" s="37"/>
      <c r="E81" s="36"/>
      <c r="F81" s="40"/>
      <c r="G81" s="35"/>
      <c r="H81" s="87"/>
      <c r="J81" s="34"/>
      <c r="L81" s="39"/>
      <c r="M81" s="35"/>
    </row>
    <row r="82" spans="1:13" s="41" customFormat="1">
      <c r="A82" s="37"/>
      <c r="B82" s="49"/>
      <c r="C82" s="29"/>
      <c r="D82" s="37"/>
      <c r="E82" s="36"/>
      <c r="F82" s="40"/>
      <c r="G82" s="35"/>
      <c r="H82" s="87"/>
      <c r="J82" s="34"/>
      <c r="L82" s="39"/>
      <c r="M82" s="35"/>
    </row>
    <row r="83" spans="1:13" s="41" customFormat="1">
      <c r="A83" s="37"/>
      <c r="B83" s="49"/>
      <c r="C83" s="29"/>
      <c r="D83" s="37"/>
      <c r="E83" s="36"/>
      <c r="F83" s="40"/>
      <c r="G83" s="35"/>
      <c r="H83" s="87"/>
      <c r="J83" s="34"/>
      <c r="L83" s="39"/>
      <c r="M83" s="35"/>
    </row>
    <row r="84" spans="1:13" s="41" customFormat="1">
      <c r="A84" s="37"/>
      <c r="B84" s="49"/>
      <c r="C84" s="29"/>
      <c r="D84" s="37"/>
      <c r="E84" s="36"/>
      <c r="F84" s="40"/>
      <c r="G84" s="35"/>
      <c r="H84" s="87"/>
      <c r="J84" s="34"/>
      <c r="L84" s="39"/>
      <c r="M84" s="35"/>
    </row>
    <row r="85" spans="1:13" s="41" customFormat="1">
      <c r="A85" s="37"/>
      <c r="B85" s="49"/>
      <c r="C85" s="29"/>
      <c r="D85" s="37"/>
      <c r="E85" s="36"/>
      <c r="F85" s="40"/>
      <c r="G85" s="35"/>
      <c r="H85" s="87"/>
      <c r="J85" s="34"/>
      <c r="L85" s="39"/>
      <c r="M85" s="35"/>
    </row>
    <row r="86" spans="1:13" s="41" customFormat="1">
      <c r="A86" s="37"/>
      <c r="B86" s="49"/>
      <c r="C86" s="29"/>
      <c r="D86" s="37"/>
      <c r="E86" s="36"/>
      <c r="F86" s="40"/>
      <c r="G86" s="35"/>
      <c r="H86" s="87"/>
      <c r="J86" s="34"/>
      <c r="L86" s="39"/>
      <c r="M86" s="35"/>
    </row>
    <row r="87" spans="1:13" s="41" customFormat="1">
      <c r="A87" s="37"/>
      <c r="B87" s="49"/>
      <c r="C87" s="29"/>
      <c r="D87" s="37"/>
      <c r="E87" s="36"/>
      <c r="F87" s="40"/>
      <c r="G87" s="35"/>
      <c r="H87" s="87"/>
      <c r="J87" s="34"/>
      <c r="L87" s="39"/>
      <c r="M87" s="35"/>
    </row>
    <row r="88" spans="1:13" s="41" customFormat="1">
      <c r="A88" s="37"/>
      <c r="B88" s="49"/>
      <c r="C88" s="29"/>
      <c r="D88" s="37"/>
      <c r="E88" s="36"/>
      <c r="F88" s="40"/>
      <c r="G88" s="35"/>
      <c r="H88" s="87"/>
      <c r="J88" s="34"/>
      <c r="L88" s="39"/>
      <c r="M88" s="35"/>
    </row>
    <row r="89" spans="1:13" s="41" customFormat="1">
      <c r="A89" s="37"/>
      <c r="B89" s="49"/>
      <c r="C89" s="29"/>
      <c r="D89" s="37"/>
      <c r="E89" s="36"/>
      <c r="F89" s="40"/>
      <c r="G89" s="35"/>
      <c r="H89" s="87"/>
      <c r="J89" s="34"/>
      <c r="L89" s="39"/>
      <c r="M89" s="35"/>
    </row>
    <row r="90" spans="1:13" s="41" customFormat="1">
      <c r="A90" s="37"/>
      <c r="B90" s="49"/>
      <c r="C90" s="29"/>
      <c r="D90" s="37"/>
      <c r="E90" s="36"/>
      <c r="F90" s="40"/>
      <c r="G90" s="35"/>
      <c r="H90" s="87"/>
      <c r="J90" s="34"/>
      <c r="L90" s="39"/>
      <c r="M90" s="35"/>
    </row>
    <row r="91" spans="1:13" s="41" customFormat="1">
      <c r="A91" s="37"/>
      <c r="B91" s="49"/>
      <c r="C91" s="29"/>
      <c r="D91" s="37"/>
      <c r="E91" s="36"/>
      <c r="F91" s="40"/>
      <c r="G91" s="35"/>
      <c r="H91" s="87"/>
      <c r="J91" s="34"/>
      <c r="L91" s="39"/>
      <c r="M91" s="35"/>
    </row>
    <row r="92" spans="1:13" s="41" customFormat="1">
      <c r="A92" s="37"/>
      <c r="B92" s="49"/>
      <c r="C92" s="29"/>
      <c r="D92" s="37"/>
      <c r="E92" s="36"/>
      <c r="F92" s="40"/>
      <c r="G92" s="35"/>
      <c r="H92" s="87"/>
      <c r="J92" s="34"/>
      <c r="L92" s="39"/>
      <c r="M92" s="35"/>
    </row>
  </sheetData>
  <mergeCells count="4">
    <mergeCell ref="A1:N1"/>
    <mergeCell ref="A2:N2"/>
    <mergeCell ref="A3:N3"/>
    <mergeCell ref="A4:N4"/>
  </mergeCells>
  <phoneticPr fontId="0" type="noConversion"/>
  <pageMargins left="0.35433070866141736" right="0.35433070866141736" top="0.98425196850393704" bottom="0.78740157480314965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7" enableFormatConditionsCalculation="0">
    <pageSetUpPr fitToPage="1"/>
  </sheetPr>
  <dimension ref="A1:N244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H6" sqref="H6:H15"/>
    </sheetView>
  </sheetViews>
  <sheetFormatPr baseColWidth="10" defaultColWidth="8.83203125" defaultRowHeight="12" x14ac:dyDescent="0"/>
  <cols>
    <col min="1" max="1" width="4.6640625" style="53" customWidth="1"/>
    <col min="2" max="2" width="13.6640625" style="54" customWidth="1"/>
    <col min="3" max="3" width="6.6640625" style="52" customWidth="1"/>
    <col min="4" max="4" width="5.83203125" style="20" customWidth="1"/>
    <col min="5" max="5" width="25.6640625" style="56" customWidth="1"/>
    <col min="6" max="6" width="5.6640625" style="56" customWidth="1"/>
    <col min="7" max="7" width="6.6640625" style="7" customWidth="1"/>
    <col min="8" max="8" width="9.1640625" style="138" customWidth="1"/>
    <col min="9" max="9" width="14.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50.1640625" style="26" customWidth="1"/>
    <col min="14" max="14" width="9.6640625" style="64" customWidth="1"/>
  </cols>
  <sheetData>
    <row r="1" spans="1:14" ht="21.25" customHeight="1">
      <c r="A1" s="189" t="s">
        <v>1151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19.5" customHeight="1">
      <c r="A2" s="177" t="s">
        <v>765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4" ht="18" customHeight="1">
      <c r="A3" s="179" t="s">
        <v>766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65" t="s">
        <v>829</v>
      </c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66"/>
    </row>
    <row r="5" spans="1:14" s="60" customFormat="1" ht="15.25" customHeight="1">
      <c r="A5" s="3" t="s">
        <v>975</v>
      </c>
      <c r="B5" s="5" t="s">
        <v>976</v>
      </c>
      <c r="C5" s="59"/>
      <c r="D5" s="3" t="s">
        <v>986</v>
      </c>
      <c r="E5" s="4" t="s">
        <v>800</v>
      </c>
      <c r="F5" s="4" t="s">
        <v>979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4" t="s">
        <v>801</v>
      </c>
      <c r="N5" s="67" t="s">
        <v>830</v>
      </c>
    </row>
    <row r="6" spans="1:14" s="174" customFormat="1">
      <c r="A6" s="27">
        <v>1</v>
      </c>
      <c r="B6" s="28">
        <v>33.94</v>
      </c>
      <c r="C6" s="51"/>
      <c r="D6" s="30">
        <v>1</v>
      </c>
      <c r="E6" s="31" t="s">
        <v>366</v>
      </c>
      <c r="F6" s="31">
        <v>99</v>
      </c>
      <c r="G6" s="32" t="s">
        <v>971</v>
      </c>
      <c r="H6" s="137" t="s">
        <v>1036</v>
      </c>
      <c r="I6" s="35" t="s">
        <v>1115</v>
      </c>
      <c r="J6" s="34">
        <v>41077</v>
      </c>
      <c r="K6" s="35" t="s">
        <v>1813</v>
      </c>
      <c r="L6" s="35" t="s">
        <v>855</v>
      </c>
      <c r="M6" s="25" t="s">
        <v>2107</v>
      </c>
      <c r="N6" s="38"/>
    </row>
    <row r="7" spans="1:14" s="134" customFormat="1">
      <c r="A7" s="27">
        <v>2</v>
      </c>
      <c r="B7" s="28">
        <v>33.979999999999997</v>
      </c>
      <c r="C7" s="51"/>
      <c r="D7" s="30">
        <v>1</v>
      </c>
      <c r="E7" s="31" t="s">
        <v>366</v>
      </c>
      <c r="F7" s="31">
        <v>99</v>
      </c>
      <c r="G7" s="32" t="s">
        <v>971</v>
      </c>
      <c r="H7" s="137" t="s">
        <v>1036</v>
      </c>
      <c r="I7" s="35" t="s">
        <v>1115</v>
      </c>
      <c r="J7" s="34">
        <v>41049</v>
      </c>
      <c r="K7" s="35" t="s">
        <v>1813</v>
      </c>
      <c r="L7" s="35" t="s">
        <v>855</v>
      </c>
      <c r="M7" s="25" t="s">
        <v>1873</v>
      </c>
      <c r="N7" s="38"/>
    </row>
    <row r="8" spans="1:14" s="164" customFormat="1">
      <c r="A8" s="27">
        <v>3</v>
      </c>
      <c r="B8" s="28">
        <v>34.880000000000003</v>
      </c>
      <c r="C8" s="51"/>
      <c r="D8" s="30">
        <v>1</v>
      </c>
      <c r="E8" s="31" t="s">
        <v>365</v>
      </c>
      <c r="F8" s="31">
        <v>99</v>
      </c>
      <c r="G8" s="32" t="s">
        <v>971</v>
      </c>
      <c r="H8" s="137" t="s">
        <v>841</v>
      </c>
      <c r="I8" s="35" t="s">
        <v>1115</v>
      </c>
      <c r="J8" s="34">
        <v>41063</v>
      </c>
      <c r="K8" s="35"/>
      <c r="L8" s="35" t="s">
        <v>855</v>
      </c>
      <c r="M8" s="25" t="s">
        <v>2027</v>
      </c>
      <c r="N8" s="38"/>
    </row>
    <row r="9" spans="1:14" s="164" customFormat="1">
      <c r="A9" s="27">
        <v>4</v>
      </c>
      <c r="B9" s="28">
        <v>35.01</v>
      </c>
      <c r="C9" s="51"/>
      <c r="D9" s="30">
        <v>2</v>
      </c>
      <c r="E9" s="31" t="s">
        <v>366</v>
      </c>
      <c r="F9" s="31">
        <v>99</v>
      </c>
      <c r="G9" s="32" t="s">
        <v>971</v>
      </c>
      <c r="H9" s="137" t="s">
        <v>1036</v>
      </c>
      <c r="I9" s="35" t="s">
        <v>1115</v>
      </c>
      <c r="J9" s="34">
        <v>41063</v>
      </c>
      <c r="K9" s="35"/>
      <c r="L9" s="35"/>
      <c r="M9" s="25" t="s">
        <v>2028</v>
      </c>
      <c r="N9" s="38"/>
    </row>
    <row r="10" spans="1:14">
      <c r="A10" s="27">
        <v>5</v>
      </c>
      <c r="B10" s="28">
        <v>38.06</v>
      </c>
      <c r="C10" s="51"/>
      <c r="D10" s="30">
        <v>3</v>
      </c>
      <c r="E10" s="31" t="s">
        <v>590</v>
      </c>
      <c r="F10" s="31">
        <v>99</v>
      </c>
      <c r="G10" s="32" t="s">
        <v>971</v>
      </c>
      <c r="H10" s="137" t="s">
        <v>862</v>
      </c>
      <c r="I10" s="35" t="s">
        <v>1115</v>
      </c>
      <c r="J10" s="34">
        <v>41063</v>
      </c>
      <c r="K10" s="35"/>
      <c r="L10" s="35" t="s">
        <v>412</v>
      </c>
      <c r="M10" s="25" t="s">
        <v>2029</v>
      </c>
      <c r="N10" s="38"/>
    </row>
    <row r="11" spans="1:14" s="31" customFormat="1">
      <c r="A11" s="27">
        <v>6</v>
      </c>
      <c r="B11" s="28">
        <v>38.1</v>
      </c>
      <c r="C11" s="51"/>
      <c r="D11" s="30">
        <v>4</v>
      </c>
      <c r="E11" s="31" t="s">
        <v>846</v>
      </c>
      <c r="F11" s="31">
        <v>99</v>
      </c>
      <c r="G11" s="32" t="s">
        <v>971</v>
      </c>
      <c r="H11" s="137" t="s">
        <v>1122</v>
      </c>
      <c r="I11" s="35" t="s">
        <v>1115</v>
      </c>
      <c r="J11" s="34">
        <v>41063</v>
      </c>
      <c r="K11" s="35"/>
      <c r="L11" s="35" t="s">
        <v>855</v>
      </c>
      <c r="M11" s="25" t="s">
        <v>2030</v>
      </c>
      <c r="N11" s="38"/>
    </row>
    <row r="12" spans="1:14" s="134" customFormat="1">
      <c r="A12" s="27">
        <v>7</v>
      </c>
      <c r="B12" s="28">
        <v>39.590000000000003</v>
      </c>
      <c r="C12" s="51"/>
      <c r="D12" s="30">
        <v>2</v>
      </c>
      <c r="E12" s="31" t="s">
        <v>365</v>
      </c>
      <c r="F12" s="31">
        <v>99</v>
      </c>
      <c r="G12" s="32" t="s">
        <v>971</v>
      </c>
      <c r="H12" s="137" t="s">
        <v>841</v>
      </c>
      <c r="I12" s="35" t="s">
        <v>1115</v>
      </c>
      <c r="J12" s="34">
        <v>41027</v>
      </c>
      <c r="K12" s="35"/>
      <c r="L12" s="35" t="s">
        <v>44</v>
      </c>
      <c r="M12" s="25" t="s">
        <v>1874</v>
      </c>
      <c r="N12" s="38"/>
    </row>
    <row r="13" spans="1:14" s="31" customFormat="1">
      <c r="A13" s="27">
        <v>8</v>
      </c>
      <c r="B13" s="28">
        <v>39.869999999999997</v>
      </c>
      <c r="C13" s="51"/>
      <c r="D13" s="30">
        <v>3</v>
      </c>
      <c r="E13" s="31" t="s">
        <v>846</v>
      </c>
      <c r="F13" s="31">
        <v>99</v>
      </c>
      <c r="G13" s="32" t="s">
        <v>971</v>
      </c>
      <c r="H13" s="137" t="s">
        <v>1122</v>
      </c>
      <c r="I13" s="35" t="s">
        <v>1115</v>
      </c>
      <c r="J13" s="34">
        <v>41027</v>
      </c>
      <c r="K13" s="35"/>
      <c r="L13" s="35"/>
      <c r="M13" s="25" t="s">
        <v>1875</v>
      </c>
      <c r="N13" s="38"/>
    </row>
    <row r="14" spans="1:14" s="31" customFormat="1">
      <c r="A14" s="27">
        <v>9</v>
      </c>
      <c r="B14" s="28">
        <v>42.55</v>
      </c>
      <c r="C14" s="51"/>
      <c r="D14" s="30">
        <v>5</v>
      </c>
      <c r="E14" s="31" t="s">
        <v>846</v>
      </c>
      <c r="F14" s="31">
        <v>99</v>
      </c>
      <c r="G14" s="32" t="s">
        <v>971</v>
      </c>
      <c r="H14" s="137" t="s">
        <v>1122</v>
      </c>
      <c r="I14" s="35" t="s">
        <v>1115</v>
      </c>
      <c r="J14" s="34">
        <v>41063</v>
      </c>
      <c r="K14" s="35"/>
      <c r="L14" s="35"/>
      <c r="M14" s="25" t="s">
        <v>2031</v>
      </c>
      <c r="N14" s="38"/>
    </row>
    <row r="15" spans="1:14" s="164" customFormat="1">
      <c r="A15" s="27">
        <v>10</v>
      </c>
      <c r="B15" s="28">
        <v>43.83</v>
      </c>
      <c r="C15" s="51"/>
      <c r="D15" s="30">
        <v>6</v>
      </c>
      <c r="E15" s="31" t="s">
        <v>365</v>
      </c>
      <c r="F15" s="31">
        <v>1</v>
      </c>
      <c r="G15" s="32" t="s">
        <v>367</v>
      </c>
      <c r="H15" s="137" t="s">
        <v>841</v>
      </c>
      <c r="I15" s="35" t="s">
        <v>1115</v>
      </c>
      <c r="J15" s="34">
        <v>41063</v>
      </c>
      <c r="K15" s="35"/>
      <c r="L15" s="35" t="s">
        <v>855</v>
      </c>
      <c r="M15" s="25" t="s">
        <v>2032</v>
      </c>
      <c r="N15" s="38"/>
    </row>
    <row r="16" spans="1:14" s="31" customFormat="1" hidden="1">
      <c r="A16" s="27"/>
      <c r="B16" s="28"/>
      <c r="C16" s="51"/>
      <c r="D16" s="30"/>
      <c r="E16" s="31" t="s">
        <v>847</v>
      </c>
      <c r="G16" s="32" t="s">
        <v>971</v>
      </c>
      <c r="H16" s="137" t="s">
        <v>1051</v>
      </c>
      <c r="I16" s="35"/>
      <c r="J16" s="34"/>
      <c r="L16" s="35" t="s">
        <v>1032</v>
      </c>
      <c r="M16" s="25"/>
      <c r="N16" s="38"/>
    </row>
    <row r="17" spans="1:14" s="31" customFormat="1" hidden="1">
      <c r="A17" s="27"/>
      <c r="B17" s="28"/>
      <c r="C17" s="51"/>
      <c r="D17" s="30"/>
      <c r="E17" s="31" t="s">
        <v>932</v>
      </c>
      <c r="G17" s="32" t="s">
        <v>367</v>
      </c>
      <c r="H17" s="137" t="s">
        <v>1125</v>
      </c>
      <c r="I17" s="35"/>
      <c r="J17" s="34"/>
      <c r="L17" s="35" t="s">
        <v>45</v>
      </c>
      <c r="M17" s="25"/>
      <c r="N17" s="38"/>
    </row>
    <row r="18" spans="1:14" s="31" customFormat="1" hidden="1">
      <c r="A18" s="27"/>
      <c r="B18" s="28"/>
      <c r="C18" s="51"/>
      <c r="D18" s="30"/>
      <c r="E18" s="31" t="s">
        <v>931</v>
      </c>
      <c r="G18" s="32" t="s">
        <v>971</v>
      </c>
      <c r="H18" s="137" t="s">
        <v>1044</v>
      </c>
      <c r="I18" s="35"/>
      <c r="J18" s="34"/>
      <c r="L18" s="35" t="s">
        <v>729</v>
      </c>
      <c r="M18" s="25"/>
      <c r="N18" s="38"/>
    </row>
    <row r="19" spans="1:14" s="31" customFormat="1" hidden="1">
      <c r="A19" s="27"/>
      <c r="B19" s="28"/>
      <c r="C19" s="51"/>
      <c r="D19" s="30"/>
      <c r="E19" s="31" t="s">
        <v>1090</v>
      </c>
      <c r="G19" s="32" t="s">
        <v>971</v>
      </c>
      <c r="H19" s="137" t="s">
        <v>1023</v>
      </c>
      <c r="I19" s="35"/>
      <c r="J19" s="34"/>
      <c r="L19" s="35" t="s">
        <v>730</v>
      </c>
      <c r="M19" s="25"/>
      <c r="N19" s="38"/>
    </row>
    <row r="20" spans="1:14" s="31" customFormat="1" hidden="1">
      <c r="A20" s="27"/>
      <c r="B20" s="28"/>
      <c r="C20" s="51"/>
      <c r="D20" s="30"/>
      <c r="E20" s="31" t="s">
        <v>1091</v>
      </c>
      <c r="G20" s="32" t="s">
        <v>971</v>
      </c>
      <c r="H20" s="137" t="s">
        <v>1050</v>
      </c>
      <c r="I20" s="35"/>
      <c r="J20" s="34"/>
      <c r="L20" s="35" t="s">
        <v>731</v>
      </c>
      <c r="M20" s="25"/>
      <c r="N20" s="38"/>
    </row>
    <row r="21" spans="1:14" s="31" customFormat="1" hidden="1">
      <c r="A21" s="27"/>
      <c r="B21" s="28"/>
      <c r="C21" s="51"/>
      <c r="D21" s="30"/>
      <c r="E21" s="31" t="s">
        <v>836</v>
      </c>
      <c r="G21" s="32" t="s">
        <v>971</v>
      </c>
      <c r="H21" s="137" t="s">
        <v>837</v>
      </c>
      <c r="I21" s="35"/>
      <c r="J21" s="34"/>
      <c r="K21" s="35"/>
      <c r="L21" s="35" t="s">
        <v>927</v>
      </c>
      <c r="M21" s="25"/>
      <c r="N21" s="38"/>
    </row>
    <row r="22" spans="1:14" s="31" customFormat="1" hidden="1">
      <c r="A22" s="27"/>
      <c r="B22" s="28"/>
      <c r="C22" s="51"/>
      <c r="D22" s="30"/>
      <c r="E22" s="31" t="s">
        <v>848</v>
      </c>
      <c r="G22" s="32" t="s">
        <v>971</v>
      </c>
      <c r="H22" s="137" t="s">
        <v>864</v>
      </c>
      <c r="I22" s="35"/>
      <c r="J22" s="34"/>
      <c r="K22" s="35"/>
      <c r="L22" s="35" t="s">
        <v>928</v>
      </c>
      <c r="M22" s="25"/>
      <c r="N22" s="38"/>
    </row>
    <row r="23" spans="1:14" s="31" customFormat="1" hidden="1">
      <c r="A23" s="27"/>
      <c r="B23" s="28"/>
      <c r="C23" s="51"/>
      <c r="D23" s="30"/>
      <c r="E23" s="31" t="s">
        <v>1073</v>
      </c>
      <c r="G23" s="32" t="s">
        <v>971</v>
      </c>
      <c r="H23" s="137" t="s">
        <v>963</v>
      </c>
      <c r="I23" s="35"/>
      <c r="J23" s="34"/>
      <c r="K23" s="35"/>
      <c r="L23" s="35" t="s">
        <v>930</v>
      </c>
      <c r="M23" s="25"/>
      <c r="N23" s="38"/>
    </row>
    <row r="24" spans="1:14" s="31" customFormat="1" hidden="1">
      <c r="A24" s="27"/>
      <c r="B24" s="28"/>
      <c r="C24" s="51"/>
      <c r="D24" s="30"/>
      <c r="E24" s="31" t="s">
        <v>819</v>
      </c>
      <c r="G24" s="32" t="s">
        <v>971</v>
      </c>
      <c r="H24" s="137" t="s">
        <v>46</v>
      </c>
      <c r="I24" s="35"/>
      <c r="J24" s="34"/>
      <c r="K24" s="35"/>
      <c r="L24" s="35" t="s">
        <v>929</v>
      </c>
      <c r="M24" s="25"/>
      <c r="N24" s="38"/>
    </row>
    <row r="25" spans="1:14">
      <c r="A25" s="27"/>
      <c r="B25" s="28"/>
      <c r="C25" s="51"/>
      <c r="D25" s="30"/>
      <c r="E25" s="31"/>
      <c r="F25" s="31"/>
      <c r="G25" s="32"/>
      <c r="H25" s="137"/>
      <c r="I25" s="35"/>
      <c r="J25" s="34"/>
      <c r="K25" s="35"/>
      <c r="L25" s="35"/>
      <c r="M25" s="25"/>
      <c r="N25" s="38"/>
    </row>
    <row r="26" spans="1:14">
      <c r="G26" s="9"/>
      <c r="K26" s="35"/>
      <c r="L26" s="35"/>
      <c r="M26" s="25"/>
      <c r="N26" s="38"/>
    </row>
    <row r="27" spans="1:14">
      <c r="G27" s="9"/>
      <c r="N27" s="38"/>
    </row>
    <row r="28" spans="1:14">
      <c r="G28" s="9"/>
      <c r="N28" s="38"/>
    </row>
    <row r="29" spans="1:14">
      <c r="G29" s="9"/>
      <c r="N29" s="38"/>
    </row>
    <row r="30" spans="1:14">
      <c r="G30" s="9"/>
      <c r="N30" s="38"/>
    </row>
    <row r="31" spans="1:14">
      <c r="G31" s="9"/>
      <c r="N31" s="38"/>
    </row>
    <row r="32" spans="1:14">
      <c r="G32" s="9"/>
      <c r="N32" s="38"/>
    </row>
    <row r="33" spans="7:14">
      <c r="G33" s="9"/>
      <c r="N33" s="38"/>
    </row>
    <row r="34" spans="7:14">
      <c r="N34" s="38"/>
    </row>
    <row r="35" spans="7:14">
      <c r="N35" s="38"/>
    </row>
    <row r="36" spans="7:14">
      <c r="N36" s="38"/>
    </row>
    <row r="37" spans="7:14">
      <c r="N37" s="38"/>
    </row>
    <row r="38" spans="7:14">
      <c r="N38" s="38"/>
    </row>
    <row r="39" spans="7:14">
      <c r="N39" s="38"/>
    </row>
    <row r="40" spans="7:14">
      <c r="N40" s="38"/>
    </row>
    <row r="41" spans="7:14">
      <c r="N41" s="38"/>
    </row>
    <row r="42" spans="7:14">
      <c r="N42" s="38"/>
    </row>
    <row r="43" spans="7:14">
      <c r="N43" s="38"/>
    </row>
    <row r="44" spans="7:14">
      <c r="N44" s="38"/>
    </row>
    <row r="45" spans="7:14">
      <c r="N45" s="38"/>
    </row>
    <row r="46" spans="7:14">
      <c r="N46" s="38"/>
    </row>
    <row r="47" spans="7:14">
      <c r="N47" s="38"/>
    </row>
    <row r="48" spans="7:14">
      <c r="N48" s="38"/>
    </row>
    <row r="49" spans="14:14">
      <c r="N49" s="38"/>
    </row>
    <row r="50" spans="14:14">
      <c r="N50" s="38"/>
    </row>
    <row r="51" spans="14:14">
      <c r="N51" s="38"/>
    </row>
    <row r="52" spans="14:14">
      <c r="N52" s="38"/>
    </row>
    <row r="53" spans="14:14">
      <c r="N53" s="38"/>
    </row>
    <row r="54" spans="14:14">
      <c r="N54" s="38"/>
    </row>
    <row r="55" spans="14:14">
      <c r="N55" s="38"/>
    </row>
    <row r="56" spans="14:14">
      <c r="N56" s="38"/>
    </row>
    <row r="57" spans="14:14">
      <c r="N57" s="38"/>
    </row>
    <row r="58" spans="14:14">
      <c r="N58" s="38"/>
    </row>
    <row r="59" spans="14:14">
      <c r="N59" s="38"/>
    </row>
    <row r="60" spans="14:14">
      <c r="N60" s="38"/>
    </row>
    <row r="61" spans="14:14">
      <c r="N61" s="38"/>
    </row>
    <row r="62" spans="14:14">
      <c r="N62" s="38"/>
    </row>
    <row r="63" spans="14:14">
      <c r="N63" s="38"/>
    </row>
    <row r="64" spans="14:14">
      <c r="N64" s="38"/>
    </row>
    <row r="65" spans="14:14">
      <c r="N65" s="38"/>
    </row>
    <row r="66" spans="14:14">
      <c r="N66" s="38"/>
    </row>
    <row r="67" spans="14:14">
      <c r="N67" s="38"/>
    </row>
    <row r="68" spans="14:14">
      <c r="N68" s="38"/>
    </row>
    <row r="69" spans="14:14">
      <c r="N69" s="38"/>
    </row>
    <row r="70" spans="14:14">
      <c r="N70" s="38"/>
    </row>
    <row r="71" spans="14:14">
      <c r="N71" s="38"/>
    </row>
    <row r="72" spans="14:14">
      <c r="N72" s="38"/>
    </row>
    <row r="73" spans="14:14">
      <c r="N73" s="38"/>
    </row>
    <row r="74" spans="14:14">
      <c r="N74" s="38"/>
    </row>
    <row r="75" spans="14:14">
      <c r="N75" s="38"/>
    </row>
    <row r="76" spans="14:14">
      <c r="N76" s="38"/>
    </row>
    <row r="77" spans="14:14">
      <c r="N77" s="38"/>
    </row>
    <row r="78" spans="14:14">
      <c r="N78" s="38"/>
    </row>
    <row r="79" spans="14:14">
      <c r="N79" s="38"/>
    </row>
    <row r="80" spans="14:14">
      <c r="N80" s="38"/>
    </row>
    <row r="81" spans="14:14">
      <c r="N81" s="38"/>
    </row>
    <row r="82" spans="14:14">
      <c r="N82" s="38"/>
    </row>
    <row r="83" spans="14:14">
      <c r="N83" s="38"/>
    </row>
    <row r="84" spans="14:14">
      <c r="N84" s="38"/>
    </row>
    <row r="85" spans="14:14">
      <c r="N85" s="38"/>
    </row>
    <row r="86" spans="14:14">
      <c r="N86" s="38"/>
    </row>
    <row r="87" spans="14:14">
      <c r="N87" s="38"/>
    </row>
    <row r="88" spans="14:14">
      <c r="N88" s="38"/>
    </row>
    <row r="89" spans="14:14">
      <c r="N89" s="38"/>
    </row>
    <row r="90" spans="14:14">
      <c r="N90" s="38"/>
    </row>
    <row r="91" spans="14:14">
      <c r="N91" s="38"/>
    </row>
    <row r="92" spans="14:14">
      <c r="N92" s="38"/>
    </row>
    <row r="93" spans="14:14">
      <c r="N93" s="38"/>
    </row>
    <row r="94" spans="14:14">
      <c r="N94" s="38"/>
    </row>
    <row r="95" spans="14:14">
      <c r="N95" s="38"/>
    </row>
    <row r="96" spans="14:14">
      <c r="N96" s="38"/>
    </row>
    <row r="97" spans="14:14">
      <c r="N97" s="38"/>
    </row>
    <row r="98" spans="14:14">
      <c r="N98" s="38"/>
    </row>
    <row r="99" spans="14:14">
      <c r="N99" s="38"/>
    </row>
    <row r="100" spans="14:14">
      <c r="N100" s="38"/>
    </row>
    <row r="101" spans="14:14">
      <c r="N101" s="38"/>
    </row>
    <row r="102" spans="14:14">
      <c r="N102" s="38"/>
    </row>
    <row r="103" spans="14:14">
      <c r="N103" s="38"/>
    </row>
    <row r="104" spans="14:14">
      <c r="N104" s="38"/>
    </row>
    <row r="105" spans="14:14">
      <c r="N105" s="38"/>
    </row>
    <row r="106" spans="14:14">
      <c r="N106" s="38"/>
    </row>
    <row r="107" spans="14:14">
      <c r="N107" s="38"/>
    </row>
    <row r="108" spans="14:14">
      <c r="N108" s="38"/>
    </row>
    <row r="109" spans="14:14">
      <c r="N109" s="38"/>
    </row>
    <row r="110" spans="14:14">
      <c r="N110" s="38"/>
    </row>
    <row r="111" spans="14:14">
      <c r="N111" s="38"/>
    </row>
    <row r="112" spans="14:14">
      <c r="N112" s="38"/>
    </row>
    <row r="113" spans="14:14">
      <c r="N113" s="38"/>
    </row>
    <row r="114" spans="14:14">
      <c r="N114" s="38"/>
    </row>
    <row r="115" spans="14:14">
      <c r="N115" s="38"/>
    </row>
    <row r="116" spans="14:14">
      <c r="N116" s="38"/>
    </row>
    <row r="117" spans="14:14">
      <c r="N117" s="38"/>
    </row>
    <row r="118" spans="14:14">
      <c r="N118" s="38"/>
    </row>
    <row r="119" spans="14:14">
      <c r="N119" s="38"/>
    </row>
    <row r="120" spans="14:14">
      <c r="N120" s="38"/>
    </row>
    <row r="121" spans="14:14">
      <c r="N121" s="38"/>
    </row>
    <row r="122" spans="14:14">
      <c r="N122" s="38"/>
    </row>
    <row r="123" spans="14:14">
      <c r="N123" s="38"/>
    </row>
    <row r="124" spans="14:14">
      <c r="N124" s="38"/>
    </row>
    <row r="125" spans="14:14">
      <c r="N125" s="38"/>
    </row>
    <row r="126" spans="14:14">
      <c r="N126" s="38"/>
    </row>
    <row r="127" spans="14:14">
      <c r="N127" s="38"/>
    </row>
    <row r="128" spans="14:14">
      <c r="N128" s="38"/>
    </row>
    <row r="129" spans="14:14">
      <c r="N129" s="38"/>
    </row>
    <row r="130" spans="14:14">
      <c r="N130" s="38"/>
    </row>
    <row r="131" spans="14:14">
      <c r="N131" s="38"/>
    </row>
    <row r="132" spans="14:14">
      <c r="N132" s="38"/>
    </row>
    <row r="133" spans="14:14">
      <c r="N133" s="38"/>
    </row>
    <row r="134" spans="14:14">
      <c r="N134" s="38"/>
    </row>
    <row r="135" spans="14:14">
      <c r="N135" s="38"/>
    </row>
    <row r="136" spans="14:14">
      <c r="N136" s="38"/>
    </row>
    <row r="137" spans="14:14">
      <c r="N137" s="38"/>
    </row>
    <row r="138" spans="14:14">
      <c r="N138" s="38"/>
    </row>
    <row r="139" spans="14:14">
      <c r="N139" s="38"/>
    </row>
    <row r="140" spans="14:14">
      <c r="N140" s="38"/>
    </row>
    <row r="141" spans="14:14">
      <c r="N141" s="38"/>
    </row>
    <row r="142" spans="14:14">
      <c r="N142" s="38"/>
    </row>
    <row r="143" spans="14:14">
      <c r="N143" s="38"/>
    </row>
    <row r="144" spans="14:14">
      <c r="N144" s="38"/>
    </row>
    <row r="145" spans="14:14">
      <c r="N145" s="38"/>
    </row>
    <row r="146" spans="14:14">
      <c r="N146" s="38"/>
    </row>
    <row r="147" spans="14:14">
      <c r="N147" s="38"/>
    </row>
    <row r="148" spans="14:14">
      <c r="N148" s="38"/>
    </row>
    <row r="149" spans="14:14">
      <c r="N149" s="38"/>
    </row>
    <row r="150" spans="14:14">
      <c r="N150" s="38"/>
    </row>
    <row r="151" spans="14:14">
      <c r="N151" s="38"/>
    </row>
    <row r="152" spans="14:14">
      <c r="N152" s="38"/>
    </row>
    <row r="153" spans="14:14">
      <c r="N153" s="38"/>
    </row>
    <row r="154" spans="14:14">
      <c r="N154" s="38"/>
    </row>
    <row r="155" spans="14:14">
      <c r="N155" s="38"/>
    </row>
    <row r="156" spans="14:14">
      <c r="N156" s="38"/>
    </row>
    <row r="157" spans="14:14">
      <c r="N157" s="38"/>
    </row>
    <row r="158" spans="14:14">
      <c r="N158" s="38"/>
    </row>
    <row r="159" spans="14:14">
      <c r="N159" s="38"/>
    </row>
    <row r="160" spans="14:14">
      <c r="N160" s="38"/>
    </row>
    <row r="161" spans="14:14">
      <c r="N161" s="38"/>
    </row>
    <row r="162" spans="14:14">
      <c r="N162" s="38"/>
    </row>
    <row r="163" spans="14:14">
      <c r="N163" s="38"/>
    </row>
    <row r="164" spans="14:14">
      <c r="N164" s="38"/>
    </row>
    <row r="165" spans="14:14">
      <c r="N165" s="38"/>
    </row>
    <row r="166" spans="14:14">
      <c r="N166" s="38"/>
    </row>
    <row r="167" spans="14:14">
      <c r="N167" s="38"/>
    </row>
    <row r="168" spans="14:14">
      <c r="N168" s="38"/>
    </row>
    <row r="169" spans="14:14">
      <c r="N169" s="38"/>
    </row>
    <row r="170" spans="14:14">
      <c r="N170" s="38"/>
    </row>
    <row r="171" spans="14:14">
      <c r="N171" s="38"/>
    </row>
    <row r="172" spans="14:14">
      <c r="N172" s="38"/>
    </row>
    <row r="173" spans="14:14">
      <c r="N173" s="38"/>
    </row>
    <row r="174" spans="14:14">
      <c r="N174" s="38"/>
    </row>
    <row r="175" spans="14:14">
      <c r="N175" s="38"/>
    </row>
    <row r="176" spans="14:14">
      <c r="N176" s="38"/>
    </row>
    <row r="177" spans="14:14">
      <c r="N177" s="38"/>
    </row>
    <row r="178" spans="14:14">
      <c r="N178" s="38"/>
    </row>
    <row r="179" spans="14:14">
      <c r="N179" s="38"/>
    </row>
    <row r="180" spans="14:14">
      <c r="N180" s="38"/>
    </row>
    <row r="181" spans="14:14">
      <c r="N181" s="38"/>
    </row>
    <row r="182" spans="14:14">
      <c r="N182" s="38"/>
    </row>
    <row r="183" spans="14:14">
      <c r="N183" s="38"/>
    </row>
    <row r="184" spans="14:14">
      <c r="N184" s="38"/>
    </row>
    <row r="185" spans="14:14">
      <c r="N185" s="38"/>
    </row>
    <row r="186" spans="14:14">
      <c r="N186" s="38"/>
    </row>
    <row r="187" spans="14:14">
      <c r="N187" s="38"/>
    </row>
    <row r="188" spans="14:14">
      <c r="N188" s="38"/>
    </row>
    <row r="189" spans="14:14">
      <c r="N189" s="38"/>
    </row>
    <row r="190" spans="14:14">
      <c r="N190" s="38"/>
    </row>
    <row r="191" spans="14:14">
      <c r="N191" s="38"/>
    </row>
    <row r="192" spans="14:14">
      <c r="N192" s="38"/>
    </row>
    <row r="193" spans="14:14">
      <c r="N193" s="38"/>
    </row>
    <row r="194" spans="14:14">
      <c r="N194" s="38"/>
    </row>
    <row r="195" spans="14:14">
      <c r="N195" s="38"/>
    </row>
    <row r="196" spans="14:14">
      <c r="N196" s="38"/>
    </row>
    <row r="197" spans="14:14">
      <c r="N197" s="38"/>
    </row>
    <row r="198" spans="14:14">
      <c r="N198" s="38"/>
    </row>
    <row r="199" spans="14:14">
      <c r="N199" s="38"/>
    </row>
    <row r="200" spans="14:14">
      <c r="N200" s="38"/>
    </row>
    <row r="201" spans="14:14">
      <c r="N201" s="38"/>
    </row>
    <row r="202" spans="14:14">
      <c r="N202" s="38"/>
    </row>
    <row r="203" spans="14:14">
      <c r="N203" s="38"/>
    </row>
    <row r="204" spans="14:14">
      <c r="N204" s="38"/>
    </row>
    <row r="205" spans="14:14">
      <c r="N205" s="38"/>
    </row>
    <row r="206" spans="14:14">
      <c r="N206" s="38"/>
    </row>
    <row r="207" spans="14:14">
      <c r="N207" s="38"/>
    </row>
    <row r="208" spans="14:14">
      <c r="N208" s="38"/>
    </row>
    <row r="209" spans="14:14">
      <c r="N209" s="38"/>
    </row>
    <row r="210" spans="14:14">
      <c r="N210" s="38"/>
    </row>
    <row r="211" spans="14:14">
      <c r="N211" s="38"/>
    </row>
    <row r="212" spans="14:14">
      <c r="N212" s="38"/>
    </row>
    <row r="213" spans="14:14">
      <c r="N213" s="38"/>
    </row>
    <row r="214" spans="14:14">
      <c r="N214" s="38"/>
    </row>
    <row r="215" spans="14:14">
      <c r="N215" s="38"/>
    </row>
    <row r="216" spans="14:14">
      <c r="N216" s="38"/>
    </row>
    <row r="217" spans="14:14">
      <c r="N217" s="38"/>
    </row>
    <row r="218" spans="14:14">
      <c r="N218" s="38"/>
    </row>
    <row r="219" spans="14:14">
      <c r="N219" s="38"/>
    </row>
    <row r="220" spans="14:14">
      <c r="N220" s="38"/>
    </row>
    <row r="221" spans="14:14">
      <c r="N221" s="38"/>
    </row>
    <row r="222" spans="14:14">
      <c r="N222" s="38"/>
    </row>
    <row r="223" spans="14:14">
      <c r="N223" s="38"/>
    </row>
    <row r="224" spans="14:14">
      <c r="N224" s="38"/>
    </row>
    <row r="225" spans="14:14">
      <c r="N225" s="38"/>
    </row>
    <row r="226" spans="14:14">
      <c r="N226" s="38"/>
    </row>
    <row r="227" spans="14:14">
      <c r="N227" s="38"/>
    </row>
    <row r="228" spans="14:14">
      <c r="N228" s="38"/>
    </row>
    <row r="229" spans="14:14">
      <c r="N229" s="38"/>
    </row>
    <row r="230" spans="14:14">
      <c r="N230" s="38"/>
    </row>
    <row r="231" spans="14:14">
      <c r="N231" s="38"/>
    </row>
    <row r="232" spans="14:14">
      <c r="N232" s="38"/>
    </row>
    <row r="233" spans="14:14">
      <c r="N233" s="38"/>
    </row>
    <row r="234" spans="14:14">
      <c r="N234" s="38"/>
    </row>
    <row r="235" spans="14:14">
      <c r="N235" s="38"/>
    </row>
    <row r="236" spans="14:14">
      <c r="N236" s="38"/>
    </row>
    <row r="237" spans="14:14">
      <c r="N237" s="38"/>
    </row>
    <row r="238" spans="14:14">
      <c r="N238" s="38"/>
    </row>
    <row r="239" spans="14:14">
      <c r="N239" s="38"/>
    </row>
    <row r="240" spans="14:14">
      <c r="N240" s="38"/>
    </row>
    <row r="241" spans="14:14">
      <c r="N241" s="38"/>
    </row>
    <row r="242" spans="14:14">
      <c r="N242" s="68"/>
    </row>
    <row r="243" spans="14:14">
      <c r="N243" s="68"/>
    </row>
    <row r="244" spans="14:14">
      <c r="N244" s="68"/>
    </row>
  </sheetData>
  <mergeCells count="4">
    <mergeCell ref="A2:M2"/>
    <mergeCell ref="A3:M3"/>
    <mergeCell ref="A4:M4"/>
    <mergeCell ref="A1:N1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8" enableFormatConditionsCalculation="0">
    <pageSetUpPr fitToPage="1"/>
  </sheetPr>
  <dimension ref="A1:N24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H14" sqref="H11:H14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52" customWidth="1"/>
    <col min="4" max="4" width="5.83203125" style="20" customWidth="1"/>
    <col min="5" max="5" width="25.6640625" customWidth="1"/>
    <col min="6" max="6" width="5.6640625" customWidth="1"/>
    <col min="7" max="7" width="6.6640625" style="7" customWidth="1"/>
    <col min="8" max="8" width="9.1640625" style="138" customWidth="1"/>
    <col min="9" max="9" width="14.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51.5" style="25" customWidth="1"/>
    <col min="14" max="14" width="9.6640625" style="64" customWidth="1"/>
  </cols>
  <sheetData>
    <row r="1" spans="1:14" ht="21.25" customHeight="1">
      <c r="A1" s="189" t="s">
        <v>1151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19.5" customHeight="1">
      <c r="A2" s="177" t="s">
        <v>767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4" ht="18" customHeight="1">
      <c r="A3" s="179" t="s">
        <v>871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65" t="s">
        <v>829</v>
      </c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66"/>
    </row>
    <row r="5" spans="1:14" s="60" customFormat="1" ht="15.25" customHeight="1">
      <c r="A5" s="3" t="s">
        <v>975</v>
      </c>
      <c r="B5" s="5" t="s">
        <v>976</v>
      </c>
      <c r="C5" s="59"/>
      <c r="D5" s="3" t="s">
        <v>986</v>
      </c>
      <c r="E5" s="4" t="s">
        <v>800</v>
      </c>
      <c r="F5" s="4" t="s">
        <v>979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4" t="s">
        <v>801</v>
      </c>
      <c r="N5" s="67" t="s">
        <v>830</v>
      </c>
    </row>
    <row r="6" spans="1:14" s="39" customFormat="1">
      <c r="A6" s="27">
        <v>1</v>
      </c>
      <c r="B6" s="28">
        <v>41.99</v>
      </c>
      <c r="C6" s="51"/>
      <c r="D6" s="30" t="s">
        <v>1655</v>
      </c>
      <c r="E6" s="31" t="s">
        <v>786</v>
      </c>
      <c r="F6" s="31">
        <v>97</v>
      </c>
      <c r="G6" s="32" t="s">
        <v>879</v>
      </c>
      <c r="H6" s="137" t="s">
        <v>826</v>
      </c>
      <c r="I6" s="35" t="s">
        <v>2006</v>
      </c>
      <c r="J6" s="34">
        <v>41062</v>
      </c>
      <c r="K6" s="31" t="s">
        <v>1885</v>
      </c>
      <c r="L6" s="35" t="s">
        <v>855</v>
      </c>
      <c r="M6" s="25" t="s">
        <v>2010</v>
      </c>
      <c r="N6" s="38"/>
    </row>
    <row r="7" spans="1:14" s="41" customFormat="1">
      <c r="A7" s="27">
        <v>2</v>
      </c>
      <c r="B7" s="28">
        <v>44.21</v>
      </c>
      <c r="C7" s="51"/>
      <c r="D7" s="30">
        <v>1</v>
      </c>
      <c r="E7" s="31" t="s">
        <v>366</v>
      </c>
      <c r="F7" s="31">
        <v>97</v>
      </c>
      <c r="G7" s="32" t="s">
        <v>879</v>
      </c>
      <c r="H7" s="137" t="s">
        <v>1036</v>
      </c>
      <c r="I7" s="35" t="s">
        <v>1115</v>
      </c>
      <c r="J7" s="34">
        <v>41084</v>
      </c>
      <c r="K7" s="35"/>
      <c r="L7" s="35" t="s">
        <v>855</v>
      </c>
      <c r="M7" s="25" t="s">
        <v>2125</v>
      </c>
      <c r="N7" s="38"/>
    </row>
    <row r="8" spans="1:14" s="41" customFormat="1">
      <c r="A8" s="27">
        <v>3</v>
      </c>
      <c r="B8" s="28">
        <v>45.57</v>
      </c>
      <c r="C8" s="51"/>
      <c r="D8" s="30">
        <v>2</v>
      </c>
      <c r="E8" s="31" t="s">
        <v>838</v>
      </c>
      <c r="F8" s="31">
        <v>97</v>
      </c>
      <c r="G8" s="32" t="s">
        <v>879</v>
      </c>
      <c r="H8" s="137" t="s">
        <v>841</v>
      </c>
      <c r="I8" s="35" t="s">
        <v>1115</v>
      </c>
      <c r="J8" s="34">
        <v>41084</v>
      </c>
      <c r="K8" s="35"/>
      <c r="L8" s="35" t="s">
        <v>1145</v>
      </c>
      <c r="M8" s="118" t="s">
        <v>2126</v>
      </c>
      <c r="N8" s="38"/>
    </row>
    <row r="9" spans="1:14" s="41" customFormat="1">
      <c r="A9" s="27">
        <v>4</v>
      </c>
      <c r="B9" s="28">
        <v>46.04</v>
      </c>
      <c r="C9" s="51"/>
      <c r="D9" s="30">
        <v>1</v>
      </c>
      <c r="E9" s="31" t="s">
        <v>838</v>
      </c>
      <c r="F9" s="31">
        <v>97</v>
      </c>
      <c r="G9" s="32" t="s">
        <v>879</v>
      </c>
      <c r="H9" s="137" t="s">
        <v>841</v>
      </c>
      <c r="I9" s="35" t="s">
        <v>1115</v>
      </c>
      <c r="J9" s="34">
        <v>41027</v>
      </c>
      <c r="K9" s="35"/>
      <c r="L9" s="35" t="s">
        <v>1145</v>
      </c>
      <c r="M9" s="118" t="s">
        <v>1881</v>
      </c>
      <c r="N9" s="38"/>
    </row>
    <row r="10" spans="1:14" s="39" customFormat="1">
      <c r="A10" s="27">
        <v>5</v>
      </c>
      <c r="B10" s="28">
        <v>46.85</v>
      </c>
      <c r="C10" s="51"/>
      <c r="D10" s="30">
        <v>3</v>
      </c>
      <c r="E10" s="31" t="s">
        <v>847</v>
      </c>
      <c r="F10" s="31">
        <v>97</v>
      </c>
      <c r="G10" s="32" t="s">
        <v>879</v>
      </c>
      <c r="H10" s="137" t="s">
        <v>1051</v>
      </c>
      <c r="I10" s="35" t="s">
        <v>1115</v>
      </c>
      <c r="J10" s="34">
        <v>41084</v>
      </c>
      <c r="K10" s="31"/>
      <c r="L10" s="35" t="s">
        <v>732</v>
      </c>
      <c r="M10" s="25" t="s">
        <v>2127</v>
      </c>
      <c r="N10" s="38"/>
    </row>
    <row r="11" spans="1:14" s="41" customFormat="1">
      <c r="A11" s="27">
        <v>6</v>
      </c>
      <c r="B11" s="28">
        <v>48.11</v>
      </c>
      <c r="C11" s="51"/>
      <c r="D11" s="30">
        <v>2</v>
      </c>
      <c r="E11" s="31" t="s">
        <v>846</v>
      </c>
      <c r="F11" s="31">
        <v>97</v>
      </c>
      <c r="G11" s="32" t="s">
        <v>879</v>
      </c>
      <c r="H11" s="137" t="s">
        <v>1122</v>
      </c>
      <c r="I11" s="35" t="s">
        <v>1115</v>
      </c>
      <c r="J11" s="34">
        <v>41027</v>
      </c>
      <c r="K11" s="35"/>
      <c r="L11" s="35" t="s">
        <v>1615</v>
      </c>
      <c r="M11" s="25" t="s">
        <v>1882</v>
      </c>
      <c r="N11" s="38"/>
    </row>
    <row r="12" spans="1:14" s="41" customFormat="1">
      <c r="A12" s="27">
        <v>7</v>
      </c>
      <c r="B12" s="28">
        <v>49.51</v>
      </c>
      <c r="C12" s="51"/>
      <c r="D12" s="30">
        <v>4</v>
      </c>
      <c r="E12" s="31" t="s">
        <v>838</v>
      </c>
      <c r="F12" s="31">
        <v>97</v>
      </c>
      <c r="G12" s="32" t="s">
        <v>971</v>
      </c>
      <c r="H12" s="137" t="s">
        <v>841</v>
      </c>
      <c r="I12" s="35" t="s">
        <v>1115</v>
      </c>
      <c r="J12" s="34">
        <v>41084</v>
      </c>
      <c r="K12" s="35"/>
      <c r="L12" s="35" t="s">
        <v>1145</v>
      </c>
      <c r="M12" s="118" t="s">
        <v>2128</v>
      </c>
      <c r="N12" s="38"/>
    </row>
    <row r="13" spans="1:14" s="39" customFormat="1">
      <c r="A13" s="27">
        <v>8</v>
      </c>
      <c r="B13" s="28">
        <v>49.55</v>
      </c>
      <c r="C13" s="51"/>
      <c r="D13" s="30">
        <v>3</v>
      </c>
      <c r="E13" s="31" t="s">
        <v>847</v>
      </c>
      <c r="F13" s="31">
        <v>97</v>
      </c>
      <c r="G13" s="32" t="s">
        <v>879</v>
      </c>
      <c r="H13" s="137" t="s">
        <v>1051</v>
      </c>
      <c r="I13" s="35" t="s">
        <v>1115</v>
      </c>
      <c r="J13" s="34">
        <v>41027</v>
      </c>
      <c r="K13" s="31"/>
      <c r="L13" s="35" t="s">
        <v>732</v>
      </c>
      <c r="M13" s="25" t="s">
        <v>1883</v>
      </c>
      <c r="N13" s="38"/>
    </row>
    <row r="14" spans="1:14" s="41" customFormat="1">
      <c r="A14" s="27">
        <v>9</v>
      </c>
      <c r="B14" s="28">
        <v>50.01</v>
      </c>
      <c r="C14" s="51"/>
      <c r="D14" s="30">
        <v>5</v>
      </c>
      <c r="E14" s="31" t="s">
        <v>846</v>
      </c>
      <c r="F14" s="31">
        <v>97</v>
      </c>
      <c r="G14" s="32" t="s">
        <v>879</v>
      </c>
      <c r="H14" s="137" t="s">
        <v>1122</v>
      </c>
      <c r="I14" s="35" t="s">
        <v>1115</v>
      </c>
      <c r="J14" s="34">
        <v>41084</v>
      </c>
      <c r="K14" s="35"/>
      <c r="L14" s="35" t="s">
        <v>1615</v>
      </c>
      <c r="M14" s="25" t="s">
        <v>2129</v>
      </c>
      <c r="N14" s="38"/>
    </row>
    <row r="15" spans="1:14" s="41" customFormat="1" hidden="1">
      <c r="A15" s="27"/>
      <c r="B15" s="28"/>
      <c r="C15" s="51"/>
      <c r="D15" s="30"/>
      <c r="E15" s="31" t="s">
        <v>844</v>
      </c>
      <c r="F15" s="31"/>
      <c r="G15" s="32" t="s">
        <v>879</v>
      </c>
      <c r="H15" s="137" t="s">
        <v>862</v>
      </c>
      <c r="I15" s="35"/>
      <c r="J15" s="34"/>
      <c r="K15" s="31"/>
      <c r="L15" s="35" t="s">
        <v>662</v>
      </c>
      <c r="M15" s="25"/>
      <c r="N15" s="38"/>
    </row>
    <row r="16" spans="1:14" s="41" customFormat="1" hidden="1">
      <c r="A16" s="27"/>
      <c r="B16" s="28"/>
      <c r="C16" s="51"/>
      <c r="D16" s="30"/>
      <c r="E16" s="31" t="s">
        <v>940</v>
      </c>
      <c r="F16" s="31"/>
      <c r="G16" s="32" t="s">
        <v>879</v>
      </c>
      <c r="H16" s="137" t="s">
        <v>1044</v>
      </c>
      <c r="I16" s="35"/>
      <c r="J16" s="34"/>
      <c r="K16" s="31"/>
      <c r="L16" s="35" t="s">
        <v>661</v>
      </c>
      <c r="M16" s="25"/>
      <c r="N16" s="38"/>
    </row>
    <row r="17" spans="1:14" s="39" customFormat="1" hidden="1">
      <c r="A17" s="27"/>
      <c r="B17" s="28"/>
      <c r="C17" s="51"/>
      <c r="D17" s="30"/>
      <c r="E17" s="31" t="s">
        <v>1074</v>
      </c>
      <c r="F17" s="31"/>
      <c r="G17" s="32" t="s">
        <v>879</v>
      </c>
      <c r="H17" s="137" t="s">
        <v>1125</v>
      </c>
      <c r="I17" s="35"/>
      <c r="J17" s="34"/>
      <c r="K17" s="35"/>
      <c r="L17" s="35" t="s">
        <v>938</v>
      </c>
      <c r="M17" s="25"/>
      <c r="N17" s="38"/>
    </row>
    <row r="18" spans="1:14" s="39" customFormat="1" hidden="1">
      <c r="A18" s="27"/>
      <c r="B18" s="28"/>
      <c r="C18" s="51"/>
      <c r="D18" s="30"/>
      <c r="E18" s="31" t="s">
        <v>836</v>
      </c>
      <c r="F18" s="31"/>
      <c r="G18" s="32" t="s">
        <v>879</v>
      </c>
      <c r="H18" s="137" t="s">
        <v>837</v>
      </c>
      <c r="I18" s="35"/>
      <c r="J18" s="34"/>
      <c r="K18" s="35"/>
      <c r="L18" s="35" t="s">
        <v>908</v>
      </c>
      <c r="M18" s="25"/>
      <c r="N18" s="38"/>
    </row>
    <row r="19" spans="1:14" s="39" customFormat="1" hidden="1">
      <c r="A19" s="27"/>
      <c r="B19" s="28"/>
      <c r="C19" s="51"/>
      <c r="D19" s="30"/>
      <c r="E19" s="31" t="s">
        <v>848</v>
      </c>
      <c r="F19" s="31"/>
      <c r="G19" s="32" t="s">
        <v>879</v>
      </c>
      <c r="H19" s="137" t="s">
        <v>864</v>
      </c>
      <c r="I19" s="35"/>
      <c r="J19" s="34"/>
      <c r="K19" s="35"/>
      <c r="L19" s="35" t="s">
        <v>937</v>
      </c>
      <c r="M19" s="25"/>
      <c r="N19" s="38"/>
    </row>
    <row r="20" spans="1:14" s="39" customFormat="1" hidden="1">
      <c r="A20" s="27"/>
      <c r="B20" s="28"/>
      <c r="C20" s="51"/>
      <c r="D20" s="30"/>
      <c r="E20" s="31" t="s">
        <v>1075</v>
      </c>
      <c r="F20" s="31"/>
      <c r="G20" s="32" t="s">
        <v>879</v>
      </c>
      <c r="H20" s="137" t="s">
        <v>851</v>
      </c>
      <c r="I20" s="35"/>
      <c r="J20" s="34"/>
      <c r="K20" s="35"/>
      <c r="L20" s="35" t="s">
        <v>1063</v>
      </c>
      <c r="M20" s="25"/>
      <c r="N20" s="38"/>
    </row>
    <row r="21" spans="1:14" s="41" customFormat="1" hidden="1">
      <c r="A21" s="27"/>
      <c r="B21" s="28"/>
      <c r="C21" s="51"/>
      <c r="D21" s="30"/>
      <c r="E21" s="31" t="s">
        <v>819</v>
      </c>
      <c r="F21" s="31"/>
      <c r="G21" s="32" t="s">
        <v>879</v>
      </c>
      <c r="H21" s="137" t="s">
        <v>46</v>
      </c>
      <c r="I21" s="35"/>
      <c r="J21" s="34"/>
      <c r="K21" s="35"/>
      <c r="L21" s="35" t="s">
        <v>939</v>
      </c>
      <c r="M21" s="25"/>
      <c r="N21" s="38"/>
    </row>
    <row r="22" spans="1:14" s="41" customFormat="1" ht="11" hidden="1">
      <c r="A22" s="37"/>
      <c r="B22" s="38"/>
      <c r="C22" s="51"/>
      <c r="D22" s="30"/>
      <c r="G22" s="32"/>
      <c r="H22" s="87"/>
      <c r="I22" s="33"/>
      <c r="J22" s="34"/>
      <c r="K22" s="33"/>
      <c r="L22" s="35"/>
      <c r="M22" s="25"/>
      <c r="N22" s="38"/>
    </row>
    <row r="23" spans="1:14" s="41" customFormat="1" ht="11">
      <c r="A23" s="37"/>
      <c r="B23" s="38"/>
      <c r="C23" s="51"/>
      <c r="D23" s="30"/>
      <c r="G23" s="32"/>
      <c r="H23" s="87"/>
      <c r="I23" s="33"/>
      <c r="J23" s="34"/>
      <c r="K23" s="33"/>
      <c r="L23" s="35"/>
      <c r="M23" s="25"/>
      <c r="N23" s="38"/>
    </row>
    <row r="24" spans="1:14" s="41" customFormat="1" ht="11">
      <c r="A24" s="37"/>
      <c r="B24" s="38"/>
      <c r="C24" s="51"/>
      <c r="D24" s="30"/>
      <c r="G24" s="32"/>
      <c r="H24" s="87"/>
      <c r="I24" s="33"/>
      <c r="J24" s="34"/>
      <c r="K24" s="33"/>
      <c r="L24" s="35"/>
      <c r="M24" s="25"/>
      <c r="N24" s="38"/>
    </row>
    <row r="25" spans="1:14" s="41" customFormat="1" ht="11">
      <c r="A25" s="37"/>
      <c r="B25" s="38"/>
      <c r="C25" s="51"/>
      <c r="D25" s="30"/>
      <c r="G25" s="32"/>
      <c r="H25" s="87"/>
      <c r="I25" s="33"/>
      <c r="J25" s="34"/>
      <c r="K25" s="33"/>
      <c r="L25" s="35"/>
      <c r="M25" s="25"/>
      <c r="N25" s="38"/>
    </row>
    <row r="26" spans="1:14" s="41" customFormat="1" ht="11">
      <c r="A26" s="37"/>
      <c r="B26" s="38"/>
      <c r="C26" s="51"/>
      <c r="D26" s="30"/>
      <c r="G26" s="32"/>
      <c r="H26" s="87"/>
      <c r="I26" s="33"/>
      <c r="J26" s="34"/>
      <c r="K26" s="33"/>
      <c r="L26" s="35"/>
      <c r="M26" s="25"/>
      <c r="N26" s="38"/>
    </row>
    <row r="27" spans="1:14" s="41" customFormat="1" ht="11">
      <c r="A27" s="37"/>
      <c r="B27" s="38"/>
      <c r="C27" s="51"/>
      <c r="D27" s="30"/>
      <c r="G27" s="32"/>
      <c r="H27" s="87"/>
      <c r="I27" s="33"/>
      <c r="J27" s="34"/>
      <c r="K27" s="33"/>
      <c r="L27" s="35"/>
      <c r="M27" s="25"/>
      <c r="N27" s="38"/>
    </row>
    <row r="28" spans="1:14" s="41" customFormat="1" ht="11">
      <c r="A28" s="37"/>
      <c r="B28" s="38"/>
      <c r="C28" s="51"/>
      <c r="D28" s="30"/>
      <c r="G28" s="32"/>
      <c r="H28" s="87"/>
      <c r="I28" s="33"/>
      <c r="J28" s="34"/>
      <c r="K28" s="33"/>
      <c r="L28" s="35"/>
      <c r="M28" s="25"/>
      <c r="N28" s="38"/>
    </row>
    <row r="29" spans="1:14" s="41" customFormat="1" ht="11">
      <c r="A29" s="37"/>
      <c r="B29" s="38"/>
      <c r="C29" s="51"/>
      <c r="D29" s="30"/>
      <c r="G29" s="32"/>
      <c r="H29" s="87"/>
      <c r="I29" s="33"/>
      <c r="J29" s="34"/>
      <c r="K29" s="33"/>
      <c r="L29" s="35"/>
      <c r="M29" s="25"/>
      <c r="N29" s="38"/>
    </row>
    <row r="30" spans="1:14" s="41" customFormat="1" ht="11">
      <c r="A30" s="37"/>
      <c r="B30" s="38"/>
      <c r="C30" s="51"/>
      <c r="D30" s="30"/>
      <c r="G30" s="32"/>
      <c r="H30" s="87"/>
      <c r="I30" s="33"/>
      <c r="J30" s="34"/>
      <c r="K30" s="33"/>
      <c r="L30" s="35"/>
      <c r="M30" s="25"/>
      <c r="N30" s="38"/>
    </row>
    <row r="31" spans="1:14" s="41" customFormat="1" ht="11">
      <c r="A31" s="37"/>
      <c r="B31" s="38"/>
      <c r="C31" s="51"/>
      <c r="D31" s="30"/>
      <c r="G31" s="32"/>
      <c r="H31" s="87"/>
      <c r="I31" s="33"/>
      <c r="J31" s="34"/>
      <c r="K31" s="33"/>
      <c r="L31" s="35"/>
      <c r="M31" s="25"/>
      <c r="N31" s="38"/>
    </row>
    <row r="32" spans="1:14" s="41" customFormat="1" ht="11">
      <c r="A32" s="37"/>
      <c r="B32" s="38"/>
      <c r="C32" s="51"/>
      <c r="D32" s="30"/>
      <c r="G32" s="32"/>
      <c r="H32" s="87"/>
      <c r="I32" s="33"/>
      <c r="J32" s="34"/>
      <c r="K32" s="33"/>
      <c r="L32" s="35"/>
      <c r="M32" s="25"/>
      <c r="N32" s="38"/>
    </row>
    <row r="33" spans="1:14" s="41" customFormat="1" ht="11">
      <c r="A33" s="37"/>
      <c r="B33" s="38"/>
      <c r="C33" s="51"/>
      <c r="D33" s="30"/>
      <c r="G33" s="32"/>
      <c r="H33" s="87"/>
      <c r="I33" s="33"/>
      <c r="J33" s="34"/>
      <c r="K33" s="33"/>
      <c r="L33" s="35"/>
      <c r="M33" s="25"/>
      <c r="N33" s="38"/>
    </row>
    <row r="34" spans="1:14" s="41" customFormat="1" ht="11">
      <c r="A34" s="37"/>
      <c r="B34" s="38"/>
      <c r="C34" s="51"/>
      <c r="D34" s="30"/>
      <c r="G34" s="32"/>
      <c r="H34" s="87"/>
      <c r="I34" s="33"/>
      <c r="J34" s="34"/>
      <c r="K34" s="33"/>
      <c r="L34" s="35"/>
      <c r="M34" s="25"/>
      <c r="N34" s="38"/>
    </row>
    <row r="35" spans="1:14" s="41" customFormat="1" ht="11">
      <c r="A35" s="37"/>
      <c r="B35" s="38"/>
      <c r="C35" s="51"/>
      <c r="D35" s="30"/>
      <c r="G35" s="35"/>
      <c r="H35" s="87"/>
      <c r="I35" s="33"/>
      <c r="J35" s="34"/>
      <c r="K35" s="33"/>
      <c r="L35" s="35"/>
      <c r="M35" s="25"/>
      <c r="N35" s="38"/>
    </row>
    <row r="36" spans="1:14" s="41" customFormat="1" ht="11">
      <c r="A36" s="37"/>
      <c r="B36" s="38"/>
      <c r="C36" s="51"/>
      <c r="D36" s="30"/>
      <c r="G36" s="35"/>
      <c r="H36" s="87"/>
      <c r="I36" s="33"/>
      <c r="J36" s="34"/>
      <c r="K36" s="33"/>
      <c r="L36" s="35"/>
      <c r="M36" s="25"/>
      <c r="N36" s="38"/>
    </row>
    <row r="37" spans="1:14" s="41" customFormat="1" ht="11">
      <c r="A37" s="37"/>
      <c r="B37" s="38"/>
      <c r="C37" s="51"/>
      <c r="D37" s="30"/>
      <c r="G37" s="35"/>
      <c r="H37" s="87"/>
      <c r="I37" s="33"/>
      <c r="J37" s="34"/>
      <c r="K37" s="33"/>
      <c r="L37" s="35"/>
      <c r="M37" s="25"/>
      <c r="N37" s="38"/>
    </row>
    <row r="38" spans="1:14" s="41" customFormat="1" ht="11">
      <c r="A38" s="37"/>
      <c r="B38" s="38"/>
      <c r="C38" s="51"/>
      <c r="D38" s="30"/>
      <c r="G38" s="35"/>
      <c r="H38" s="87"/>
      <c r="I38" s="33"/>
      <c r="J38" s="34"/>
      <c r="K38" s="33"/>
      <c r="L38" s="35"/>
      <c r="M38" s="25"/>
      <c r="N38" s="38"/>
    </row>
    <row r="39" spans="1:14" s="41" customFormat="1" ht="11">
      <c r="A39" s="37"/>
      <c r="B39" s="38"/>
      <c r="C39" s="51"/>
      <c r="D39" s="30"/>
      <c r="G39" s="35"/>
      <c r="H39" s="87"/>
      <c r="I39" s="33"/>
      <c r="J39" s="34"/>
      <c r="K39" s="33"/>
      <c r="L39" s="35"/>
      <c r="M39" s="25"/>
      <c r="N39" s="38"/>
    </row>
    <row r="40" spans="1:14" s="41" customFormat="1" ht="11">
      <c r="A40" s="37"/>
      <c r="B40" s="38"/>
      <c r="C40" s="51"/>
      <c r="D40" s="30"/>
      <c r="G40" s="35"/>
      <c r="H40" s="87"/>
      <c r="I40" s="33"/>
      <c r="J40" s="34"/>
      <c r="K40" s="33"/>
      <c r="L40" s="35"/>
      <c r="M40" s="25"/>
      <c r="N40" s="38"/>
    </row>
    <row r="41" spans="1:14" s="41" customFormat="1" ht="11">
      <c r="A41" s="37"/>
      <c r="B41" s="38"/>
      <c r="C41" s="51"/>
      <c r="D41" s="30"/>
      <c r="G41" s="35"/>
      <c r="H41" s="87"/>
      <c r="I41" s="33"/>
      <c r="J41" s="34"/>
      <c r="K41" s="33"/>
      <c r="L41" s="35"/>
      <c r="M41" s="25"/>
      <c r="N41" s="38"/>
    </row>
    <row r="42" spans="1:14" s="41" customFormat="1" ht="11">
      <c r="A42" s="37"/>
      <c r="B42" s="38"/>
      <c r="C42" s="51"/>
      <c r="D42" s="30"/>
      <c r="G42" s="35"/>
      <c r="H42" s="87"/>
      <c r="I42" s="33"/>
      <c r="J42" s="34"/>
      <c r="K42" s="33"/>
      <c r="L42" s="35"/>
      <c r="M42" s="25"/>
      <c r="N42" s="38"/>
    </row>
    <row r="43" spans="1:14" s="41" customFormat="1" ht="11">
      <c r="A43" s="37"/>
      <c r="B43" s="38"/>
      <c r="C43" s="51"/>
      <c r="D43" s="30"/>
      <c r="G43" s="35"/>
      <c r="H43" s="87"/>
      <c r="I43" s="33"/>
      <c r="J43" s="34"/>
      <c r="K43" s="33"/>
      <c r="L43" s="35"/>
      <c r="M43" s="25"/>
      <c r="N43" s="38"/>
    </row>
    <row r="44" spans="1:14" s="41" customFormat="1" ht="11">
      <c r="A44" s="37"/>
      <c r="B44" s="38"/>
      <c r="C44" s="51"/>
      <c r="D44" s="30"/>
      <c r="G44" s="35"/>
      <c r="H44" s="87"/>
      <c r="I44" s="33"/>
      <c r="J44" s="34"/>
      <c r="K44" s="33"/>
      <c r="L44" s="35"/>
      <c r="M44" s="25"/>
      <c r="N44" s="38"/>
    </row>
    <row r="45" spans="1:14" s="41" customFormat="1" ht="11">
      <c r="A45" s="37"/>
      <c r="B45" s="38"/>
      <c r="C45" s="51"/>
      <c r="D45" s="30"/>
      <c r="G45" s="35"/>
      <c r="H45" s="87"/>
      <c r="I45" s="33"/>
      <c r="J45" s="34"/>
      <c r="K45" s="33"/>
      <c r="L45" s="35"/>
      <c r="M45" s="25"/>
      <c r="N45" s="38"/>
    </row>
    <row r="46" spans="1:14" s="41" customFormat="1" ht="11">
      <c r="A46" s="37"/>
      <c r="B46" s="38"/>
      <c r="C46" s="51"/>
      <c r="D46" s="30"/>
      <c r="G46" s="35"/>
      <c r="H46" s="87"/>
      <c r="I46" s="33"/>
      <c r="J46" s="34"/>
      <c r="K46" s="33"/>
      <c r="L46" s="35"/>
      <c r="M46" s="25"/>
      <c r="N46" s="38"/>
    </row>
    <row r="47" spans="1:14" s="41" customFormat="1" ht="11">
      <c r="A47" s="37"/>
      <c r="B47" s="38"/>
      <c r="C47" s="51"/>
      <c r="D47" s="30"/>
      <c r="G47" s="35"/>
      <c r="H47" s="87"/>
      <c r="I47" s="33"/>
      <c r="J47" s="34"/>
      <c r="K47" s="33"/>
      <c r="L47" s="35"/>
      <c r="M47" s="25"/>
      <c r="N47" s="38"/>
    </row>
    <row r="48" spans="1:14" s="41" customFormat="1" ht="11">
      <c r="A48" s="37"/>
      <c r="B48" s="38"/>
      <c r="C48" s="51"/>
      <c r="D48" s="30"/>
      <c r="G48" s="35"/>
      <c r="H48" s="87"/>
      <c r="I48" s="33"/>
      <c r="J48" s="34"/>
      <c r="K48" s="33"/>
      <c r="L48" s="35"/>
      <c r="M48" s="25"/>
      <c r="N48" s="38"/>
    </row>
    <row r="49" spans="1:14" s="41" customFormat="1" ht="11">
      <c r="A49" s="37"/>
      <c r="B49" s="38"/>
      <c r="C49" s="51"/>
      <c r="D49" s="30"/>
      <c r="G49" s="35"/>
      <c r="H49" s="87"/>
      <c r="I49" s="33"/>
      <c r="J49" s="34"/>
      <c r="K49" s="33"/>
      <c r="L49" s="35"/>
      <c r="M49" s="25"/>
      <c r="N49" s="38"/>
    </row>
    <row r="50" spans="1:14" s="41" customFormat="1" ht="11">
      <c r="A50" s="37"/>
      <c r="B50" s="38"/>
      <c r="C50" s="51"/>
      <c r="D50" s="30"/>
      <c r="G50" s="35"/>
      <c r="H50" s="87"/>
      <c r="I50" s="33"/>
      <c r="J50" s="34"/>
      <c r="K50" s="33"/>
      <c r="L50" s="35"/>
      <c r="M50" s="25"/>
      <c r="N50" s="38"/>
    </row>
    <row r="51" spans="1:14" s="41" customFormat="1" ht="11">
      <c r="A51" s="37"/>
      <c r="B51" s="38"/>
      <c r="C51" s="51"/>
      <c r="D51" s="30"/>
      <c r="G51" s="35"/>
      <c r="H51" s="87"/>
      <c r="I51" s="33"/>
      <c r="J51" s="34"/>
      <c r="K51" s="33"/>
      <c r="L51" s="35"/>
      <c r="M51" s="25"/>
      <c r="N51" s="38"/>
    </row>
    <row r="52" spans="1:14" s="41" customFormat="1" ht="11">
      <c r="A52" s="37"/>
      <c r="B52" s="38"/>
      <c r="C52" s="51"/>
      <c r="D52" s="30"/>
      <c r="G52" s="35"/>
      <c r="H52" s="87"/>
      <c r="I52" s="33"/>
      <c r="J52" s="34"/>
      <c r="K52" s="33"/>
      <c r="L52" s="35"/>
      <c r="M52" s="25"/>
      <c r="N52" s="38"/>
    </row>
    <row r="53" spans="1:14" s="41" customFormat="1" ht="11">
      <c r="A53" s="37"/>
      <c r="B53" s="38"/>
      <c r="C53" s="51"/>
      <c r="D53" s="30"/>
      <c r="G53" s="35"/>
      <c r="H53" s="87"/>
      <c r="I53" s="33"/>
      <c r="J53" s="34"/>
      <c r="K53" s="33"/>
      <c r="L53" s="35"/>
      <c r="M53" s="25"/>
      <c r="N53" s="38"/>
    </row>
    <row r="54" spans="1:14" s="41" customFormat="1" ht="11">
      <c r="A54" s="37"/>
      <c r="B54" s="38"/>
      <c r="C54" s="51"/>
      <c r="D54" s="30"/>
      <c r="G54" s="35"/>
      <c r="H54" s="87"/>
      <c r="I54" s="33"/>
      <c r="J54" s="34"/>
      <c r="K54" s="33"/>
      <c r="L54" s="35"/>
      <c r="M54" s="25"/>
      <c r="N54" s="38"/>
    </row>
    <row r="55" spans="1:14" s="41" customFormat="1" ht="11">
      <c r="A55" s="37"/>
      <c r="B55" s="38"/>
      <c r="C55" s="51"/>
      <c r="D55" s="30"/>
      <c r="G55" s="35"/>
      <c r="H55" s="87"/>
      <c r="I55" s="33"/>
      <c r="J55" s="34"/>
      <c r="K55" s="33"/>
      <c r="L55" s="35"/>
      <c r="M55" s="25"/>
      <c r="N55" s="38"/>
    </row>
    <row r="56" spans="1:14" s="41" customFormat="1" ht="11">
      <c r="A56" s="37"/>
      <c r="B56" s="38"/>
      <c r="C56" s="51"/>
      <c r="D56" s="30"/>
      <c r="G56" s="35"/>
      <c r="H56" s="87"/>
      <c r="I56" s="33"/>
      <c r="J56" s="34"/>
      <c r="K56" s="33"/>
      <c r="L56" s="35"/>
      <c r="M56" s="25"/>
      <c r="N56" s="38"/>
    </row>
    <row r="57" spans="1:14" s="41" customFormat="1" ht="11">
      <c r="A57" s="37"/>
      <c r="B57" s="38"/>
      <c r="C57" s="51"/>
      <c r="D57" s="30"/>
      <c r="G57" s="35"/>
      <c r="H57" s="87"/>
      <c r="I57" s="33"/>
      <c r="J57" s="34"/>
      <c r="K57" s="33"/>
      <c r="L57" s="35"/>
      <c r="M57" s="25"/>
      <c r="N57" s="38"/>
    </row>
    <row r="58" spans="1:14" s="41" customFormat="1" ht="11">
      <c r="A58" s="37"/>
      <c r="B58" s="38"/>
      <c r="C58" s="51"/>
      <c r="D58" s="30"/>
      <c r="G58" s="35"/>
      <c r="H58" s="87"/>
      <c r="I58" s="33"/>
      <c r="J58" s="34"/>
      <c r="K58" s="33"/>
      <c r="L58" s="35"/>
      <c r="M58" s="25"/>
      <c r="N58" s="38"/>
    </row>
    <row r="59" spans="1:14" s="41" customFormat="1" ht="11">
      <c r="A59" s="37"/>
      <c r="B59" s="38"/>
      <c r="C59" s="51"/>
      <c r="D59" s="30"/>
      <c r="G59" s="35"/>
      <c r="H59" s="87"/>
      <c r="I59" s="33"/>
      <c r="J59" s="34"/>
      <c r="K59" s="33"/>
      <c r="L59" s="35"/>
      <c r="M59" s="25"/>
      <c r="N59" s="38"/>
    </row>
    <row r="60" spans="1:14" s="41" customFormat="1" ht="11">
      <c r="A60" s="37"/>
      <c r="B60" s="38"/>
      <c r="C60" s="51"/>
      <c r="D60" s="30"/>
      <c r="G60" s="35"/>
      <c r="H60" s="87"/>
      <c r="I60" s="33"/>
      <c r="J60" s="34"/>
      <c r="K60" s="33"/>
      <c r="L60" s="35"/>
      <c r="M60" s="25"/>
      <c r="N60" s="38"/>
    </row>
    <row r="61" spans="1:14" s="41" customFormat="1" ht="11">
      <c r="A61" s="37"/>
      <c r="B61" s="38"/>
      <c r="C61" s="51"/>
      <c r="D61" s="30"/>
      <c r="G61" s="35"/>
      <c r="H61" s="87"/>
      <c r="I61" s="33"/>
      <c r="J61" s="34"/>
      <c r="K61" s="33"/>
      <c r="L61" s="35"/>
      <c r="M61" s="25"/>
      <c r="N61" s="38"/>
    </row>
    <row r="62" spans="1:14" s="41" customFormat="1" ht="11">
      <c r="A62" s="37"/>
      <c r="B62" s="38"/>
      <c r="C62" s="51"/>
      <c r="D62" s="30"/>
      <c r="G62" s="35"/>
      <c r="H62" s="87"/>
      <c r="I62" s="33"/>
      <c r="J62" s="34"/>
      <c r="K62" s="33"/>
      <c r="L62" s="35"/>
      <c r="M62" s="25"/>
      <c r="N62" s="38"/>
    </row>
    <row r="63" spans="1:14" s="41" customFormat="1" ht="11">
      <c r="A63" s="37"/>
      <c r="B63" s="38"/>
      <c r="C63" s="51"/>
      <c r="D63" s="30"/>
      <c r="G63" s="35"/>
      <c r="H63" s="87"/>
      <c r="I63" s="33"/>
      <c r="J63" s="34"/>
      <c r="K63" s="33"/>
      <c r="L63" s="35"/>
      <c r="M63" s="25"/>
      <c r="N63" s="38"/>
    </row>
    <row r="64" spans="1:14" s="41" customFormat="1" ht="11">
      <c r="A64" s="37"/>
      <c r="B64" s="38"/>
      <c r="C64" s="51"/>
      <c r="D64" s="30"/>
      <c r="G64" s="35"/>
      <c r="H64" s="87"/>
      <c r="I64" s="33"/>
      <c r="J64" s="34"/>
      <c r="K64" s="33"/>
      <c r="L64" s="35"/>
      <c r="M64" s="25"/>
      <c r="N64" s="38"/>
    </row>
    <row r="65" spans="1:14" s="41" customFormat="1" ht="11">
      <c r="A65" s="37"/>
      <c r="B65" s="38"/>
      <c r="C65" s="51"/>
      <c r="D65" s="30"/>
      <c r="G65" s="35"/>
      <c r="H65" s="87"/>
      <c r="I65" s="33"/>
      <c r="J65" s="34"/>
      <c r="K65" s="33"/>
      <c r="L65" s="35"/>
      <c r="M65" s="25"/>
      <c r="N65" s="38"/>
    </row>
    <row r="66" spans="1:14" s="41" customFormat="1" ht="11">
      <c r="A66" s="37"/>
      <c r="B66" s="38"/>
      <c r="C66" s="51"/>
      <c r="D66" s="30"/>
      <c r="G66" s="35"/>
      <c r="H66" s="87"/>
      <c r="I66" s="33"/>
      <c r="J66" s="34"/>
      <c r="K66" s="33"/>
      <c r="L66" s="35"/>
      <c r="M66" s="25"/>
      <c r="N66" s="38"/>
    </row>
    <row r="67" spans="1:14" s="41" customFormat="1" ht="11">
      <c r="A67" s="37"/>
      <c r="B67" s="38"/>
      <c r="C67" s="51"/>
      <c r="D67" s="30"/>
      <c r="G67" s="35"/>
      <c r="H67" s="87"/>
      <c r="I67" s="33"/>
      <c r="J67" s="34"/>
      <c r="K67" s="33"/>
      <c r="L67" s="35"/>
      <c r="M67" s="25"/>
      <c r="N67" s="38"/>
    </row>
    <row r="68" spans="1:14" s="41" customFormat="1" ht="11">
      <c r="A68" s="37"/>
      <c r="B68" s="38"/>
      <c r="C68" s="51"/>
      <c r="D68" s="30"/>
      <c r="G68" s="35"/>
      <c r="H68" s="87"/>
      <c r="I68" s="33"/>
      <c r="J68" s="34"/>
      <c r="K68" s="33"/>
      <c r="L68" s="35"/>
      <c r="M68" s="25"/>
      <c r="N68" s="38"/>
    </row>
    <row r="69" spans="1:14" s="41" customFormat="1" ht="11">
      <c r="A69" s="37"/>
      <c r="B69" s="38"/>
      <c r="C69" s="51"/>
      <c r="D69" s="30"/>
      <c r="G69" s="35"/>
      <c r="H69" s="87"/>
      <c r="I69" s="33"/>
      <c r="J69" s="34"/>
      <c r="K69" s="33"/>
      <c r="L69" s="35"/>
      <c r="M69" s="25"/>
      <c r="N69" s="38"/>
    </row>
    <row r="70" spans="1:14" s="41" customFormat="1" ht="11">
      <c r="A70" s="37"/>
      <c r="B70" s="38"/>
      <c r="C70" s="51"/>
      <c r="D70" s="30"/>
      <c r="G70" s="35"/>
      <c r="H70" s="87"/>
      <c r="I70" s="33"/>
      <c r="J70" s="34"/>
      <c r="K70" s="33"/>
      <c r="L70" s="35"/>
      <c r="M70" s="25"/>
      <c r="N70" s="38"/>
    </row>
    <row r="71" spans="1:14">
      <c r="N71" s="38"/>
    </row>
    <row r="72" spans="1:14">
      <c r="N72" s="38"/>
    </row>
    <row r="73" spans="1:14">
      <c r="N73" s="38"/>
    </row>
    <row r="74" spans="1:14">
      <c r="N74" s="38"/>
    </row>
    <row r="75" spans="1:14">
      <c r="N75" s="38"/>
    </row>
    <row r="76" spans="1:14">
      <c r="N76" s="38"/>
    </row>
    <row r="77" spans="1:14">
      <c r="N77" s="38"/>
    </row>
    <row r="78" spans="1:14">
      <c r="N78" s="38"/>
    </row>
    <row r="79" spans="1:14">
      <c r="N79" s="38"/>
    </row>
    <row r="80" spans="1:14">
      <c r="N80" s="38"/>
    </row>
    <row r="81" spans="1:14">
      <c r="N81" s="38"/>
    </row>
    <row r="82" spans="1:14">
      <c r="N82" s="38"/>
    </row>
    <row r="83" spans="1:14">
      <c r="N83" s="38"/>
    </row>
    <row r="84" spans="1:14">
      <c r="N84" s="38"/>
    </row>
    <row r="85" spans="1:14">
      <c r="A85"/>
      <c r="B85"/>
      <c r="C85"/>
      <c r="D85"/>
      <c r="G85"/>
      <c r="H85" s="139"/>
      <c r="I85"/>
      <c r="J85"/>
      <c r="K85"/>
      <c r="L85"/>
      <c r="M85"/>
      <c r="N85" s="38"/>
    </row>
    <row r="86" spans="1:14">
      <c r="A86"/>
      <c r="B86"/>
      <c r="C86"/>
      <c r="D86"/>
      <c r="G86"/>
      <c r="H86" s="139"/>
      <c r="I86"/>
      <c r="J86"/>
      <c r="K86"/>
      <c r="L86"/>
      <c r="M86"/>
      <c r="N86" s="38"/>
    </row>
    <row r="87" spans="1:14">
      <c r="A87"/>
      <c r="B87"/>
      <c r="C87"/>
      <c r="D87"/>
      <c r="G87"/>
      <c r="H87" s="139"/>
      <c r="I87"/>
      <c r="J87"/>
      <c r="K87"/>
      <c r="L87"/>
      <c r="M87"/>
      <c r="N87" s="38"/>
    </row>
    <row r="88" spans="1:14">
      <c r="A88"/>
      <c r="B88"/>
      <c r="C88"/>
      <c r="D88"/>
      <c r="G88"/>
      <c r="H88" s="139"/>
      <c r="I88"/>
      <c r="J88"/>
      <c r="K88"/>
      <c r="L88"/>
      <c r="M88"/>
      <c r="N88" s="38"/>
    </row>
    <row r="89" spans="1:14">
      <c r="A89"/>
      <c r="B89"/>
      <c r="C89"/>
      <c r="D89"/>
      <c r="G89"/>
      <c r="H89" s="139"/>
      <c r="I89"/>
      <c r="J89"/>
      <c r="K89"/>
      <c r="L89"/>
      <c r="M89"/>
      <c r="N89" s="38"/>
    </row>
    <row r="90" spans="1:14">
      <c r="A90"/>
      <c r="B90"/>
      <c r="C90"/>
      <c r="D90"/>
      <c r="G90"/>
      <c r="H90" s="139"/>
      <c r="I90"/>
      <c r="J90"/>
      <c r="K90"/>
      <c r="L90"/>
      <c r="M90"/>
      <c r="N90" s="38"/>
    </row>
    <row r="91" spans="1:14">
      <c r="A91"/>
      <c r="B91"/>
      <c r="C91"/>
      <c r="D91"/>
      <c r="G91"/>
      <c r="H91" s="139"/>
      <c r="I91"/>
      <c r="J91"/>
      <c r="K91"/>
      <c r="L91"/>
      <c r="M91"/>
      <c r="N91" s="38"/>
    </row>
    <row r="92" spans="1:14">
      <c r="A92"/>
      <c r="B92"/>
      <c r="C92"/>
      <c r="D92"/>
      <c r="G92"/>
      <c r="H92" s="139"/>
      <c r="I92"/>
      <c r="J92"/>
      <c r="K92"/>
      <c r="L92"/>
      <c r="M92"/>
      <c r="N92" s="38"/>
    </row>
    <row r="93" spans="1:14">
      <c r="A93"/>
      <c r="B93"/>
      <c r="C93"/>
      <c r="D93"/>
      <c r="G93"/>
      <c r="H93" s="139"/>
      <c r="I93"/>
      <c r="J93"/>
      <c r="K93"/>
      <c r="L93"/>
      <c r="M93"/>
      <c r="N93" s="38"/>
    </row>
    <row r="94" spans="1:14">
      <c r="A94"/>
      <c r="B94"/>
      <c r="C94"/>
      <c r="D94"/>
      <c r="G94"/>
      <c r="H94" s="139"/>
      <c r="I94"/>
      <c r="J94"/>
      <c r="K94"/>
      <c r="L94"/>
      <c r="M94"/>
      <c r="N94" s="38"/>
    </row>
    <row r="95" spans="1:14">
      <c r="A95"/>
      <c r="B95"/>
      <c r="C95"/>
      <c r="D95"/>
      <c r="G95"/>
      <c r="H95" s="139"/>
      <c r="I95"/>
      <c r="J95"/>
      <c r="K95"/>
      <c r="L95"/>
      <c r="M95"/>
      <c r="N95" s="38"/>
    </row>
    <row r="96" spans="1:14">
      <c r="A96"/>
      <c r="B96"/>
      <c r="C96"/>
      <c r="D96"/>
      <c r="G96"/>
      <c r="H96" s="139"/>
      <c r="I96"/>
      <c r="J96"/>
      <c r="K96"/>
      <c r="L96"/>
      <c r="M96"/>
      <c r="N96" s="38"/>
    </row>
    <row r="97" spans="1:14">
      <c r="A97"/>
      <c r="B97"/>
      <c r="C97"/>
      <c r="D97"/>
      <c r="G97"/>
      <c r="H97" s="139"/>
      <c r="I97"/>
      <c r="J97"/>
      <c r="K97"/>
      <c r="L97"/>
      <c r="M97"/>
      <c r="N97" s="38"/>
    </row>
    <row r="98" spans="1:14">
      <c r="A98"/>
      <c r="B98"/>
      <c r="C98"/>
      <c r="D98"/>
      <c r="G98"/>
      <c r="H98" s="139"/>
      <c r="I98"/>
      <c r="J98"/>
      <c r="K98"/>
      <c r="L98"/>
      <c r="M98"/>
      <c r="N98" s="38"/>
    </row>
    <row r="99" spans="1:14">
      <c r="A99"/>
      <c r="B99"/>
      <c r="C99"/>
      <c r="D99"/>
      <c r="G99"/>
      <c r="H99" s="139"/>
      <c r="I99"/>
      <c r="J99"/>
      <c r="K99"/>
      <c r="L99"/>
      <c r="M99"/>
      <c r="N99" s="38"/>
    </row>
    <row r="100" spans="1:14">
      <c r="A100"/>
      <c r="B100"/>
      <c r="C100"/>
      <c r="D100"/>
      <c r="G100"/>
      <c r="H100" s="139"/>
      <c r="I100"/>
      <c r="J100"/>
      <c r="K100"/>
      <c r="L100"/>
      <c r="M100"/>
      <c r="N100" s="38"/>
    </row>
    <row r="101" spans="1:14">
      <c r="A101"/>
      <c r="B101"/>
      <c r="C101"/>
      <c r="D101"/>
      <c r="G101"/>
      <c r="H101" s="139"/>
      <c r="I101"/>
      <c r="J101"/>
      <c r="K101"/>
      <c r="L101"/>
      <c r="M101"/>
      <c r="N101" s="38"/>
    </row>
    <row r="102" spans="1:14">
      <c r="A102"/>
      <c r="B102"/>
      <c r="C102"/>
      <c r="D102"/>
      <c r="G102"/>
      <c r="H102" s="139"/>
      <c r="I102"/>
      <c r="J102"/>
      <c r="K102"/>
      <c r="L102"/>
      <c r="M102"/>
      <c r="N102" s="38"/>
    </row>
    <row r="103" spans="1:14">
      <c r="A103"/>
      <c r="B103"/>
      <c r="C103"/>
      <c r="D103"/>
      <c r="G103"/>
      <c r="H103" s="139"/>
      <c r="I103"/>
      <c r="J103"/>
      <c r="K103"/>
      <c r="L103"/>
      <c r="M103"/>
      <c r="N103" s="38"/>
    </row>
    <row r="104" spans="1:14">
      <c r="A104"/>
      <c r="B104"/>
      <c r="C104"/>
      <c r="D104"/>
      <c r="G104"/>
      <c r="H104" s="139"/>
      <c r="I104"/>
      <c r="J104"/>
      <c r="K104"/>
      <c r="L104"/>
      <c r="M104"/>
      <c r="N104" s="38"/>
    </row>
    <row r="105" spans="1:14">
      <c r="A105"/>
      <c r="B105"/>
      <c r="C105"/>
      <c r="D105"/>
      <c r="G105"/>
      <c r="H105" s="139"/>
      <c r="I105"/>
      <c r="J105"/>
      <c r="K105"/>
      <c r="L105"/>
      <c r="M105"/>
      <c r="N105" s="38"/>
    </row>
    <row r="106" spans="1:14">
      <c r="A106"/>
      <c r="B106"/>
      <c r="C106"/>
      <c r="D106"/>
      <c r="G106"/>
      <c r="H106" s="139"/>
      <c r="I106"/>
      <c r="J106"/>
      <c r="K106"/>
      <c r="L106"/>
      <c r="M106"/>
      <c r="N106" s="38"/>
    </row>
    <row r="107" spans="1:14">
      <c r="A107"/>
      <c r="B107"/>
      <c r="C107"/>
      <c r="D107"/>
      <c r="G107"/>
      <c r="H107" s="139"/>
      <c r="I107"/>
      <c r="J107"/>
      <c r="K107"/>
      <c r="L107"/>
      <c r="M107"/>
      <c r="N107" s="38"/>
    </row>
    <row r="108" spans="1:14">
      <c r="A108"/>
      <c r="B108"/>
      <c r="C108"/>
      <c r="D108"/>
      <c r="G108"/>
      <c r="H108" s="139"/>
      <c r="I108"/>
      <c r="J108"/>
      <c r="K108"/>
      <c r="L108"/>
      <c r="M108"/>
      <c r="N108" s="38"/>
    </row>
    <row r="109" spans="1:14">
      <c r="A109"/>
      <c r="B109"/>
      <c r="C109"/>
      <c r="D109"/>
      <c r="G109"/>
      <c r="H109" s="139"/>
      <c r="I109"/>
      <c r="J109"/>
      <c r="K109"/>
      <c r="L109"/>
      <c r="M109"/>
      <c r="N109" s="38"/>
    </row>
    <row r="110" spans="1:14">
      <c r="A110"/>
      <c r="B110"/>
      <c r="C110"/>
      <c r="D110"/>
      <c r="G110"/>
      <c r="H110" s="139"/>
      <c r="I110"/>
      <c r="J110"/>
      <c r="K110"/>
      <c r="L110"/>
      <c r="M110"/>
      <c r="N110" s="38"/>
    </row>
    <row r="111" spans="1:14">
      <c r="A111"/>
      <c r="B111"/>
      <c r="C111"/>
      <c r="D111"/>
      <c r="G111"/>
      <c r="H111" s="139"/>
      <c r="I111"/>
      <c r="J111"/>
      <c r="K111"/>
      <c r="L111"/>
      <c r="M111"/>
      <c r="N111" s="38"/>
    </row>
    <row r="112" spans="1:14">
      <c r="A112"/>
      <c r="B112"/>
      <c r="C112"/>
      <c r="D112"/>
      <c r="G112"/>
      <c r="H112" s="139"/>
      <c r="I112"/>
      <c r="J112"/>
      <c r="K112"/>
      <c r="L112"/>
      <c r="M112"/>
      <c r="N112" s="38"/>
    </row>
    <row r="113" spans="1:14">
      <c r="A113"/>
      <c r="B113"/>
      <c r="C113"/>
      <c r="D113"/>
      <c r="G113"/>
      <c r="H113" s="139"/>
      <c r="I113"/>
      <c r="J113"/>
      <c r="K113"/>
      <c r="L113"/>
      <c r="M113"/>
      <c r="N113" s="38"/>
    </row>
    <row r="114" spans="1:14">
      <c r="A114"/>
      <c r="B114"/>
      <c r="C114"/>
      <c r="D114"/>
      <c r="G114"/>
      <c r="H114" s="139"/>
      <c r="I114"/>
      <c r="J114"/>
      <c r="K114"/>
      <c r="L114"/>
      <c r="M114"/>
      <c r="N114" s="38"/>
    </row>
    <row r="115" spans="1:14">
      <c r="A115"/>
      <c r="B115"/>
      <c r="C115"/>
      <c r="D115"/>
      <c r="G115"/>
      <c r="H115" s="139"/>
      <c r="I115"/>
      <c r="J115"/>
      <c r="K115"/>
      <c r="L115"/>
      <c r="M115"/>
      <c r="N115" s="38"/>
    </row>
    <row r="116" spans="1:14">
      <c r="A116"/>
      <c r="B116"/>
      <c r="C116"/>
      <c r="D116"/>
      <c r="G116"/>
      <c r="H116" s="139"/>
      <c r="I116"/>
      <c r="J116"/>
      <c r="K116"/>
      <c r="L116"/>
      <c r="M116"/>
      <c r="N116" s="38"/>
    </row>
    <row r="117" spans="1:14">
      <c r="A117"/>
      <c r="B117"/>
      <c r="C117"/>
      <c r="D117"/>
      <c r="G117"/>
      <c r="H117" s="139"/>
      <c r="I117"/>
      <c r="J117"/>
      <c r="K117"/>
      <c r="L117"/>
      <c r="M117"/>
      <c r="N117" s="38"/>
    </row>
    <row r="118" spans="1:14">
      <c r="A118"/>
      <c r="B118"/>
      <c r="C118"/>
      <c r="D118"/>
      <c r="G118"/>
      <c r="H118" s="139"/>
      <c r="I118"/>
      <c r="J118"/>
      <c r="K118"/>
      <c r="L118"/>
      <c r="M118"/>
      <c r="N118" s="38"/>
    </row>
    <row r="119" spans="1:14">
      <c r="A119"/>
      <c r="B119"/>
      <c r="C119"/>
      <c r="D119"/>
      <c r="G119"/>
      <c r="H119" s="139"/>
      <c r="I119"/>
      <c r="J119"/>
      <c r="K119"/>
      <c r="L119"/>
      <c r="M119"/>
      <c r="N119" s="38"/>
    </row>
    <row r="120" spans="1:14">
      <c r="A120"/>
      <c r="B120"/>
      <c r="C120"/>
      <c r="D120"/>
      <c r="G120"/>
      <c r="H120" s="139"/>
      <c r="I120"/>
      <c r="J120"/>
      <c r="K120"/>
      <c r="L120"/>
      <c r="M120"/>
      <c r="N120" s="38"/>
    </row>
    <row r="121" spans="1:14">
      <c r="A121"/>
      <c r="B121"/>
      <c r="C121"/>
      <c r="D121"/>
      <c r="G121"/>
      <c r="H121" s="139"/>
      <c r="I121"/>
      <c r="J121"/>
      <c r="K121"/>
      <c r="L121"/>
      <c r="M121"/>
      <c r="N121" s="38"/>
    </row>
    <row r="122" spans="1:14">
      <c r="A122"/>
      <c r="B122"/>
      <c r="C122"/>
      <c r="D122"/>
      <c r="G122"/>
      <c r="H122" s="139"/>
      <c r="I122"/>
      <c r="J122"/>
      <c r="K122"/>
      <c r="L122"/>
      <c r="M122"/>
      <c r="N122" s="38"/>
    </row>
    <row r="123" spans="1:14">
      <c r="A123"/>
      <c r="B123"/>
      <c r="C123"/>
      <c r="D123"/>
      <c r="G123"/>
      <c r="H123" s="139"/>
      <c r="I123"/>
      <c r="J123"/>
      <c r="K123"/>
      <c r="L123"/>
      <c r="M123"/>
      <c r="N123" s="38"/>
    </row>
    <row r="124" spans="1:14">
      <c r="A124"/>
      <c r="B124"/>
      <c r="C124"/>
      <c r="D124"/>
      <c r="G124"/>
      <c r="H124" s="139"/>
      <c r="I124"/>
      <c r="J124"/>
      <c r="K124"/>
      <c r="L124"/>
      <c r="M124"/>
      <c r="N124" s="38"/>
    </row>
    <row r="125" spans="1:14">
      <c r="A125"/>
      <c r="B125"/>
      <c r="C125"/>
      <c r="D125"/>
      <c r="G125"/>
      <c r="H125" s="139"/>
      <c r="I125"/>
      <c r="J125"/>
      <c r="K125"/>
      <c r="L125"/>
      <c r="M125"/>
      <c r="N125" s="38"/>
    </row>
    <row r="126" spans="1:14">
      <c r="A126"/>
      <c r="B126"/>
      <c r="C126"/>
      <c r="D126"/>
      <c r="G126"/>
      <c r="H126" s="139"/>
      <c r="I126"/>
      <c r="J126"/>
      <c r="K126"/>
      <c r="L126"/>
      <c r="M126"/>
      <c r="N126" s="38"/>
    </row>
    <row r="127" spans="1:14">
      <c r="A127"/>
      <c r="B127"/>
      <c r="C127"/>
      <c r="D127"/>
      <c r="G127"/>
      <c r="H127" s="139"/>
      <c r="I127"/>
      <c r="J127"/>
      <c r="K127"/>
      <c r="L127"/>
      <c r="M127"/>
      <c r="N127" s="38"/>
    </row>
    <row r="128" spans="1:14">
      <c r="A128"/>
      <c r="B128"/>
      <c r="C128"/>
      <c r="D128"/>
      <c r="G128"/>
      <c r="H128" s="139"/>
      <c r="I128"/>
      <c r="J128"/>
      <c r="K128"/>
      <c r="L128"/>
      <c r="M128"/>
      <c r="N128" s="38"/>
    </row>
    <row r="129" spans="1:14">
      <c r="A129"/>
      <c r="B129"/>
      <c r="C129"/>
      <c r="D129"/>
      <c r="G129"/>
      <c r="H129" s="139"/>
      <c r="I129"/>
      <c r="J129"/>
      <c r="K129"/>
      <c r="L129"/>
      <c r="M129"/>
      <c r="N129" s="38"/>
    </row>
    <row r="130" spans="1:14">
      <c r="A130"/>
      <c r="B130"/>
      <c r="C130"/>
      <c r="D130"/>
      <c r="G130"/>
      <c r="H130" s="139"/>
      <c r="I130"/>
      <c r="J130"/>
      <c r="K130"/>
      <c r="L130"/>
      <c r="M130"/>
      <c r="N130" s="38"/>
    </row>
    <row r="131" spans="1:14">
      <c r="A131"/>
      <c r="B131"/>
      <c r="C131"/>
      <c r="D131"/>
      <c r="G131"/>
      <c r="H131" s="139"/>
      <c r="I131"/>
      <c r="J131"/>
      <c r="K131"/>
      <c r="L131"/>
      <c r="M131"/>
      <c r="N131" s="38"/>
    </row>
    <row r="132" spans="1:14">
      <c r="A132"/>
      <c r="B132"/>
      <c r="C132"/>
      <c r="D132"/>
      <c r="G132"/>
      <c r="H132" s="139"/>
      <c r="I132"/>
      <c r="J132"/>
      <c r="K132"/>
      <c r="L132"/>
      <c r="M132"/>
      <c r="N132" s="38"/>
    </row>
    <row r="133" spans="1:14">
      <c r="A133"/>
      <c r="B133"/>
      <c r="C133"/>
      <c r="D133"/>
      <c r="G133"/>
      <c r="H133" s="139"/>
      <c r="I133"/>
      <c r="J133"/>
      <c r="K133"/>
      <c r="L133"/>
      <c r="M133"/>
      <c r="N133" s="38"/>
    </row>
    <row r="134" spans="1:14">
      <c r="A134"/>
      <c r="B134"/>
      <c r="C134"/>
      <c r="D134"/>
      <c r="G134"/>
      <c r="H134" s="139"/>
      <c r="I134"/>
      <c r="J134"/>
      <c r="K134"/>
      <c r="L134"/>
      <c r="M134"/>
      <c r="N134" s="38"/>
    </row>
    <row r="135" spans="1:14">
      <c r="A135"/>
      <c r="B135"/>
      <c r="C135"/>
      <c r="D135"/>
      <c r="G135"/>
      <c r="H135" s="139"/>
      <c r="I135"/>
      <c r="J135"/>
      <c r="K135"/>
      <c r="L135"/>
      <c r="M135"/>
      <c r="N135" s="38"/>
    </row>
    <row r="136" spans="1:14">
      <c r="A136"/>
      <c r="B136"/>
      <c r="C136"/>
      <c r="D136"/>
      <c r="G136"/>
      <c r="H136" s="139"/>
      <c r="I136"/>
      <c r="J136"/>
      <c r="K136"/>
      <c r="L136"/>
      <c r="M136"/>
      <c r="N136" s="38"/>
    </row>
    <row r="137" spans="1:14">
      <c r="A137"/>
      <c r="B137"/>
      <c r="C137"/>
      <c r="D137"/>
      <c r="G137"/>
      <c r="H137" s="139"/>
      <c r="I137"/>
      <c r="J137"/>
      <c r="K137"/>
      <c r="L137"/>
      <c r="M137"/>
      <c r="N137" s="38"/>
    </row>
    <row r="138" spans="1:14">
      <c r="A138"/>
      <c r="B138"/>
      <c r="C138"/>
      <c r="D138"/>
      <c r="G138"/>
      <c r="H138" s="139"/>
      <c r="I138"/>
      <c r="J138"/>
      <c r="K138"/>
      <c r="L138"/>
      <c r="M138"/>
      <c r="N138" s="38"/>
    </row>
    <row r="139" spans="1:14">
      <c r="A139"/>
      <c r="B139"/>
      <c r="C139"/>
      <c r="D139"/>
      <c r="G139"/>
      <c r="H139" s="139"/>
      <c r="I139"/>
      <c r="J139"/>
      <c r="K139"/>
      <c r="L139"/>
      <c r="M139"/>
      <c r="N139" s="38"/>
    </row>
    <row r="140" spans="1:14">
      <c r="A140"/>
      <c r="B140"/>
      <c r="C140"/>
      <c r="D140"/>
      <c r="G140"/>
      <c r="H140" s="139"/>
      <c r="I140"/>
      <c r="J140"/>
      <c r="K140"/>
      <c r="L140"/>
      <c r="M140"/>
      <c r="N140" s="38"/>
    </row>
    <row r="141" spans="1:14">
      <c r="A141"/>
      <c r="B141"/>
      <c r="C141"/>
      <c r="D141"/>
      <c r="G141"/>
      <c r="H141" s="139"/>
      <c r="I141"/>
      <c r="J141"/>
      <c r="K141"/>
      <c r="L141"/>
      <c r="M141"/>
      <c r="N141" s="38"/>
    </row>
    <row r="142" spans="1:14">
      <c r="A142"/>
      <c r="B142"/>
      <c r="C142"/>
      <c r="D142"/>
      <c r="G142"/>
      <c r="H142" s="139"/>
      <c r="I142"/>
      <c r="J142"/>
      <c r="K142"/>
      <c r="L142"/>
      <c r="M142"/>
      <c r="N142" s="38"/>
    </row>
    <row r="143" spans="1:14">
      <c r="A143"/>
      <c r="B143"/>
      <c r="C143"/>
      <c r="D143"/>
      <c r="G143"/>
      <c r="H143" s="139"/>
      <c r="I143"/>
      <c r="J143"/>
      <c r="K143"/>
      <c r="L143"/>
      <c r="M143"/>
      <c r="N143" s="38"/>
    </row>
    <row r="144" spans="1:14">
      <c r="A144"/>
      <c r="B144"/>
      <c r="C144"/>
      <c r="D144"/>
      <c r="G144"/>
      <c r="H144" s="139"/>
      <c r="I144"/>
      <c r="J144"/>
      <c r="K144"/>
      <c r="L144"/>
      <c r="M144"/>
      <c r="N144" s="38"/>
    </row>
    <row r="145" spans="1:14">
      <c r="A145"/>
      <c r="B145"/>
      <c r="C145"/>
      <c r="D145"/>
      <c r="G145"/>
      <c r="H145" s="139"/>
      <c r="I145"/>
      <c r="J145"/>
      <c r="K145"/>
      <c r="L145"/>
      <c r="M145"/>
      <c r="N145" s="38"/>
    </row>
    <row r="146" spans="1:14">
      <c r="A146"/>
      <c r="B146"/>
      <c r="C146"/>
      <c r="D146"/>
      <c r="G146"/>
      <c r="H146" s="139"/>
      <c r="I146"/>
      <c r="J146"/>
      <c r="K146"/>
      <c r="L146"/>
      <c r="M146"/>
      <c r="N146" s="38"/>
    </row>
    <row r="147" spans="1:14">
      <c r="A147"/>
      <c r="B147"/>
      <c r="C147"/>
      <c r="D147"/>
      <c r="G147"/>
      <c r="H147" s="139"/>
      <c r="I147"/>
      <c r="J147"/>
      <c r="K147"/>
      <c r="L147"/>
      <c r="M147"/>
      <c r="N147" s="38"/>
    </row>
    <row r="148" spans="1:14">
      <c r="A148"/>
      <c r="B148"/>
      <c r="C148"/>
      <c r="D148"/>
      <c r="G148"/>
      <c r="H148" s="139"/>
      <c r="I148"/>
      <c r="J148"/>
      <c r="K148"/>
      <c r="L148"/>
      <c r="M148"/>
      <c r="N148" s="38"/>
    </row>
    <row r="149" spans="1:14">
      <c r="A149"/>
      <c r="B149"/>
      <c r="C149"/>
      <c r="D149"/>
      <c r="G149"/>
      <c r="H149" s="139"/>
      <c r="I149"/>
      <c r="J149"/>
      <c r="K149"/>
      <c r="L149"/>
      <c r="M149"/>
      <c r="N149" s="38"/>
    </row>
    <row r="150" spans="1:14">
      <c r="A150"/>
      <c r="B150"/>
      <c r="C150"/>
      <c r="D150"/>
      <c r="G150"/>
      <c r="H150" s="139"/>
      <c r="I150"/>
      <c r="J150"/>
      <c r="K150"/>
      <c r="L150"/>
      <c r="M150"/>
      <c r="N150" s="38"/>
    </row>
    <row r="151" spans="1:14">
      <c r="A151"/>
      <c r="B151"/>
      <c r="C151"/>
      <c r="D151"/>
      <c r="G151"/>
      <c r="H151" s="139"/>
      <c r="I151"/>
      <c r="J151"/>
      <c r="K151"/>
      <c r="L151"/>
      <c r="M151"/>
      <c r="N151" s="38"/>
    </row>
    <row r="152" spans="1:14">
      <c r="A152"/>
      <c r="B152"/>
      <c r="C152"/>
      <c r="D152"/>
      <c r="G152"/>
      <c r="H152" s="139"/>
      <c r="I152"/>
      <c r="J152"/>
      <c r="K152"/>
      <c r="L152"/>
      <c r="M152"/>
      <c r="N152" s="38"/>
    </row>
    <row r="153" spans="1:14">
      <c r="A153"/>
      <c r="B153"/>
      <c r="C153"/>
      <c r="D153"/>
      <c r="G153"/>
      <c r="H153" s="139"/>
      <c r="I153"/>
      <c r="J153"/>
      <c r="K153"/>
      <c r="L153"/>
      <c r="M153"/>
      <c r="N153" s="38"/>
    </row>
    <row r="154" spans="1:14">
      <c r="A154"/>
      <c r="B154"/>
      <c r="C154"/>
      <c r="D154"/>
      <c r="G154"/>
      <c r="H154" s="139"/>
      <c r="I154"/>
      <c r="J154"/>
      <c r="K154"/>
      <c r="L154"/>
      <c r="M154"/>
      <c r="N154" s="38"/>
    </row>
    <row r="155" spans="1:14">
      <c r="A155"/>
      <c r="B155"/>
      <c r="C155"/>
      <c r="D155"/>
      <c r="G155"/>
      <c r="H155" s="139"/>
      <c r="I155"/>
      <c r="J155"/>
      <c r="K155"/>
      <c r="L155"/>
      <c r="M155"/>
      <c r="N155" s="38"/>
    </row>
    <row r="156" spans="1:14">
      <c r="A156"/>
      <c r="B156"/>
      <c r="C156"/>
      <c r="D156"/>
      <c r="G156"/>
      <c r="H156" s="139"/>
      <c r="I156"/>
      <c r="J156"/>
      <c r="K156"/>
      <c r="L156"/>
      <c r="M156"/>
      <c r="N156" s="38"/>
    </row>
    <row r="157" spans="1:14">
      <c r="A157"/>
      <c r="B157"/>
      <c r="C157"/>
      <c r="D157"/>
      <c r="G157"/>
      <c r="H157" s="139"/>
      <c r="I157"/>
      <c r="J157"/>
      <c r="K157"/>
      <c r="L157"/>
      <c r="M157"/>
      <c r="N157" s="38"/>
    </row>
    <row r="158" spans="1:14">
      <c r="A158"/>
      <c r="B158"/>
      <c r="C158"/>
      <c r="D158"/>
      <c r="G158"/>
      <c r="H158" s="139"/>
      <c r="I158"/>
      <c r="J158"/>
      <c r="K158"/>
      <c r="L158"/>
      <c r="M158"/>
      <c r="N158" s="38"/>
    </row>
    <row r="159" spans="1:14">
      <c r="A159"/>
      <c r="B159"/>
      <c r="C159"/>
      <c r="D159"/>
      <c r="G159"/>
      <c r="H159" s="139"/>
      <c r="I159"/>
      <c r="J159"/>
      <c r="K159"/>
      <c r="L159"/>
      <c r="M159"/>
      <c r="N159" s="38"/>
    </row>
    <row r="160" spans="1:14">
      <c r="A160"/>
      <c r="B160"/>
      <c r="C160"/>
      <c r="D160"/>
      <c r="G160"/>
      <c r="H160" s="139"/>
      <c r="I160"/>
      <c r="J160"/>
      <c r="K160"/>
      <c r="L160"/>
      <c r="M160"/>
      <c r="N160" s="38"/>
    </row>
    <row r="161" spans="1:14">
      <c r="A161"/>
      <c r="B161"/>
      <c r="C161"/>
      <c r="D161"/>
      <c r="G161"/>
      <c r="H161" s="139"/>
      <c r="I161"/>
      <c r="J161"/>
      <c r="K161"/>
      <c r="L161"/>
      <c r="M161"/>
      <c r="N161" s="38"/>
    </row>
    <row r="162" spans="1:14">
      <c r="A162"/>
      <c r="B162"/>
      <c r="C162"/>
      <c r="D162"/>
      <c r="G162"/>
      <c r="H162" s="139"/>
      <c r="I162"/>
      <c r="J162"/>
      <c r="K162"/>
      <c r="L162"/>
      <c r="M162"/>
      <c r="N162" s="38"/>
    </row>
    <row r="163" spans="1:14">
      <c r="A163"/>
      <c r="B163"/>
      <c r="C163"/>
      <c r="D163"/>
      <c r="G163"/>
      <c r="H163" s="139"/>
      <c r="I163"/>
      <c r="J163"/>
      <c r="K163"/>
      <c r="L163"/>
      <c r="M163"/>
      <c r="N163" s="38"/>
    </row>
    <row r="164" spans="1:14">
      <c r="A164"/>
      <c r="B164"/>
      <c r="C164"/>
      <c r="D164"/>
      <c r="G164"/>
      <c r="H164" s="139"/>
      <c r="I164"/>
      <c r="J164"/>
      <c r="K164"/>
      <c r="L164"/>
      <c r="M164"/>
      <c r="N164" s="38"/>
    </row>
    <row r="165" spans="1:14">
      <c r="A165"/>
      <c r="B165"/>
      <c r="C165"/>
      <c r="D165"/>
      <c r="G165"/>
      <c r="H165" s="139"/>
      <c r="I165"/>
      <c r="J165"/>
      <c r="K165"/>
      <c r="L165"/>
      <c r="M165"/>
      <c r="N165" s="38"/>
    </row>
    <row r="166" spans="1:14">
      <c r="A166"/>
      <c r="B166"/>
      <c r="C166"/>
      <c r="D166"/>
      <c r="G166"/>
      <c r="H166" s="139"/>
      <c r="I166"/>
      <c r="J166"/>
      <c r="K166"/>
      <c r="L166"/>
      <c r="M166"/>
      <c r="N166" s="38"/>
    </row>
    <row r="167" spans="1:14">
      <c r="A167"/>
      <c r="B167"/>
      <c r="C167"/>
      <c r="D167"/>
      <c r="G167"/>
      <c r="H167" s="139"/>
      <c r="I167"/>
      <c r="J167"/>
      <c r="K167"/>
      <c r="L167"/>
      <c r="M167"/>
      <c r="N167" s="38"/>
    </row>
    <row r="168" spans="1:14">
      <c r="A168"/>
      <c r="B168"/>
      <c r="C168"/>
      <c r="D168"/>
      <c r="G168"/>
      <c r="H168" s="139"/>
      <c r="I168"/>
      <c r="J168"/>
      <c r="K168"/>
      <c r="L168"/>
      <c r="M168"/>
      <c r="N168" s="38"/>
    </row>
    <row r="169" spans="1:14">
      <c r="A169"/>
      <c r="B169"/>
      <c r="C169"/>
      <c r="D169"/>
      <c r="G169"/>
      <c r="H169" s="139"/>
      <c r="I169"/>
      <c r="J169"/>
      <c r="K169"/>
      <c r="L169"/>
      <c r="M169"/>
      <c r="N169" s="38"/>
    </row>
    <row r="170" spans="1:14">
      <c r="A170"/>
      <c r="B170"/>
      <c r="C170"/>
      <c r="D170"/>
      <c r="G170"/>
      <c r="H170" s="139"/>
      <c r="I170"/>
      <c r="J170"/>
      <c r="K170"/>
      <c r="L170"/>
      <c r="M170"/>
      <c r="N170" s="38"/>
    </row>
    <row r="171" spans="1:14">
      <c r="A171"/>
      <c r="B171"/>
      <c r="C171"/>
      <c r="D171"/>
      <c r="G171"/>
      <c r="H171" s="139"/>
      <c r="I171"/>
      <c r="J171"/>
      <c r="K171"/>
      <c r="L171"/>
      <c r="M171"/>
      <c r="N171" s="38"/>
    </row>
    <row r="172" spans="1:14">
      <c r="A172"/>
      <c r="B172"/>
      <c r="C172"/>
      <c r="D172"/>
      <c r="G172"/>
      <c r="H172" s="139"/>
      <c r="I172"/>
      <c r="J172"/>
      <c r="K172"/>
      <c r="L172"/>
      <c r="M172"/>
      <c r="N172" s="38"/>
    </row>
    <row r="173" spans="1:14">
      <c r="A173"/>
      <c r="B173"/>
      <c r="C173"/>
      <c r="D173"/>
      <c r="G173"/>
      <c r="H173" s="139"/>
      <c r="I173"/>
      <c r="J173"/>
      <c r="K173"/>
      <c r="L173"/>
      <c r="M173"/>
      <c r="N173" s="38"/>
    </row>
    <row r="174" spans="1:14">
      <c r="A174"/>
      <c r="B174"/>
      <c r="C174"/>
      <c r="D174"/>
      <c r="G174"/>
      <c r="H174" s="139"/>
      <c r="I174"/>
      <c r="J174"/>
      <c r="K174"/>
      <c r="L174"/>
      <c r="M174"/>
      <c r="N174" s="38"/>
    </row>
    <row r="175" spans="1:14">
      <c r="A175"/>
      <c r="B175"/>
      <c r="C175"/>
      <c r="D175"/>
      <c r="G175"/>
      <c r="H175" s="139"/>
      <c r="I175"/>
      <c r="J175"/>
      <c r="K175"/>
      <c r="L175"/>
      <c r="M175"/>
      <c r="N175" s="38"/>
    </row>
    <row r="176" spans="1:14">
      <c r="A176"/>
      <c r="B176"/>
      <c r="C176"/>
      <c r="D176"/>
      <c r="G176"/>
      <c r="H176" s="139"/>
      <c r="I176"/>
      <c r="J176"/>
      <c r="K176"/>
      <c r="L176"/>
      <c r="M176"/>
      <c r="N176" s="38"/>
    </row>
    <row r="177" spans="1:14">
      <c r="A177"/>
      <c r="B177"/>
      <c r="C177"/>
      <c r="D177"/>
      <c r="G177"/>
      <c r="H177" s="139"/>
      <c r="I177"/>
      <c r="J177"/>
      <c r="K177"/>
      <c r="L177"/>
      <c r="M177"/>
      <c r="N177" s="38"/>
    </row>
    <row r="178" spans="1:14">
      <c r="A178"/>
      <c r="B178"/>
      <c r="C178"/>
      <c r="D178"/>
      <c r="G178"/>
      <c r="H178" s="139"/>
      <c r="I178"/>
      <c r="J178"/>
      <c r="K178"/>
      <c r="L178"/>
      <c r="M178"/>
      <c r="N178" s="38"/>
    </row>
    <row r="179" spans="1:14">
      <c r="A179"/>
      <c r="B179"/>
      <c r="C179"/>
      <c r="D179"/>
      <c r="G179"/>
      <c r="H179" s="139"/>
      <c r="I179"/>
      <c r="J179"/>
      <c r="K179"/>
      <c r="L179"/>
      <c r="M179"/>
      <c r="N179" s="38"/>
    </row>
    <row r="180" spans="1:14">
      <c r="A180"/>
      <c r="B180"/>
      <c r="C180"/>
      <c r="D180"/>
      <c r="G180"/>
      <c r="H180" s="139"/>
      <c r="I180"/>
      <c r="J180"/>
      <c r="K180"/>
      <c r="L180"/>
      <c r="M180"/>
      <c r="N180" s="38"/>
    </row>
    <row r="181" spans="1:14">
      <c r="A181"/>
      <c r="B181"/>
      <c r="C181"/>
      <c r="D181"/>
      <c r="G181"/>
      <c r="H181" s="139"/>
      <c r="I181"/>
      <c r="J181"/>
      <c r="K181"/>
      <c r="L181"/>
      <c r="M181"/>
      <c r="N181" s="38"/>
    </row>
    <row r="182" spans="1:14">
      <c r="A182"/>
      <c r="B182"/>
      <c r="C182"/>
      <c r="D182"/>
      <c r="G182"/>
      <c r="H182" s="139"/>
      <c r="I182"/>
      <c r="J182"/>
      <c r="K182"/>
      <c r="L182"/>
      <c r="M182"/>
      <c r="N182" s="38"/>
    </row>
    <row r="183" spans="1:14">
      <c r="A183"/>
      <c r="B183"/>
      <c r="C183"/>
      <c r="D183"/>
      <c r="G183"/>
      <c r="H183" s="139"/>
      <c r="I183"/>
      <c r="J183"/>
      <c r="K183"/>
      <c r="L183"/>
      <c r="M183"/>
      <c r="N183" s="38"/>
    </row>
    <row r="184" spans="1:14">
      <c r="A184"/>
      <c r="B184"/>
      <c r="C184"/>
      <c r="D184"/>
      <c r="G184"/>
      <c r="H184" s="139"/>
      <c r="I184"/>
      <c r="J184"/>
      <c r="K184"/>
      <c r="L184"/>
      <c r="M184"/>
      <c r="N184" s="38"/>
    </row>
    <row r="185" spans="1:14">
      <c r="A185"/>
      <c r="B185"/>
      <c r="C185"/>
      <c r="D185"/>
      <c r="G185"/>
      <c r="H185" s="139"/>
      <c r="I185"/>
      <c r="J185"/>
      <c r="K185"/>
      <c r="L185"/>
      <c r="M185"/>
      <c r="N185" s="38"/>
    </row>
    <row r="186" spans="1:14">
      <c r="A186"/>
      <c r="B186"/>
      <c r="C186"/>
      <c r="D186"/>
      <c r="G186"/>
      <c r="H186" s="139"/>
      <c r="I186"/>
      <c r="J186"/>
      <c r="K186"/>
      <c r="L186"/>
      <c r="M186"/>
      <c r="N186" s="38"/>
    </row>
    <row r="187" spans="1:14">
      <c r="A187"/>
      <c r="B187"/>
      <c r="C187"/>
      <c r="D187"/>
      <c r="G187"/>
      <c r="H187" s="139"/>
      <c r="I187"/>
      <c r="J187"/>
      <c r="K187"/>
      <c r="L187"/>
      <c r="M187"/>
      <c r="N187" s="38"/>
    </row>
    <row r="188" spans="1:14">
      <c r="A188"/>
      <c r="B188"/>
      <c r="C188"/>
      <c r="D188"/>
      <c r="G188"/>
      <c r="H188" s="139"/>
      <c r="I188"/>
      <c r="J188"/>
      <c r="K188"/>
      <c r="L188"/>
      <c r="M188"/>
      <c r="N188" s="38"/>
    </row>
    <row r="189" spans="1:14">
      <c r="A189"/>
      <c r="B189"/>
      <c r="C189"/>
      <c r="D189"/>
      <c r="G189"/>
      <c r="H189" s="139"/>
      <c r="I189"/>
      <c r="J189"/>
      <c r="K189"/>
      <c r="L189"/>
      <c r="M189"/>
      <c r="N189" s="38"/>
    </row>
    <row r="190" spans="1:14">
      <c r="A190"/>
      <c r="B190"/>
      <c r="C190"/>
      <c r="D190"/>
      <c r="G190"/>
      <c r="H190" s="139"/>
      <c r="I190"/>
      <c r="J190"/>
      <c r="K190"/>
      <c r="L190"/>
      <c r="M190"/>
      <c r="N190" s="38"/>
    </row>
    <row r="191" spans="1:14">
      <c r="A191"/>
      <c r="B191"/>
      <c r="C191"/>
      <c r="D191"/>
      <c r="G191"/>
      <c r="H191" s="139"/>
      <c r="I191"/>
      <c r="J191"/>
      <c r="K191"/>
      <c r="L191"/>
      <c r="M191"/>
      <c r="N191" s="38"/>
    </row>
    <row r="192" spans="1:14">
      <c r="A192"/>
      <c r="B192"/>
      <c r="C192"/>
      <c r="D192"/>
      <c r="G192"/>
      <c r="H192" s="139"/>
      <c r="I192"/>
      <c r="J192"/>
      <c r="K192"/>
      <c r="L192"/>
      <c r="M192"/>
      <c r="N192" s="38"/>
    </row>
    <row r="193" spans="1:14">
      <c r="A193"/>
      <c r="B193"/>
      <c r="C193"/>
      <c r="D193"/>
      <c r="G193"/>
      <c r="H193" s="139"/>
      <c r="I193"/>
      <c r="J193"/>
      <c r="K193"/>
      <c r="L193"/>
      <c r="M193"/>
      <c r="N193" s="38"/>
    </row>
    <row r="194" spans="1:14">
      <c r="A194"/>
      <c r="B194"/>
      <c r="C194"/>
      <c r="D194"/>
      <c r="G194"/>
      <c r="H194" s="139"/>
      <c r="I194"/>
      <c r="J194"/>
      <c r="K194"/>
      <c r="L194"/>
      <c r="M194"/>
      <c r="N194" s="38"/>
    </row>
    <row r="195" spans="1:14">
      <c r="A195"/>
      <c r="B195"/>
      <c r="C195"/>
      <c r="D195"/>
      <c r="G195"/>
      <c r="H195" s="139"/>
      <c r="I195"/>
      <c r="J195"/>
      <c r="K195"/>
      <c r="L195"/>
      <c r="M195"/>
      <c r="N195" s="38"/>
    </row>
    <row r="196" spans="1:14">
      <c r="A196"/>
      <c r="B196"/>
      <c r="C196"/>
      <c r="D196"/>
      <c r="G196"/>
      <c r="H196" s="139"/>
      <c r="I196"/>
      <c r="J196"/>
      <c r="K196"/>
      <c r="L196"/>
      <c r="M196"/>
      <c r="N196" s="38"/>
    </row>
    <row r="197" spans="1:14">
      <c r="A197"/>
      <c r="B197"/>
      <c r="C197"/>
      <c r="D197"/>
      <c r="G197"/>
      <c r="H197" s="139"/>
      <c r="I197"/>
      <c r="J197"/>
      <c r="K197"/>
      <c r="L197"/>
      <c r="M197"/>
      <c r="N197" s="38"/>
    </row>
    <row r="198" spans="1:14">
      <c r="A198"/>
      <c r="B198"/>
      <c r="C198"/>
      <c r="D198"/>
      <c r="G198"/>
      <c r="H198" s="139"/>
      <c r="I198"/>
      <c r="J198"/>
      <c r="K198"/>
      <c r="L198"/>
      <c r="M198"/>
      <c r="N198" s="38"/>
    </row>
    <row r="199" spans="1:14">
      <c r="A199"/>
      <c r="B199"/>
      <c r="C199"/>
      <c r="D199"/>
      <c r="G199"/>
      <c r="H199" s="139"/>
      <c r="I199"/>
      <c r="J199"/>
      <c r="K199"/>
      <c r="L199"/>
      <c r="M199"/>
      <c r="N199" s="38"/>
    </row>
    <row r="200" spans="1:14">
      <c r="A200"/>
      <c r="B200"/>
      <c r="C200"/>
      <c r="D200"/>
      <c r="G200"/>
      <c r="H200" s="139"/>
      <c r="I200"/>
      <c r="J200"/>
      <c r="K200"/>
      <c r="L200"/>
      <c r="M200"/>
      <c r="N200" s="38"/>
    </row>
    <row r="201" spans="1:14">
      <c r="A201"/>
      <c r="B201"/>
      <c r="C201"/>
      <c r="D201"/>
      <c r="G201"/>
      <c r="H201" s="139"/>
      <c r="I201"/>
      <c r="J201"/>
      <c r="K201"/>
      <c r="L201"/>
      <c r="M201"/>
      <c r="N201" s="38"/>
    </row>
    <row r="202" spans="1:14">
      <c r="A202"/>
      <c r="B202"/>
      <c r="C202"/>
      <c r="D202"/>
      <c r="G202"/>
      <c r="H202" s="139"/>
      <c r="I202"/>
      <c r="J202"/>
      <c r="K202"/>
      <c r="L202"/>
      <c r="M202"/>
      <c r="N202" s="38"/>
    </row>
    <row r="203" spans="1:14">
      <c r="A203"/>
      <c r="B203"/>
      <c r="C203"/>
      <c r="D203"/>
      <c r="G203"/>
      <c r="H203" s="139"/>
      <c r="I203"/>
      <c r="J203"/>
      <c r="K203"/>
      <c r="L203"/>
      <c r="M203"/>
      <c r="N203" s="38"/>
    </row>
    <row r="204" spans="1:14">
      <c r="A204"/>
      <c r="B204"/>
      <c r="C204"/>
      <c r="D204"/>
      <c r="G204"/>
      <c r="H204" s="139"/>
      <c r="I204"/>
      <c r="J204"/>
      <c r="K204"/>
      <c r="L204"/>
      <c r="M204"/>
      <c r="N204" s="38"/>
    </row>
    <row r="205" spans="1:14">
      <c r="A205"/>
      <c r="B205"/>
      <c r="C205"/>
      <c r="D205"/>
      <c r="G205"/>
      <c r="H205" s="139"/>
      <c r="I205"/>
      <c r="J205"/>
      <c r="K205"/>
      <c r="L205"/>
      <c r="M205"/>
      <c r="N205" s="38"/>
    </row>
    <row r="206" spans="1:14">
      <c r="A206"/>
      <c r="B206"/>
      <c r="C206"/>
      <c r="D206"/>
      <c r="G206"/>
      <c r="H206" s="139"/>
      <c r="I206"/>
      <c r="J206"/>
      <c r="K206"/>
      <c r="L206"/>
      <c r="M206"/>
      <c r="N206" s="38"/>
    </row>
    <row r="207" spans="1:14">
      <c r="A207"/>
      <c r="B207"/>
      <c r="C207"/>
      <c r="D207"/>
      <c r="G207"/>
      <c r="H207" s="139"/>
      <c r="I207"/>
      <c r="J207"/>
      <c r="K207"/>
      <c r="L207"/>
      <c r="M207"/>
      <c r="N207" s="38"/>
    </row>
    <row r="208" spans="1:14">
      <c r="A208"/>
      <c r="B208"/>
      <c r="C208"/>
      <c r="D208"/>
      <c r="G208"/>
      <c r="H208" s="139"/>
      <c r="I208"/>
      <c r="J208"/>
      <c r="K208"/>
      <c r="L208"/>
      <c r="M208"/>
      <c r="N208" s="38"/>
    </row>
    <row r="209" spans="1:14">
      <c r="A209"/>
      <c r="B209"/>
      <c r="C209"/>
      <c r="D209"/>
      <c r="G209"/>
      <c r="H209" s="139"/>
      <c r="I209"/>
      <c r="J209"/>
      <c r="K209"/>
      <c r="L209"/>
      <c r="M209"/>
      <c r="N209" s="38"/>
    </row>
    <row r="210" spans="1:14">
      <c r="A210"/>
      <c r="B210"/>
      <c r="C210"/>
      <c r="D210"/>
      <c r="G210"/>
      <c r="H210" s="139"/>
      <c r="I210"/>
      <c r="J210"/>
      <c r="K210"/>
      <c r="L210"/>
      <c r="M210"/>
      <c r="N210" s="38"/>
    </row>
    <row r="211" spans="1:14">
      <c r="A211"/>
      <c r="B211"/>
      <c r="C211"/>
      <c r="D211"/>
      <c r="G211"/>
      <c r="H211" s="139"/>
      <c r="I211"/>
      <c r="J211"/>
      <c r="K211"/>
      <c r="L211"/>
      <c r="M211"/>
      <c r="N211" s="38"/>
    </row>
    <row r="212" spans="1:14">
      <c r="A212"/>
      <c r="B212"/>
      <c r="C212"/>
      <c r="D212"/>
      <c r="G212"/>
      <c r="H212" s="139"/>
      <c r="I212"/>
      <c r="J212"/>
      <c r="K212"/>
      <c r="L212"/>
      <c r="M212"/>
      <c r="N212" s="38"/>
    </row>
    <row r="213" spans="1:14">
      <c r="A213"/>
      <c r="B213"/>
      <c r="C213"/>
      <c r="D213"/>
      <c r="G213"/>
      <c r="H213" s="139"/>
      <c r="I213"/>
      <c r="J213"/>
      <c r="K213"/>
      <c r="L213"/>
      <c r="M213"/>
      <c r="N213" s="38"/>
    </row>
    <row r="214" spans="1:14">
      <c r="A214"/>
      <c r="B214"/>
      <c r="C214"/>
      <c r="D214"/>
      <c r="G214"/>
      <c r="H214" s="139"/>
      <c r="I214"/>
      <c r="J214"/>
      <c r="K214"/>
      <c r="L214"/>
      <c r="M214"/>
      <c r="N214" s="38"/>
    </row>
    <row r="215" spans="1:14">
      <c r="A215"/>
      <c r="B215"/>
      <c r="C215"/>
      <c r="D215"/>
      <c r="G215"/>
      <c r="H215" s="139"/>
      <c r="I215"/>
      <c r="J215"/>
      <c r="K215"/>
      <c r="L215"/>
      <c r="M215"/>
      <c r="N215" s="38"/>
    </row>
    <row r="216" spans="1:14">
      <c r="A216"/>
      <c r="B216"/>
      <c r="C216"/>
      <c r="D216"/>
      <c r="G216"/>
      <c r="H216" s="139"/>
      <c r="I216"/>
      <c r="J216"/>
      <c r="K216"/>
      <c r="L216"/>
      <c r="M216"/>
      <c r="N216" s="38"/>
    </row>
    <row r="217" spans="1:14">
      <c r="A217"/>
      <c r="B217"/>
      <c r="C217"/>
      <c r="D217"/>
      <c r="G217"/>
      <c r="H217" s="139"/>
      <c r="I217"/>
      <c r="J217"/>
      <c r="K217"/>
      <c r="L217"/>
      <c r="M217"/>
      <c r="N217" s="38"/>
    </row>
    <row r="218" spans="1:14">
      <c r="A218"/>
      <c r="B218"/>
      <c r="C218"/>
      <c r="D218"/>
      <c r="G218"/>
      <c r="H218" s="139"/>
      <c r="I218"/>
      <c r="J218"/>
      <c r="K218"/>
      <c r="L218"/>
      <c r="M218"/>
      <c r="N218" s="38"/>
    </row>
    <row r="219" spans="1:14">
      <c r="A219"/>
      <c r="B219"/>
      <c r="C219"/>
      <c r="D219"/>
      <c r="G219"/>
      <c r="H219" s="139"/>
      <c r="I219"/>
      <c r="J219"/>
      <c r="K219"/>
      <c r="L219"/>
      <c r="M219"/>
      <c r="N219" s="38"/>
    </row>
    <row r="220" spans="1:14">
      <c r="A220"/>
      <c r="B220"/>
      <c r="C220"/>
      <c r="D220"/>
      <c r="G220"/>
      <c r="H220" s="139"/>
      <c r="I220"/>
      <c r="J220"/>
      <c r="K220"/>
      <c r="L220"/>
      <c r="M220"/>
      <c r="N220" s="38"/>
    </row>
    <row r="221" spans="1:14">
      <c r="A221"/>
      <c r="B221"/>
      <c r="C221"/>
      <c r="D221"/>
      <c r="G221"/>
      <c r="H221" s="139"/>
      <c r="I221"/>
      <c r="J221"/>
      <c r="K221"/>
      <c r="L221"/>
      <c r="M221"/>
      <c r="N221" s="38"/>
    </row>
    <row r="222" spans="1:14">
      <c r="A222"/>
      <c r="B222"/>
      <c r="C222"/>
      <c r="D222"/>
      <c r="G222"/>
      <c r="H222" s="139"/>
      <c r="I222"/>
      <c r="J222"/>
      <c r="K222"/>
      <c r="L222"/>
      <c r="M222"/>
      <c r="N222" s="38"/>
    </row>
    <row r="223" spans="1:14">
      <c r="A223"/>
      <c r="B223"/>
      <c r="C223"/>
      <c r="D223"/>
      <c r="G223"/>
      <c r="H223" s="139"/>
      <c r="I223"/>
      <c r="J223"/>
      <c r="K223"/>
      <c r="L223"/>
      <c r="M223"/>
      <c r="N223" s="38"/>
    </row>
    <row r="224" spans="1:14">
      <c r="A224"/>
      <c r="B224"/>
      <c r="C224"/>
      <c r="D224"/>
      <c r="G224"/>
      <c r="H224" s="139"/>
      <c r="I224"/>
      <c r="J224"/>
      <c r="K224"/>
      <c r="L224"/>
      <c r="M224"/>
      <c r="N224" s="38"/>
    </row>
    <row r="225" spans="1:14">
      <c r="A225"/>
      <c r="B225"/>
      <c r="C225"/>
      <c r="D225"/>
      <c r="G225"/>
      <c r="H225" s="139"/>
      <c r="I225"/>
      <c r="J225"/>
      <c r="K225"/>
      <c r="L225"/>
      <c r="M225"/>
      <c r="N225" s="38"/>
    </row>
    <row r="226" spans="1:14">
      <c r="A226"/>
      <c r="B226"/>
      <c r="C226"/>
      <c r="D226"/>
      <c r="G226"/>
      <c r="H226" s="139"/>
      <c r="I226"/>
      <c r="J226"/>
      <c r="K226"/>
      <c r="L226"/>
      <c r="M226"/>
      <c r="N226" s="38"/>
    </row>
    <row r="227" spans="1:14">
      <c r="A227"/>
      <c r="B227"/>
      <c r="C227"/>
      <c r="D227"/>
      <c r="G227"/>
      <c r="H227" s="139"/>
      <c r="I227"/>
      <c r="J227"/>
      <c r="K227"/>
      <c r="L227"/>
      <c r="M227"/>
      <c r="N227" s="38"/>
    </row>
    <row r="228" spans="1:14">
      <c r="A228"/>
      <c r="B228"/>
      <c r="C228"/>
      <c r="D228"/>
      <c r="G228"/>
      <c r="H228" s="139"/>
      <c r="I228"/>
      <c r="J228"/>
      <c r="K228"/>
      <c r="L228"/>
      <c r="M228"/>
      <c r="N228" s="38"/>
    </row>
    <row r="229" spans="1:14">
      <c r="A229"/>
      <c r="B229"/>
      <c r="C229"/>
      <c r="D229"/>
      <c r="G229"/>
      <c r="H229" s="139"/>
      <c r="I229"/>
      <c r="J229"/>
      <c r="K229"/>
      <c r="L229"/>
      <c r="M229"/>
      <c r="N229" s="38"/>
    </row>
    <row r="230" spans="1:14">
      <c r="A230"/>
      <c r="B230"/>
      <c r="C230"/>
      <c r="D230"/>
      <c r="G230"/>
      <c r="H230" s="139"/>
      <c r="I230"/>
      <c r="J230"/>
      <c r="K230"/>
      <c r="L230"/>
      <c r="M230"/>
      <c r="N230" s="38"/>
    </row>
    <row r="231" spans="1:14">
      <c r="A231"/>
      <c r="B231"/>
      <c r="C231"/>
      <c r="D231"/>
      <c r="G231"/>
      <c r="H231" s="139"/>
      <c r="I231"/>
      <c r="J231"/>
      <c r="K231"/>
      <c r="L231"/>
      <c r="M231"/>
      <c r="N231" s="38"/>
    </row>
    <row r="232" spans="1:14">
      <c r="A232"/>
      <c r="B232"/>
      <c r="C232"/>
      <c r="D232"/>
      <c r="G232"/>
      <c r="H232" s="139"/>
      <c r="I232"/>
      <c r="J232"/>
      <c r="K232"/>
      <c r="L232"/>
      <c r="M232"/>
      <c r="N232" s="38"/>
    </row>
    <row r="233" spans="1:14">
      <c r="A233"/>
      <c r="B233"/>
      <c r="C233"/>
      <c r="D233"/>
      <c r="G233"/>
      <c r="H233" s="139"/>
      <c r="I233"/>
      <c r="J233"/>
      <c r="K233"/>
      <c r="L233"/>
      <c r="M233"/>
      <c r="N233" s="38"/>
    </row>
    <row r="234" spans="1:14">
      <c r="A234"/>
      <c r="B234"/>
      <c r="C234"/>
      <c r="D234"/>
      <c r="G234"/>
      <c r="H234" s="139"/>
      <c r="I234"/>
      <c r="J234"/>
      <c r="K234"/>
      <c r="L234"/>
      <c r="M234"/>
      <c r="N234" s="38"/>
    </row>
    <row r="235" spans="1:14">
      <c r="A235"/>
      <c r="B235"/>
      <c r="C235"/>
      <c r="D235"/>
      <c r="G235"/>
      <c r="H235" s="139"/>
      <c r="I235"/>
      <c r="J235"/>
      <c r="K235"/>
      <c r="L235"/>
      <c r="M235"/>
      <c r="N235" s="38"/>
    </row>
    <row r="236" spans="1:14">
      <c r="A236"/>
      <c r="B236"/>
      <c r="C236"/>
      <c r="D236"/>
      <c r="G236"/>
      <c r="H236" s="139"/>
      <c r="I236"/>
      <c r="J236"/>
      <c r="K236"/>
      <c r="L236"/>
      <c r="M236"/>
      <c r="N236" s="38"/>
    </row>
    <row r="237" spans="1:14">
      <c r="A237"/>
      <c r="B237"/>
      <c r="C237"/>
      <c r="D237"/>
      <c r="G237"/>
      <c r="H237" s="139"/>
      <c r="I237"/>
      <c r="J237"/>
      <c r="K237"/>
      <c r="L237"/>
      <c r="M237"/>
      <c r="N237" s="38"/>
    </row>
    <row r="238" spans="1:14">
      <c r="A238"/>
      <c r="B238"/>
      <c r="C238"/>
      <c r="D238"/>
      <c r="G238"/>
      <c r="H238" s="139"/>
      <c r="I238"/>
      <c r="J238"/>
      <c r="K238"/>
      <c r="L238"/>
      <c r="M238"/>
      <c r="N238" s="38"/>
    </row>
    <row r="239" spans="1:14">
      <c r="A239"/>
      <c r="B239"/>
      <c r="C239"/>
      <c r="D239"/>
      <c r="G239"/>
      <c r="H239" s="139"/>
      <c r="I239"/>
      <c r="J239"/>
      <c r="K239"/>
      <c r="L239"/>
      <c r="M239"/>
      <c r="N239" s="38"/>
    </row>
    <row r="240" spans="1:14">
      <c r="A240"/>
      <c r="B240"/>
      <c r="C240"/>
      <c r="D240"/>
      <c r="G240"/>
      <c r="H240" s="139"/>
      <c r="I240"/>
      <c r="J240"/>
      <c r="K240"/>
      <c r="L240"/>
      <c r="M240"/>
      <c r="N240" s="38"/>
    </row>
    <row r="241" spans="1:14">
      <c r="A241"/>
      <c r="B241"/>
      <c r="C241"/>
      <c r="D241"/>
      <c r="G241"/>
      <c r="H241" s="139"/>
      <c r="I241"/>
      <c r="J241"/>
      <c r="K241"/>
      <c r="L241"/>
      <c r="M241"/>
      <c r="N241" s="38"/>
    </row>
    <row r="242" spans="1:14">
      <c r="A242"/>
      <c r="B242"/>
      <c r="C242"/>
      <c r="D242"/>
      <c r="G242"/>
      <c r="H242" s="139"/>
      <c r="I242"/>
      <c r="J242"/>
      <c r="K242"/>
      <c r="L242"/>
      <c r="M242"/>
      <c r="N242" s="38"/>
    </row>
    <row r="243" spans="1:14">
      <c r="A243"/>
      <c r="B243"/>
      <c r="C243"/>
      <c r="D243"/>
      <c r="G243"/>
      <c r="H243" s="139"/>
      <c r="I243"/>
      <c r="J243"/>
      <c r="K243"/>
      <c r="L243"/>
      <c r="M243"/>
      <c r="N243" s="38"/>
    </row>
    <row r="244" spans="1:14">
      <c r="A244"/>
      <c r="B244"/>
      <c r="C244"/>
      <c r="D244"/>
      <c r="G244"/>
      <c r="H244" s="139"/>
      <c r="I244"/>
      <c r="J244"/>
      <c r="K244"/>
      <c r="L244"/>
      <c r="M244"/>
      <c r="N244" s="38"/>
    </row>
    <row r="245" spans="1:14">
      <c r="A245"/>
      <c r="B245"/>
      <c r="C245"/>
      <c r="D245"/>
      <c r="G245"/>
      <c r="H245" s="139"/>
      <c r="I245"/>
      <c r="J245"/>
      <c r="K245"/>
      <c r="L245"/>
      <c r="M245"/>
      <c r="N245" s="38"/>
    </row>
    <row r="246" spans="1:14">
      <c r="A246"/>
      <c r="B246"/>
      <c r="C246"/>
      <c r="D246"/>
      <c r="G246"/>
      <c r="H246" s="139"/>
      <c r="I246"/>
      <c r="J246"/>
      <c r="K246"/>
      <c r="L246"/>
      <c r="M246"/>
      <c r="N246" s="38"/>
    </row>
    <row r="247" spans="1:14">
      <c r="A247"/>
      <c r="B247"/>
      <c r="C247"/>
      <c r="D247"/>
      <c r="G247"/>
      <c r="H247" s="139"/>
      <c r="I247"/>
      <c r="J247"/>
      <c r="K247"/>
      <c r="L247"/>
      <c r="M247"/>
      <c r="N247" s="68"/>
    </row>
    <row r="248" spans="1:14">
      <c r="A248"/>
      <c r="B248"/>
      <c r="C248"/>
      <c r="D248"/>
      <c r="G248"/>
      <c r="H248" s="139"/>
      <c r="I248"/>
      <c r="J248"/>
      <c r="K248"/>
      <c r="L248"/>
      <c r="M248"/>
      <c r="N248" s="68"/>
    </row>
    <row r="249" spans="1:14">
      <c r="A249"/>
      <c r="B249"/>
      <c r="C249"/>
      <c r="D249"/>
      <c r="G249"/>
      <c r="H249" s="139"/>
      <c r="I249"/>
      <c r="J249"/>
      <c r="K249"/>
      <c r="L249"/>
      <c r="M249"/>
      <c r="N249" s="68"/>
    </row>
  </sheetData>
  <mergeCells count="4">
    <mergeCell ref="A2:M2"/>
    <mergeCell ref="A3:M3"/>
    <mergeCell ref="A4:M4"/>
    <mergeCell ref="A1:N1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9" enableFormatConditionsCalculation="0">
    <pageSetUpPr fitToPage="1"/>
  </sheetPr>
  <dimension ref="A1:N241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M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52" customWidth="1"/>
    <col min="4" max="4" width="5.83203125" style="20" customWidth="1"/>
    <col min="5" max="5" width="25.6640625" customWidth="1"/>
    <col min="6" max="6" width="5.6640625" customWidth="1"/>
    <col min="7" max="7" width="7.1640625" style="7" customWidth="1"/>
    <col min="8" max="8" width="9.1640625" style="138" customWidth="1"/>
    <col min="9" max="9" width="14.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44.1640625" style="26" customWidth="1"/>
    <col min="14" max="14" width="9.6640625" style="64" customWidth="1"/>
  </cols>
  <sheetData>
    <row r="1" spans="1:14" ht="21.25" customHeight="1">
      <c r="A1" s="189" t="s">
        <v>1151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19.5" customHeight="1">
      <c r="A2" s="177" t="s">
        <v>768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4" ht="18" customHeight="1">
      <c r="A3" s="179" t="s">
        <v>775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65" t="s">
        <v>817</v>
      </c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66"/>
    </row>
    <row r="5" spans="1:14" ht="15.25" customHeight="1">
      <c r="A5" s="3" t="s">
        <v>975</v>
      </c>
      <c r="B5" s="5" t="s">
        <v>976</v>
      </c>
      <c r="C5" s="22" t="s">
        <v>977</v>
      </c>
      <c r="D5" s="21" t="s">
        <v>986</v>
      </c>
      <c r="E5" s="4" t="s">
        <v>800</v>
      </c>
      <c r="F5" s="4" t="s">
        <v>979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4" t="s">
        <v>801</v>
      </c>
      <c r="N5" s="67" t="s">
        <v>830</v>
      </c>
    </row>
    <row r="6" spans="1:14" s="31" customFormat="1">
      <c r="A6" s="27">
        <v>1</v>
      </c>
      <c r="B6" s="28">
        <v>49.54</v>
      </c>
      <c r="C6" s="51"/>
      <c r="D6" s="30">
        <v>6</v>
      </c>
      <c r="E6" s="31" t="s">
        <v>745</v>
      </c>
      <c r="F6" s="31">
        <v>84</v>
      </c>
      <c r="G6" s="40" t="s">
        <v>917</v>
      </c>
      <c r="H6" s="137" t="s">
        <v>841</v>
      </c>
      <c r="I6" s="35" t="s">
        <v>0</v>
      </c>
      <c r="J6" s="34">
        <v>41069</v>
      </c>
      <c r="L6" s="35" t="s">
        <v>1623</v>
      </c>
      <c r="M6" s="25" t="s">
        <v>2045</v>
      </c>
      <c r="N6" s="38"/>
    </row>
    <row r="7" spans="1:14" s="31" customFormat="1">
      <c r="A7" s="27">
        <v>2</v>
      </c>
      <c r="B7" s="28">
        <v>49.65</v>
      </c>
      <c r="C7" s="51"/>
      <c r="D7" s="30">
        <v>3</v>
      </c>
      <c r="E7" s="31" t="s">
        <v>745</v>
      </c>
      <c r="F7" s="31">
        <v>90</v>
      </c>
      <c r="G7" s="40" t="s">
        <v>1114</v>
      </c>
      <c r="H7" s="137" t="s">
        <v>841</v>
      </c>
      <c r="I7" s="35" t="s">
        <v>597</v>
      </c>
      <c r="J7" s="34">
        <v>41104</v>
      </c>
      <c r="L7" s="35" t="s">
        <v>1616</v>
      </c>
      <c r="M7" s="25" t="s">
        <v>2138</v>
      </c>
      <c r="N7" s="38"/>
    </row>
    <row r="8" spans="1:14" s="31" customFormat="1">
      <c r="A8" s="27">
        <v>3</v>
      </c>
      <c r="B8" s="28">
        <v>51.85</v>
      </c>
      <c r="C8" s="51"/>
      <c r="D8" s="30">
        <v>1</v>
      </c>
      <c r="E8" s="31" t="s">
        <v>844</v>
      </c>
      <c r="F8" s="31">
        <v>80</v>
      </c>
      <c r="G8" s="40" t="s">
        <v>917</v>
      </c>
      <c r="H8" s="137" t="s">
        <v>862</v>
      </c>
      <c r="I8" s="35" t="s">
        <v>1115</v>
      </c>
      <c r="J8" s="34">
        <v>41048</v>
      </c>
      <c r="L8" s="35" t="s">
        <v>1064</v>
      </c>
      <c r="M8" s="25" t="s">
        <v>1938</v>
      </c>
      <c r="N8" s="38"/>
    </row>
    <row r="9" spans="1:14" s="31" customFormat="1">
      <c r="A9" s="27">
        <v>4</v>
      </c>
      <c r="B9" s="28">
        <v>51.88</v>
      </c>
      <c r="C9" s="51"/>
      <c r="D9" s="30">
        <v>4</v>
      </c>
      <c r="E9" s="31" t="s">
        <v>745</v>
      </c>
      <c r="F9" s="31">
        <v>84</v>
      </c>
      <c r="G9" s="40" t="s">
        <v>917</v>
      </c>
      <c r="H9" s="137" t="s">
        <v>841</v>
      </c>
      <c r="I9" s="35" t="s">
        <v>1932</v>
      </c>
      <c r="J9" s="34">
        <v>41048</v>
      </c>
      <c r="L9" s="35" t="s">
        <v>1623</v>
      </c>
      <c r="M9" s="25" t="s">
        <v>1937</v>
      </c>
      <c r="N9" s="38"/>
    </row>
    <row r="10" spans="1:14" s="31" customFormat="1">
      <c r="A10" s="27">
        <v>5</v>
      </c>
      <c r="B10" s="28">
        <v>52.5</v>
      </c>
      <c r="C10" s="51"/>
      <c r="D10" s="30">
        <v>5</v>
      </c>
      <c r="E10" s="31" t="s">
        <v>844</v>
      </c>
      <c r="F10" s="31">
        <v>80</v>
      </c>
      <c r="G10" s="40" t="s">
        <v>917</v>
      </c>
      <c r="H10" s="137" t="s">
        <v>862</v>
      </c>
      <c r="I10" s="35" t="s">
        <v>0</v>
      </c>
      <c r="J10" s="34">
        <v>41069</v>
      </c>
      <c r="L10" s="35" t="s">
        <v>1064</v>
      </c>
      <c r="M10" s="25" t="s">
        <v>2055</v>
      </c>
      <c r="N10" s="38"/>
    </row>
    <row r="11" spans="1:14" s="31" customFormat="1">
      <c r="A11" s="27">
        <v>6</v>
      </c>
      <c r="B11" s="28">
        <v>52.73</v>
      </c>
      <c r="C11" s="51"/>
      <c r="D11" s="30">
        <v>6</v>
      </c>
      <c r="E11" s="31" t="s">
        <v>846</v>
      </c>
      <c r="F11" s="31">
        <v>91</v>
      </c>
      <c r="G11" s="40" t="s">
        <v>1114</v>
      </c>
      <c r="H11" s="137" t="s">
        <v>1122</v>
      </c>
      <c r="I11" s="35" t="s">
        <v>0</v>
      </c>
      <c r="J11" s="34">
        <v>41069</v>
      </c>
      <c r="L11" s="35" t="s">
        <v>1624</v>
      </c>
      <c r="M11" s="25" t="s">
        <v>1939</v>
      </c>
      <c r="N11" s="38"/>
    </row>
    <row r="12" spans="1:14" s="31" customFormat="1">
      <c r="A12" s="27">
        <v>7</v>
      </c>
      <c r="B12" s="28">
        <v>54.5</v>
      </c>
      <c r="C12" s="51"/>
      <c r="D12" s="30">
        <v>2</v>
      </c>
      <c r="E12" s="31" t="s">
        <v>745</v>
      </c>
      <c r="F12" s="31">
        <v>87</v>
      </c>
      <c r="G12" s="40" t="s">
        <v>917</v>
      </c>
      <c r="H12" s="137" t="s">
        <v>841</v>
      </c>
      <c r="I12" s="35" t="s">
        <v>1115</v>
      </c>
      <c r="J12" s="34">
        <v>41076</v>
      </c>
      <c r="L12" s="35" t="s">
        <v>1623</v>
      </c>
      <c r="M12" s="25" t="s">
        <v>2087</v>
      </c>
      <c r="N12" s="38"/>
    </row>
    <row r="13" spans="1:14" s="31" customFormat="1">
      <c r="A13" s="27">
        <v>8</v>
      </c>
      <c r="B13" s="28">
        <v>55.14</v>
      </c>
      <c r="C13" s="51"/>
      <c r="D13" s="30">
        <v>1</v>
      </c>
      <c r="E13" s="31" t="s">
        <v>846</v>
      </c>
      <c r="F13" s="31">
        <v>94</v>
      </c>
      <c r="G13" s="40" t="s">
        <v>1123</v>
      </c>
      <c r="H13" s="137" t="s">
        <v>1122</v>
      </c>
      <c r="I13" s="35" t="s">
        <v>1115</v>
      </c>
      <c r="J13" s="34">
        <v>41042</v>
      </c>
      <c r="L13" s="35" t="s">
        <v>663</v>
      </c>
      <c r="M13" s="25" t="s">
        <v>1928</v>
      </c>
      <c r="N13" s="38"/>
    </row>
    <row r="14" spans="1:14" s="31" customFormat="1">
      <c r="A14" s="27">
        <v>9</v>
      </c>
      <c r="B14" s="28">
        <v>55.69</v>
      </c>
      <c r="C14" s="51"/>
      <c r="D14" s="30" t="s">
        <v>1657</v>
      </c>
      <c r="E14" s="31" t="s">
        <v>786</v>
      </c>
      <c r="F14" s="31">
        <v>95</v>
      </c>
      <c r="G14" s="40" t="s">
        <v>850</v>
      </c>
      <c r="H14" s="137" t="s">
        <v>826</v>
      </c>
      <c r="I14" s="35" t="s">
        <v>2006</v>
      </c>
      <c r="J14" s="34">
        <v>41063</v>
      </c>
      <c r="L14" s="35" t="s">
        <v>1620</v>
      </c>
      <c r="M14" s="25" t="s">
        <v>2011</v>
      </c>
      <c r="N14" s="38"/>
    </row>
    <row r="15" spans="1:14" s="31" customFormat="1">
      <c r="A15" s="27">
        <v>10</v>
      </c>
      <c r="B15" s="28">
        <v>56.38</v>
      </c>
      <c r="C15" s="51"/>
      <c r="D15" s="30">
        <v>2</v>
      </c>
      <c r="E15" s="31" t="s">
        <v>745</v>
      </c>
      <c r="F15" s="31">
        <v>93</v>
      </c>
      <c r="G15" s="40" t="s">
        <v>1123</v>
      </c>
      <c r="H15" s="137" t="s">
        <v>841</v>
      </c>
      <c r="I15" s="35" t="s">
        <v>1115</v>
      </c>
      <c r="J15" s="34">
        <v>41042</v>
      </c>
      <c r="L15" s="35" t="s">
        <v>1643</v>
      </c>
      <c r="M15" s="25" t="s">
        <v>1929</v>
      </c>
      <c r="N15" s="38"/>
    </row>
    <row r="16" spans="1:14" s="31" customFormat="1" hidden="1">
      <c r="A16" s="27"/>
      <c r="B16" s="28"/>
      <c r="C16" s="51"/>
      <c r="D16" s="30"/>
      <c r="E16" s="31" t="s">
        <v>786</v>
      </c>
      <c r="G16" s="40" t="s">
        <v>1114</v>
      </c>
      <c r="H16" s="137" t="s">
        <v>826</v>
      </c>
      <c r="I16" s="35"/>
      <c r="J16" s="34"/>
      <c r="L16" s="35" t="s">
        <v>1622</v>
      </c>
      <c r="M16" s="25"/>
      <c r="N16" s="38"/>
    </row>
    <row r="17" spans="1:14" s="31" customFormat="1" hidden="1">
      <c r="A17" s="27"/>
      <c r="B17" s="28"/>
      <c r="C17" s="51"/>
      <c r="D17" s="30"/>
      <c r="E17" s="31" t="s">
        <v>786</v>
      </c>
      <c r="G17" s="40" t="s">
        <v>1123</v>
      </c>
      <c r="H17" s="137" t="s">
        <v>826</v>
      </c>
      <c r="I17" s="35"/>
      <c r="J17" s="34"/>
      <c r="L17" s="35" t="s">
        <v>1620</v>
      </c>
      <c r="M17" s="25"/>
      <c r="N17" s="38"/>
    </row>
    <row r="18" spans="1:14" s="31" customFormat="1" hidden="1">
      <c r="A18" s="27"/>
      <c r="B18" s="28"/>
      <c r="C18" s="51"/>
      <c r="D18" s="30"/>
      <c r="E18" s="31" t="s">
        <v>745</v>
      </c>
      <c r="G18" s="40" t="s">
        <v>850</v>
      </c>
      <c r="H18" s="137" t="s">
        <v>841</v>
      </c>
      <c r="I18" s="35"/>
      <c r="J18" s="34"/>
      <c r="L18" s="35" t="s">
        <v>1619</v>
      </c>
      <c r="M18" s="25"/>
      <c r="N18" s="38"/>
    </row>
    <row r="19" spans="1:14" s="31" customFormat="1" hidden="1">
      <c r="A19" s="27"/>
      <c r="B19" s="28"/>
      <c r="C19" s="51"/>
      <c r="D19" s="30"/>
      <c r="E19" s="31" t="s">
        <v>844</v>
      </c>
      <c r="G19" s="40" t="s">
        <v>1123</v>
      </c>
      <c r="H19" s="137" t="s">
        <v>862</v>
      </c>
      <c r="I19" s="35"/>
      <c r="J19" s="34"/>
      <c r="L19" s="35" t="s">
        <v>1621</v>
      </c>
      <c r="M19" s="25"/>
      <c r="N19" s="38"/>
    </row>
    <row r="20" spans="1:14" s="31" customFormat="1" hidden="1">
      <c r="A20" s="27"/>
      <c r="B20" s="28"/>
      <c r="C20" s="51"/>
      <c r="D20" s="30"/>
      <c r="E20" s="31" t="s">
        <v>844</v>
      </c>
      <c r="G20" s="40" t="s">
        <v>850</v>
      </c>
      <c r="H20" s="137" t="s">
        <v>862</v>
      </c>
      <c r="I20" s="35"/>
      <c r="J20" s="34"/>
      <c r="L20" s="35" t="s">
        <v>1618</v>
      </c>
      <c r="M20" s="25"/>
      <c r="N20" s="38"/>
    </row>
    <row r="21" spans="1:14" s="31" customFormat="1" hidden="1">
      <c r="A21" s="27"/>
      <c r="B21" s="28"/>
      <c r="C21" s="51"/>
      <c r="D21" s="30"/>
      <c r="E21" s="31" t="s">
        <v>743</v>
      </c>
      <c r="G21" s="40" t="s">
        <v>1123</v>
      </c>
      <c r="H21" s="137" t="s">
        <v>1051</v>
      </c>
      <c r="I21" s="35"/>
      <c r="J21" s="34"/>
      <c r="L21" s="35" t="s">
        <v>1617</v>
      </c>
      <c r="M21" s="25"/>
      <c r="N21" s="38"/>
    </row>
    <row r="22" spans="1:14" s="31" customFormat="1" hidden="1">
      <c r="A22" s="27"/>
      <c r="B22" s="28"/>
      <c r="C22" s="51"/>
      <c r="D22" s="30"/>
      <c r="E22" s="31" t="s">
        <v>743</v>
      </c>
      <c r="G22" s="40" t="s">
        <v>850</v>
      </c>
      <c r="H22" s="137" t="s">
        <v>1051</v>
      </c>
      <c r="I22" s="35"/>
      <c r="J22" s="34"/>
      <c r="L22" s="35" t="s">
        <v>1625</v>
      </c>
      <c r="M22" s="25"/>
      <c r="N22" s="38"/>
    </row>
    <row r="23" spans="1:14" s="31" customFormat="1" hidden="1">
      <c r="A23" s="27"/>
      <c r="B23" s="28"/>
      <c r="C23" s="51"/>
      <c r="D23" s="30"/>
      <c r="E23" s="31" t="s">
        <v>743</v>
      </c>
      <c r="G23" s="40" t="s">
        <v>315</v>
      </c>
      <c r="H23" s="137" t="s">
        <v>1051</v>
      </c>
      <c r="I23" s="35"/>
      <c r="J23" s="34"/>
      <c r="L23" s="35" t="s">
        <v>1625</v>
      </c>
      <c r="M23" s="25"/>
      <c r="N23" s="38"/>
    </row>
    <row r="24" spans="1:14" s="31" customFormat="1" hidden="1">
      <c r="A24" s="27"/>
      <c r="B24" s="28"/>
      <c r="C24" s="51"/>
      <c r="D24" s="30"/>
      <c r="E24" s="31" t="s">
        <v>845</v>
      </c>
      <c r="G24" s="32" t="s">
        <v>917</v>
      </c>
      <c r="H24" s="137" t="s">
        <v>1050</v>
      </c>
      <c r="I24" s="35"/>
      <c r="J24" s="34"/>
      <c r="L24" s="35" t="s">
        <v>1630</v>
      </c>
      <c r="M24" s="25"/>
    </row>
    <row r="25" spans="1:14" s="31" customFormat="1">
      <c r="A25" s="27"/>
      <c r="B25" s="28"/>
      <c r="C25" s="51"/>
      <c r="D25" s="30"/>
      <c r="G25" s="32"/>
      <c r="H25" s="137"/>
      <c r="I25" s="35"/>
      <c r="J25" s="34"/>
      <c r="L25" s="35"/>
      <c r="M25" s="25"/>
      <c r="N25" s="38"/>
    </row>
    <row r="26" spans="1:14" s="31" customFormat="1">
      <c r="A26" s="27"/>
      <c r="B26" s="28"/>
      <c r="C26" s="51"/>
      <c r="D26" s="30"/>
      <c r="G26" s="32"/>
      <c r="H26" s="137"/>
      <c r="I26" s="35"/>
      <c r="J26" s="34"/>
      <c r="L26" s="35"/>
      <c r="M26" s="25"/>
      <c r="N26" s="38"/>
    </row>
    <row r="27" spans="1:14" s="31" customFormat="1">
      <c r="A27" s="27"/>
      <c r="B27" s="28"/>
      <c r="C27" s="51"/>
      <c r="D27" s="30"/>
      <c r="G27" s="32"/>
      <c r="H27" s="137"/>
      <c r="I27" s="35"/>
      <c r="J27" s="34"/>
      <c r="L27" s="35"/>
      <c r="M27" s="25"/>
      <c r="N27" s="38"/>
    </row>
    <row r="28" spans="1:14" s="31" customFormat="1">
      <c r="A28" s="27"/>
      <c r="B28" s="28"/>
      <c r="C28" s="51"/>
      <c r="D28" s="30"/>
      <c r="G28" s="32"/>
      <c r="H28" s="137"/>
      <c r="I28" s="35"/>
      <c r="J28" s="34"/>
      <c r="L28" s="35"/>
      <c r="M28" s="25"/>
      <c r="N28" s="38"/>
    </row>
    <row r="29" spans="1:14" s="31" customFormat="1">
      <c r="A29" s="27"/>
      <c r="B29" s="28"/>
      <c r="C29" s="51"/>
      <c r="D29" s="30"/>
      <c r="G29" s="32"/>
      <c r="H29" s="137"/>
      <c r="I29" s="35"/>
      <c r="J29" s="34"/>
      <c r="L29" s="35"/>
      <c r="M29" s="25"/>
      <c r="N29" s="38"/>
    </row>
    <row r="30" spans="1:14" s="31" customFormat="1">
      <c r="A30" s="27"/>
      <c r="B30" s="28"/>
      <c r="C30" s="51"/>
      <c r="D30" s="30"/>
      <c r="G30" s="32"/>
      <c r="H30" s="137"/>
      <c r="I30" s="35"/>
      <c r="J30" s="34"/>
      <c r="L30" s="35"/>
      <c r="M30" s="25"/>
      <c r="N30" s="38"/>
    </row>
    <row r="31" spans="1:14" s="31" customFormat="1">
      <c r="A31" s="27"/>
      <c r="B31" s="28"/>
      <c r="C31" s="51"/>
      <c r="D31" s="30"/>
      <c r="G31" s="32"/>
      <c r="H31" s="137"/>
      <c r="I31" s="35"/>
      <c r="J31" s="34"/>
      <c r="L31" s="35"/>
      <c r="M31" s="25"/>
      <c r="N31" s="38"/>
    </row>
    <row r="32" spans="1:14" s="31" customFormat="1">
      <c r="A32" s="27"/>
      <c r="B32" s="28"/>
      <c r="C32" s="51"/>
      <c r="D32" s="30"/>
      <c r="G32" s="32"/>
      <c r="H32" s="137"/>
      <c r="I32" s="35"/>
      <c r="J32" s="34"/>
      <c r="L32" s="35"/>
      <c r="M32" s="25"/>
      <c r="N32" s="38"/>
    </row>
    <row r="33" spans="14:14">
      <c r="N33" s="38"/>
    </row>
    <row r="34" spans="14:14">
      <c r="N34" s="38"/>
    </row>
    <row r="35" spans="14:14">
      <c r="N35" s="38"/>
    </row>
    <row r="36" spans="14:14">
      <c r="N36" s="38"/>
    </row>
    <row r="37" spans="14:14">
      <c r="N37" s="38"/>
    </row>
    <row r="38" spans="14:14">
      <c r="N38" s="38"/>
    </row>
    <row r="39" spans="14:14">
      <c r="N39" s="38"/>
    </row>
    <row r="40" spans="14:14">
      <c r="N40" s="38"/>
    </row>
    <row r="41" spans="14:14">
      <c r="N41" s="38"/>
    </row>
    <row r="42" spans="14:14">
      <c r="N42" s="38"/>
    </row>
    <row r="43" spans="14:14">
      <c r="N43" s="38"/>
    </row>
    <row r="44" spans="14:14">
      <c r="N44" s="38"/>
    </row>
    <row r="45" spans="14:14">
      <c r="N45" s="38"/>
    </row>
    <row r="46" spans="14:14">
      <c r="N46" s="38"/>
    </row>
    <row r="47" spans="14:14">
      <c r="N47" s="38"/>
    </row>
    <row r="48" spans="14:14">
      <c r="N48" s="38"/>
    </row>
    <row r="49" spans="14:14">
      <c r="N49" s="38"/>
    </row>
    <row r="50" spans="14:14">
      <c r="N50" s="38"/>
    </row>
    <row r="51" spans="14:14">
      <c r="N51" s="38"/>
    </row>
    <row r="52" spans="14:14">
      <c r="N52" s="38"/>
    </row>
    <row r="53" spans="14:14">
      <c r="N53" s="38"/>
    </row>
    <row r="54" spans="14:14">
      <c r="N54" s="38"/>
    </row>
    <row r="55" spans="14:14">
      <c r="N55" s="38"/>
    </row>
    <row r="56" spans="14:14">
      <c r="N56" s="38"/>
    </row>
    <row r="57" spans="14:14">
      <c r="N57" s="38"/>
    </row>
    <row r="58" spans="14:14">
      <c r="N58" s="38"/>
    </row>
    <row r="59" spans="14:14">
      <c r="N59" s="38"/>
    </row>
    <row r="60" spans="14:14">
      <c r="N60" s="38"/>
    </row>
    <row r="61" spans="14:14">
      <c r="N61" s="38"/>
    </row>
    <row r="62" spans="14:14">
      <c r="N62" s="38"/>
    </row>
    <row r="63" spans="14:14">
      <c r="N63" s="38"/>
    </row>
    <row r="64" spans="14:14">
      <c r="N64" s="38"/>
    </row>
    <row r="65" spans="14:14">
      <c r="N65" s="38"/>
    </row>
    <row r="66" spans="14:14">
      <c r="N66" s="38"/>
    </row>
    <row r="67" spans="14:14">
      <c r="N67" s="38"/>
    </row>
    <row r="68" spans="14:14">
      <c r="N68" s="38"/>
    </row>
    <row r="69" spans="14:14">
      <c r="N69" s="38"/>
    </row>
    <row r="70" spans="14:14">
      <c r="N70" s="38"/>
    </row>
    <row r="71" spans="14:14">
      <c r="N71" s="38"/>
    </row>
    <row r="72" spans="14:14">
      <c r="N72" s="38"/>
    </row>
    <row r="73" spans="14:14">
      <c r="N73" s="38"/>
    </row>
    <row r="74" spans="14:14">
      <c r="N74" s="38"/>
    </row>
    <row r="75" spans="14:14">
      <c r="N75" s="38"/>
    </row>
    <row r="76" spans="14:14">
      <c r="N76" s="38"/>
    </row>
    <row r="77" spans="14:14">
      <c r="N77" s="38"/>
    </row>
    <row r="78" spans="14:14">
      <c r="N78" s="38"/>
    </row>
    <row r="79" spans="14:14">
      <c r="N79" s="38"/>
    </row>
    <row r="80" spans="14:14">
      <c r="N80" s="38"/>
    </row>
    <row r="81" spans="14:14">
      <c r="N81" s="38"/>
    </row>
    <row r="82" spans="14:14">
      <c r="N82" s="38"/>
    </row>
    <row r="83" spans="14:14">
      <c r="N83" s="38"/>
    </row>
    <row r="84" spans="14:14">
      <c r="N84" s="38"/>
    </row>
    <row r="85" spans="14:14">
      <c r="N85" s="38"/>
    </row>
    <row r="86" spans="14:14">
      <c r="N86" s="38"/>
    </row>
    <row r="87" spans="14:14">
      <c r="N87" s="38"/>
    </row>
    <row r="88" spans="14:14">
      <c r="N88" s="38"/>
    </row>
    <row r="89" spans="14:14">
      <c r="N89" s="38"/>
    </row>
    <row r="90" spans="14:14">
      <c r="N90" s="38"/>
    </row>
    <row r="91" spans="14:14">
      <c r="N91" s="38"/>
    </row>
    <row r="92" spans="14:14">
      <c r="N92" s="38"/>
    </row>
    <row r="93" spans="14:14">
      <c r="N93" s="38"/>
    </row>
    <row r="94" spans="14:14">
      <c r="N94" s="38"/>
    </row>
    <row r="95" spans="14:14">
      <c r="N95" s="38"/>
    </row>
    <row r="96" spans="14:14">
      <c r="N96" s="38"/>
    </row>
    <row r="97" spans="14:14">
      <c r="N97" s="38"/>
    </row>
    <row r="98" spans="14:14">
      <c r="N98" s="38"/>
    </row>
    <row r="99" spans="14:14">
      <c r="N99" s="38"/>
    </row>
    <row r="100" spans="14:14">
      <c r="N100" s="38"/>
    </row>
    <row r="101" spans="14:14">
      <c r="N101" s="38"/>
    </row>
    <row r="102" spans="14:14">
      <c r="N102" s="38"/>
    </row>
    <row r="103" spans="14:14">
      <c r="N103" s="38"/>
    </row>
    <row r="104" spans="14:14">
      <c r="N104" s="38"/>
    </row>
    <row r="105" spans="14:14">
      <c r="N105" s="38"/>
    </row>
    <row r="106" spans="14:14">
      <c r="N106" s="38"/>
    </row>
    <row r="107" spans="14:14">
      <c r="N107" s="38"/>
    </row>
    <row r="108" spans="14:14">
      <c r="N108" s="38"/>
    </row>
    <row r="109" spans="14:14">
      <c r="N109" s="38"/>
    </row>
    <row r="110" spans="14:14">
      <c r="N110" s="38"/>
    </row>
    <row r="111" spans="14:14">
      <c r="N111" s="38"/>
    </row>
    <row r="112" spans="14:14">
      <c r="N112" s="38"/>
    </row>
    <row r="113" spans="14:14">
      <c r="N113" s="38"/>
    </row>
    <row r="114" spans="14:14">
      <c r="N114" s="38"/>
    </row>
    <row r="115" spans="14:14">
      <c r="N115" s="38"/>
    </row>
    <row r="116" spans="14:14">
      <c r="N116" s="38"/>
    </row>
    <row r="117" spans="14:14">
      <c r="N117" s="38"/>
    </row>
    <row r="118" spans="14:14">
      <c r="N118" s="38"/>
    </row>
    <row r="119" spans="14:14">
      <c r="N119" s="38"/>
    </row>
    <row r="120" spans="14:14">
      <c r="N120" s="38"/>
    </row>
    <row r="121" spans="14:14">
      <c r="N121" s="38"/>
    </row>
    <row r="122" spans="14:14">
      <c r="N122" s="38"/>
    </row>
    <row r="123" spans="14:14">
      <c r="N123" s="38"/>
    </row>
    <row r="124" spans="14:14">
      <c r="N124" s="38"/>
    </row>
    <row r="125" spans="14:14">
      <c r="N125" s="38"/>
    </row>
    <row r="126" spans="14:14">
      <c r="N126" s="38"/>
    </row>
    <row r="127" spans="14:14">
      <c r="N127" s="38"/>
    </row>
    <row r="128" spans="14:14">
      <c r="N128" s="38"/>
    </row>
    <row r="129" spans="14:14">
      <c r="N129" s="38"/>
    </row>
    <row r="130" spans="14:14">
      <c r="N130" s="38"/>
    </row>
    <row r="131" spans="14:14">
      <c r="N131" s="38"/>
    </row>
    <row r="132" spans="14:14">
      <c r="N132" s="38"/>
    </row>
    <row r="133" spans="14:14">
      <c r="N133" s="38"/>
    </row>
    <row r="134" spans="14:14">
      <c r="N134" s="38"/>
    </row>
    <row r="135" spans="14:14">
      <c r="N135" s="38"/>
    </row>
    <row r="136" spans="14:14">
      <c r="N136" s="38"/>
    </row>
    <row r="137" spans="14:14">
      <c r="N137" s="38"/>
    </row>
    <row r="138" spans="14:14">
      <c r="N138" s="38"/>
    </row>
    <row r="139" spans="14:14">
      <c r="N139" s="38"/>
    </row>
    <row r="140" spans="14:14">
      <c r="N140" s="38"/>
    </row>
    <row r="141" spans="14:14">
      <c r="N141" s="38"/>
    </row>
    <row r="142" spans="14:14">
      <c r="N142" s="38"/>
    </row>
    <row r="143" spans="14:14">
      <c r="N143" s="38"/>
    </row>
    <row r="144" spans="14:14">
      <c r="N144" s="38"/>
    </row>
    <row r="145" spans="14:14">
      <c r="N145" s="38"/>
    </row>
    <row r="146" spans="14:14">
      <c r="N146" s="38"/>
    </row>
    <row r="147" spans="14:14">
      <c r="N147" s="38"/>
    </row>
    <row r="148" spans="14:14">
      <c r="N148" s="38"/>
    </row>
    <row r="149" spans="14:14">
      <c r="N149" s="38"/>
    </row>
    <row r="150" spans="14:14">
      <c r="N150" s="38"/>
    </row>
    <row r="151" spans="14:14">
      <c r="N151" s="38"/>
    </row>
    <row r="152" spans="14:14">
      <c r="N152" s="38"/>
    </row>
    <row r="153" spans="14:14">
      <c r="N153" s="38"/>
    </row>
    <row r="154" spans="14:14">
      <c r="N154" s="38"/>
    </row>
    <row r="155" spans="14:14">
      <c r="N155" s="38"/>
    </row>
    <row r="156" spans="14:14">
      <c r="N156" s="38"/>
    </row>
    <row r="157" spans="14:14">
      <c r="N157" s="38"/>
    </row>
    <row r="158" spans="14:14">
      <c r="N158" s="38"/>
    </row>
    <row r="159" spans="14:14">
      <c r="N159" s="38"/>
    </row>
    <row r="160" spans="14:14">
      <c r="N160" s="38"/>
    </row>
    <row r="161" spans="14:14">
      <c r="N161" s="38"/>
    </row>
    <row r="162" spans="14:14">
      <c r="N162" s="38"/>
    </row>
    <row r="163" spans="14:14">
      <c r="N163" s="38"/>
    </row>
    <row r="164" spans="14:14">
      <c r="N164" s="38"/>
    </row>
    <row r="165" spans="14:14">
      <c r="N165" s="38"/>
    </row>
    <row r="166" spans="14:14">
      <c r="N166" s="38"/>
    </row>
    <row r="167" spans="14:14">
      <c r="N167" s="38"/>
    </row>
    <row r="168" spans="14:14">
      <c r="N168" s="38"/>
    </row>
    <row r="169" spans="14:14">
      <c r="N169" s="38"/>
    </row>
    <row r="170" spans="14:14">
      <c r="N170" s="38"/>
    </row>
    <row r="171" spans="14:14">
      <c r="N171" s="38"/>
    </row>
    <row r="172" spans="14:14">
      <c r="N172" s="38"/>
    </row>
    <row r="173" spans="14:14">
      <c r="N173" s="38"/>
    </row>
    <row r="174" spans="14:14">
      <c r="N174" s="38"/>
    </row>
    <row r="175" spans="14:14">
      <c r="N175" s="38"/>
    </row>
    <row r="176" spans="14:14">
      <c r="N176" s="38"/>
    </row>
    <row r="177" spans="14:14">
      <c r="N177" s="38"/>
    </row>
    <row r="178" spans="14:14">
      <c r="N178" s="38"/>
    </row>
    <row r="179" spans="14:14">
      <c r="N179" s="38"/>
    </row>
    <row r="180" spans="14:14">
      <c r="N180" s="38"/>
    </row>
    <row r="181" spans="14:14">
      <c r="N181" s="38"/>
    </row>
    <row r="182" spans="14:14">
      <c r="N182" s="38"/>
    </row>
    <row r="183" spans="14:14">
      <c r="N183" s="38"/>
    </row>
    <row r="184" spans="14:14">
      <c r="N184" s="38"/>
    </row>
    <row r="185" spans="14:14">
      <c r="N185" s="38"/>
    </row>
    <row r="186" spans="14:14">
      <c r="N186" s="38"/>
    </row>
    <row r="187" spans="14:14">
      <c r="N187" s="38"/>
    </row>
    <row r="188" spans="14:14">
      <c r="N188" s="38"/>
    </row>
    <row r="189" spans="14:14">
      <c r="N189" s="38"/>
    </row>
    <row r="190" spans="14:14">
      <c r="N190" s="38"/>
    </row>
    <row r="191" spans="14:14">
      <c r="N191" s="38"/>
    </row>
    <row r="192" spans="14:14">
      <c r="N192" s="38"/>
    </row>
    <row r="193" spans="14:14">
      <c r="N193" s="38"/>
    </row>
    <row r="194" spans="14:14">
      <c r="N194" s="38"/>
    </row>
    <row r="195" spans="14:14">
      <c r="N195" s="38"/>
    </row>
    <row r="196" spans="14:14">
      <c r="N196" s="38"/>
    </row>
    <row r="197" spans="14:14">
      <c r="N197" s="38"/>
    </row>
    <row r="198" spans="14:14">
      <c r="N198" s="38"/>
    </row>
    <row r="199" spans="14:14">
      <c r="N199" s="38"/>
    </row>
    <row r="200" spans="14:14">
      <c r="N200" s="38"/>
    </row>
    <row r="201" spans="14:14">
      <c r="N201" s="38"/>
    </row>
    <row r="202" spans="14:14">
      <c r="N202" s="38"/>
    </row>
    <row r="203" spans="14:14">
      <c r="N203" s="38"/>
    </row>
    <row r="204" spans="14:14">
      <c r="N204" s="38"/>
    </row>
    <row r="205" spans="14:14">
      <c r="N205" s="38"/>
    </row>
    <row r="206" spans="14:14">
      <c r="N206" s="38"/>
    </row>
    <row r="207" spans="14:14">
      <c r="N207" s="38"/>
    </row>
    <row r="208" spans="14:14">
      <c r="N208" s="38"/>
    </row>
    <row r="209" spans="14:14">
      <c r="N209" s="38"/>
    </row>
    <row r="210" spans="14:14">
      <c r="N210" s="38"/>
    </row>
    <row r="211" spans="14:14">
      <c r="N211" s="38"/>
    </row>
    <row r="212" spans="14:14">
      <c r="N212" s="38"/>
    </row>
    <row r="213" spans="14:14">
      <c r="N213" s="38"/>
    </row>
    <row r="214" spans="14:14">
      <c r="N214" s="38"/>
    </row>
    <row r="215" spans="14:14">
      <c r="N215" s="38"/>
    </row>
    <row r="216" spans="14:14">
      <c r="N216" s="38"/>
    </row>
    <row r="217" spans="14:14">
      <c r="N217" s="38"/>
    </row>
    <row r="218" spans="14:14">
      <c r="N218" s="38"/>
    </row>
    <row r="219" spans="14:14">
      <c r="N219" s="38"/>
    </row>
    <row r="220" spans="14:14">
      <c r="N220" s="38"/>
    </row>
    <row r="221" spans="14:14">
      <c r="N221" s="38"/>
    </row>
    <row r="222" spans="14:14">
      <c r="N222" s="38"/>
    </row>
    <row r="223" spans="14:14">
      <c r="N223" s="38"/>
    </row>
    <row r="224" spans="14:14">
      <c r="N224" s="38"/>
    </row>
    <row r="225" spans="14:14">
      <c r="N225" s="38"/>
    </row>
    <row r="226" spans="14:14">
      <c r="N226" s="38"/>
    </row>
    <row r="227" spans="14:14">
      <c r="N227" s="38"/>
    </row>
    <row r="228" spans="14:14">
      <c r="N228" s="38"/>
    </row>
    <row r="229" spans="14:14">
      <c r="N229" s="38"/>
    </row>
    <row r="230" spans="14:14">
      <c r="N230" s="38"/>
    </row>
    <row r="231" spans="14:14">
      <c r="N231" s="38"/>
    </row>
    <row r="232" spans="14:14">
      <c r="N232" s="38"/>
    </row>
    <row r="233" spans="14:14">
      <c r="N233" s="38"/>
    </row>
    <row r="234" spans="14:14">
      <c r="N234" s="38"/>
    </row>
    <row r="235" spans="14:14">
      <c r="N235" s="38"/>
    </row>
    <row r="236" spans="14:14">
      <c r="N236" s="38"/>
    </row>
    <row r="237" spans="14:14">
      <c r="N237" s="38"/>
    </row>
    <row r="238" spans="14:14">
      <c r="N238" s="38"/>
    </row>
    <row r="239" spans="14:14">
      <c r="N239" s="68"/>
    </row>
    <row r="240" spans="14:14">
      <c r="N240" s="68"/>
    </row>
    <row r="241" spans="14:14">
      <c r="N241" s="68"/>
    </row>
  </sheetData>
  <autoFilter ref="G5:H24"/>
  <sortState ref="A6:N14">
    <sortCondition ref="H6:H14"/>
  </sortState>
  <mergeCells count="4">
    <mergeCell ref="A2:M2"/>
    <mergeCell ref="A3:M3"/>
    <mergeCell ref="A4:M4"/>
    <mergeCell ref="A1:N1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 enableFormatConditionsCalculation="0"/>
  <dimension ref="A1:N250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H11" sqref="H11:H14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117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9.6640625" style="102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772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759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65" t="s">
        <v>829</v>
      </c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  <c r="M4" s="65"/>
    </row>
    <row r="5" spans="1:14" s="60" customFormat="1" ht="15.25" customHeight="1">
      <c r="A5" s="3" t="s">
        <v>975</v>
      </c>
      <c r="B5" s="5" t="s">
        <v>976</v>
      </c>
      <c r="C5" s="59"/>
      <c r="D5" s="114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67" t="s">
        <v>830</v>
      </c>
    </row>
    <row r="6" spans="1:14" s="31" customFormat="1">
      <c r="A6" s="27">
        <v>1</v>
      </c>
      <c r="B6" s="28">
        <v>34.450000000000003</v>
      </c>
      <c r="C6" s="61"/>
      <c r="D6" s="113">
        <v>1</v>
      </c>
      <c r="E6" s="31" t="s">
        <v>1034</v>
      </c>
      <c r="F6" s="32">
        <f>VLOOKUP($E6,Atletas!$1:$1048576,7,FALSE)</f>
        <v>35599</v>
      </c>
      <c r="G6" s="32" t="str">
        <f>VLOOKUP($E6,Atletas!$1:$1048576,9,FALSE)</f>
        <v>Iniciado</v>
      </c>
      <c r="H6" s="137" t="str">
        <f>VLOOKUP($E6,Atletas!$1:$1048576,5,FALSE)</f>
        <v>GDE</v>
      </c>
      <c r="I6" s="35" t="s">
        <v>1115</v>
      </c>
      <c r="J6" s="34">
        <v>41083</v>
      </c>
      <c r="K6" s="35" t="s">
        <v>1910</v>
      </c>
      <c r="L6" s="35" t="s">
        <v>855</v>
      </c>
      <c r="M6" s="103"/>
      <c r="N6" s="38" t="str">
        <f t="shared" ref="N6" si="0">CONCATENATE(B6," - 11")</f>
        <v>34,45 - 11</v>
      </c>
    </row>
    <row r="7" spans="1:14" s="31" customFormat="1">
      <c r="A7" s="27">
        <v>2</v>
      </c>
      <c r="B7" s="28">
        <v>39.15</v>
      </c>
      <c r="C7" s="61"/>
      <c r="D7" s="113">
        <v>2</v>
      </c>
      <c r="E7" s="31" t="s">
        <v>615</v>
      </c>
      <c r="F7" s="32">
        <f>VLOOKUP($E7,Atletas!$1:$1048576,7,FALSE)</f>
        <v>35542</v>
      </c>
      <c r="G7" s="32" t="str">
        <f>VLOOKUP($E7,Atletas!$1:$1048576,9,FALSE)</f>
        <v>Iniciado</v>
      </c>
      <c r="H7" s="137" t="str">
        <f>VLOOKUP($E7,Atletas!$1:$1048576,5,FALSE)</f>
        <v>ACDSJ</v>
      </c>
      <c r="I7" s="35" t="s">
        <v>1115</v>
      </c>
      <c r="J7" s="34">
        <v>41083</v>
      </c>
      <c r="K7" s="35"/>
      <c r="L7" s="35" t="s">
        <v>1238</v>
      </c>
      <c r="M7" s="103"/>
      <c r="N7" s="38"/>
    </row>
    <row r="8" spans="1:14" s="31" customFormat="1">
      <c r="A8" s="27">
        <v>3</v>
      </c>
      <c r="B8" s="28">
        <v>39.97</v>
      </c>
      <c r="C8" s="61"/>
      <c r="D8" s="113">
        <v>3</v>
      </c>
      <c r="E8" s="31" t="s">
        <v>591</v>
      </c>
      <c r="F8" s="32">
        <f>VLOOKUP($E8,Atletas!$1:$1048576,7,FALSE)</f>
        <v>35439</v>
      </c>
      <c r="G8" s="32" t="str">
        <f>VLOOKUP($E8,Atletas!$1:$1048576,9,FALSE)</f>
        <v>Iniciado</v>
      </c>
      <c r="H8" s="137" t="str">
        <f>VLOOKUP($E8,Atletas!$1:$1048576,5,FALSE)</f>
        <v>CSM</v>
      </c>
      <c r="I8" s="35" t="s">
        <v>1115</v>
      </c>
      <c r="J8" s="34">
        <v>41083</v>
      </c>
      <c r="K8" s="35"/>
      <c r="L8" s="35" t="s">
        <v>1240</v>
      </c>
      <c r="M8" s="103"/>
      <c r="N8" s="38"/>
    </row>
    <row r="9" spans="1:14" s="31" customFormat="1">
      <c r="A9" s="27">
        <v>4</v>
      </c>
      <c r="B9" s="28">
        <v>40.74</v>
      </c>
      <c r="C9" s="61"/>
      <c r="D9" s="113">
        <v>4</v>
      </c>
      <c r="E9" s="31" t="s">
        <v>1660</v>
      </c>
      <c r="F9" s="32">
        <f>VLOOKUP($E9,Atletas!$1:$1048576,7,FALSE)</f>
        <v>35647</v>
      </c>
      <c r="G9" s="32" t="str">
        <f>VLOOKUP($E9,Atletas!$1:$1048576,9,FALSE)</f>
        <v>Iniciado</v>
      </c>
      <c r="H9" s="137" t="str">
        <f>VLOOKUP($E9,Atletas!$1:$1048576,5,FALSE)</f>
        <v>ADRAP</v>
      </c>
      <c r="I9" s="35" t="s">
        <v>1115</v>
      </c>
      <c r="J9" s="34">
        <v>41083</v>
      </c>
      <c r="K9" s="35"/>
      <c r="L9" s="35" t="s">
        <v>1242</v>
      </c>
      <c r="M9" s="103"/>
      <c r="N9" s="38"/>
    </row>
    <row r="10" spans="1:14" s="31" customFormat="1">
      <c r="A10" s="27">
        <v>5</v>
      </c>
      <c r="B10" s="28">
        <v>41.12</v>
      </c>
      <c r="C10" s="61"/>
      <c r="D10" s="113" t="s">
        <v>1653</v>
      </c>
      <c r="E10" s="31" t="s">
        <v>1766</v>
      </c>
      <c r="F10" s="32">
        <f>VLOOKUP($E10,Atletas!$1:$1048576,7,FALSE)</f>
        <v>36035</v>
      </c>
      <c r="G10" s="32" t="str">
        <f>VLOOKUP($E10,Atletas!$1:$1048576,9,FALSE)</f>
        <v>Iniciado</v>
      </c>
      <c r="H10" s="137" t="str">
        <f>VLOOKUP($E10,Atletas!$1:$1048576,5,FALSE)</f>
        <v>ADRAP</v>
      </c>
      <c r="I10" s="35" t="s">
        <v>1115</v>
      </c>
      <c r="J10" s="34">
        <v>41083</v>
      </c>
      <c r="K10" s="35"/>
      <c r="L10" s="35" t="s">
        <v>855</v>
      </c>
      <c r="M10" s="103"/>
      <c r="N10" s="38"/>
    </row>
    <row r="11" spans="1:14" s="31" customFormat="1">
      <c r="A11" s="27">
        <v>6</v>
      </c>
      <c r="B11" s="28">
        <v>42.27</v>
      </c>
      <c r="C11" s="61"/>
      <c r="D11" s="113" t="s">
        <v>1654</v>
      </c>
      <c r="E11" s="31" t="s">
        <v>2118</v>
      </c>
      <c r="F11" s="32">
        <f>VLOOKUP($E11,Atletas!$1:$1048576,7,FALSE)</f>
        <v>35647</v>
      </c>
      <c r="G11" s="32" t="str">
        <f>VLOOKUP($E11,Atletas!$1:$1048576,9,FALSE)</f>
        <v>Iniciado</v>
      </c>
      <c r="H11" s="137" t="str">
        <f>VLOOKUP($E11,Atletas!$1:$1048576,5,FALSE)</f>
        <v>CSM</v>
      </c>
      <c r="I11" s="35" t="s">
        <v>1115</v>
      </c>
      <c r="J11" s="34">
        <v>41083</v>
      </c>
      <c r="K11" s="35"/>
      <c r="L11" s="35" t="s">
        <v>855</v>
      </c>
      <c r="M11" s="103"/>
      <c r="N11" s="38"/>
    </row>
    <row r="12" spans="1:14" s="31" customFormat="1">
      <c r="A12" s="27">
        <v>7</v>
      </c>
      <c r="B12" s="28">
        <v>43.97</v>
      </c>
      <c r="C12" s="61"/>
      <c r="D12" s="113" t="s">
        <v>1657</v>
      </c>
      <c r="E12" s="31" t="s">
        <v>2</v>
      </c>
      <c r="F12" s="32">
        <f>VLOOKUP($E12,Atletas!$1:$1048576,7,FALSE)</f>
        <v>35634</v>
      </c>
      <c r="G12" s="32" t="str">
        <f>VLOOKUP($E12,Atletas!$1:$1048576,9,FALSE)</f>
        <v>Iniciado</v>
      </c>
      <c r="H12" s="137" t="str">
        <f>VLOOKUP($E12,Atletas!$1:$1048576,5,FALSE)</f>
        <v>AJS</v>
      </c>
      <c r="I12" s="35" t="s">
        <v>1115</v>
      </c>
      <c r="J12" s="34">
        <v>41083</v>
      </c>
      <c r="K12" s="35"/>
      <c r="L12" s="35" t="s">
        <v>855</v>
      </c>
      <c r="M12" s="103"/>
      <c r="N12" s="38"/>
    </row>
    <row r="13" spans="1:14" s="31" customFormat="1">
      <c r="A13" s="27">
        <v>8</v>
      </c>
      <c r="B13" s="28">
        <v>45.35</v>
      </c>
      <c r="C13" s="61"/>
      <c r="D13" s="113" t="s">
        <v>1655</v>
      </c>
      <c r="E13" s="31" t="s">
        <v>319</v>
      </c>
      <c r="F13" s="32">
        <f>VLOOKUP($E13,Atletas!$1:$1048576,7,FALSE)</f>
        <v>35482</v>
      </c>
      <c r="G13" s="32" t="str">
        <f>VLOOKUP($E13,Atletas!$1:$1048576,9,FALSE)</f>
        <v>Iniciado</v>
      </c>
      <c r="H13" s="137" t="str">
        <f>VLOOKUP($E13,Atletas!$1:$1048576,5,FALSE)</f>
        <v>AJS</v>
      </c>
      <c r="I13" s="35" t="s">
        <v>1115</v>
      </c>
      <c r="J13" s="34">
        <v>41083</v>
      </c>
      <c r="K13" s="35"/>
      <c r="L13" s="35" t="s">
        <v>855</v>
      </c>
      <c r="M13" s="103"/>
      <c r="N13" s="38"/>
    </row>
    <row r="14" spans="1:14" s="31" customFormat="1">
      <c r="A14" s="27">
        <v>9</v>
      </c>
      <c r="B14" s="28">
        <v>54.93</v>
      </c>
      <c r="C14" s="61"/>
      <c r="D14" s="113" t="s">
        <v>1656</v>
      </c>
      <c r="E14" s="31" t="s">
        <v>2122</v>
      </c>
      <c r="F14" s="32">
        <f>VLOOKUP($E14,Atletas!$1:$1048576,7,FALSE)</f>
        <v>36068</v>
      </c>
      <c r="G14" s="32" t="str">
        <f>VLOOKUP($E14,Atletas!$1:$1048576,9,FALSE)</f>
        <v>Iniciado</v>
      </c>
      <c r="H14" s="137" t="str">
        <f>VLOOKUP($E14,Atletas!$1:$1048576,5,FALSE)</f>
        <v>ADRAP</v>
      </c>
      <c r="I14" s="35" t="s">
        <v>1115</v>
      </c>
      <c r="J14" s="34">
        <v>41083</v>
      </c>
      <c r="K14" s="35"/>
      <c r="L14" s="35" t="s">
        <v>855</v>
      </c>
      <c r="M14" s="103"/>
      <c r="N14" s="38"/>
    </row>
    <row r="15" spans="1:14" s="31" customFormat="1" hidden="1">
      <c r="A15" s="27"/>
      <c r="B15" s="28"/>
      <c r="C15" s="61"/>
      <c r="D15" s="113"/>
      <c r="E15" s="31" t="s">
        <v>15</v>
      </c>
      <c r="F15" s="32">
        <f>VLOOKUP($E15,Atletas!$1:$1048576,7,FALSE)</f>
        <v>35568</v>
      </c>
      <c r="G15" s="32" t="str">
        <f>VLOOKUP($E15,Atletas!$1:$1048576,9,FALSE)</f>
        <v>Iniciado</v>
      </c>
      <c r="H15" s="137" t="str">
        <f>VLOOKUP($E15,Atletas!$1:$1048576,5,FALSE)</f>
        <v>CSM</v>
      </c>
      <c r="I15" s="35"/>
      <c r="J15" s="34"/>
      <c r="K15" s="35"/>
      <c r="L15" s="35" t="s">
        <v>1239</v>
      </c>
      <c r="M15" s="103"/>
      <c r="N15" s="38"/>
    </row>
    <row r="16" spans="1:14" s="31" customFormat="1" hidden="1">
      <c r="A16" s="27"/>
      <c r="B16" s="28"/>
      <c r="C16" s="61"/>
      <c r="D16" s="113"/>
      <c r="E16" s="31" t="s">
        <v>1070</v>
      </c>
      <c r="F16" s="32">
        <f>VLOOKUP($E16,Atletas!$1:$1048576,7,FALSE)</f>
        <v>35516</v>
      </c>
      <c r="G16" s="32" t="str">
        <f>VLOOKUP($E16,Atletas!$1:$1048576,9,FALSE)</f>
        <v>Iniciado</v>
      </c>
      <c r="H16" s="137" t="str">
        <f>VLOOKUP($E16,Atletas!$1:$1048576,5,FALSE)</f>
        <v>AJS</v>
      </c>
      <c r="I16" s="35"/>
      <c r="J16" s="34"/>
      <c r="K16" s="35"/>
      <c r="L16" s="35" t="s">
        <v>1241</v>
      </c>
      <c r="M16" s="103"/>
      <c r="N16" s="38"/>
    </row>
    <row r="17" spans="1:14" s="31" customFormat="1" hidden="1">
      <c r="A17" s="27"/>
      <c r="B17" s="28"/>
      <c r="C17" s="61"/>
      <c r="D17" s="113"/>
      <c r="E17" s="31" t="s">
        <v>1148</v>
      </c>
      <c r="F17" s="32">
        <f>VLOOKUP($E17,Atletas!$1:$1048576,7,FALSE)</f>
        <v>35494</v>
      </c>
      <c r="G17" s="32" t="str">
        <f>VLOOKUP($E17,Atletas!$1:$1048576,9,FALSE)</f>
        <v>Iniciado</v>
      </c>
      <c r="H17" s="137" t="str">
        <f>VLOOKUP($E17,Atletas!$1:$1048576,5,FALSE)</f>
        <v>CSM</v>
      </c>
      <c r="I17" s="35"/>
      <c r="J17" s="34"/>
      <c r="K17" s="35"/>
      <c r="L17" s="35" t="s">
        <v>1243</v>
      </c>
      <c r="M17" s="103"/>
      <c r="N17" s="38"/>
    </row>
    <row r="18" spans="1:14" s="31" customFormat="1" hidden="1">
      <c r="A18" s="27"/>
      <c r="B18" s="28"/>
      <c r="C18" s="61"/>
      <c r="D18" s="113"/>
      <c r="E18" s="31" t="s">
        <v>683</v>
      </c>
      <c r="F18" s="32">
        <f>VLOOKUP($E18,Atletas!$1:$1048576,7,FALSE)</f>
        <v>35548</v>
      </c>
      <c r="G18" s="32" t="str">
        <f>VLOOKUP($E18,Atletas!$1:$1048576,9,FALSE)</f>
        <v>Iniciado</v>
      </c>
      <c r="H18" s="137" t="str">
        <f>VLOOKUP($E18,Atletas!$1:$1048576,5,FALSE)</f>
        <v>ACDSJ</v>
      </c>
      <c r="I18" s="35"/>
      <c r="J18" s="34"/>
      <c r="K18" s="35"/>
      <c r="L18" s="35" t="s">
        <v>1244</v>
      </c>
      <c r="M18" s="103"/>
      <c r="N18" s="38"/>
    </row>
    <row r="19" spans="1:14" s="31" customFormat="1" hidden="1">
      <c r="A19" s="27"/>
      <c r="B19" s="28"/>
      <c r="C19" s="61"/>
      <c r="D19" s="113"/>
      <c r="F19" s="32">
        <f>VLOOKUP($E19,Atletas!$1:$1048576,7,FALSE)</f>
        <v>0</v>
      </c>
      <c r="G19" s="32" t="str">
        <f>VLOOKUP($E19,Atletas!$1:$1048576,9,FALSE)</f>
        <v>Sénior /vet</v>
      </c>
      <c r="H19" s="137">
        <f>VLOOKUP($E19,Atletas!$1:$1048576,5,FALSE)</f>
        <v>0</v>
      </c>
      <c r="I19" s="35"/>
      <c r="J19" s="34"/>
      <c r="K19" s="35"/>
      <c r="L19" s="35" t="s">
        <v>855</v>
      </c>
      <c r="M19" s="103"/>
      <c r="N19" s="38"/>
    </row>
    <row r="20" spans="1:14" s="31" customFormat="1" hidden="1">
      <c r="A20" s="27"/>
      <c r="B20" s="28"/>
      <c r="C20" s="61"/>
      <c r="D20" s="113"/>
      <c r="F20" s="32">
        <f>VLOOKUP($E20,Atletas!$1:$1048576,7,FALSE)</f>
        <v>0</v>
      </c>
      <c r="G20" s="32" t="str">
        <f>VLOOKUP($E20,Atletas!$1:$1048576,9,FALSE)</f>
        <v>Sénior /vet</v>
      </c>
      <c r="H20" s="137">
        <f>VLOOKUP($E20,Atletas!$1:$1048576,5,FALSE)</f>
        <v>0</v>
      </c>
      <c r="I20" s="35"/>
      <c r="J20" s="34"/>
      <c r="K20" s="35"/>
      <c r="L20" s="35" t="s">
        <v>855</v>
      </c>
      <c r="M20" s="103"/>
      <c r="N20" s="38"/>
    </row>
    <row r="21" spans="1:14" s="31" customFormat="1" hidden="1">
      <c r="A21" s="27"/>
      <c r="B21" s="28"/>
      <c r="C21" s="61"/>
      <c r="D21" s="113"/>
      <c r="F21" s="32">
        <f>VLOOKUP($E21,Atletas!$1:$1048576,7,FALSE)</f>
        <v>0</v>
      </c>
      <c r="G21" s="32" t="str">
        <f>VLOOKUP($E21,Atletas!$1:$1048576,9,FALSE)</f>
        <v>Sénior /vet</v>
      </c>
      <c r="H21" s="137">
        <f>VLOOKUP($E21,Atletas!$1:$1048576,5,FALSE)</f>
        <v>0</v>
      </c>
      <c r="I21" s="35"/>
      <c r="J21" s="34"/>
      <c r="K21" s="35"/>
      <c r="L21" s="35" t="s">
        <v>855</v>
      </c>
      <c r="M21" s="103"/>
      <c r="N21" s="38"/>
    </row>
    <row r="22" spans="1:14" s="31" customFormat="1" hidden="1">
      <c r="A22" s="27"/>
      <c r="B22" s="28"/>
      <c r="C22" s="61"/>
      <c r="D22" s="113"/>
      <c r="F22" s="32">
        <f>VLOOKUP($E22,Atletas!$1:$1048576,7,FALSE)</f>
        <v>0</v>
      </c>
      <c r="G22" s="32" t="str">
        <f>VLOOKUP($E22,Atletas!$1:$1048576,9,FALSE)</f>
        <v>Sénior /vet</v>
      </c>
      <c r="H22" s="137">
        <f>VLOOKUP($E22,Atletas!$1:$1048576,5,FALSE)</f>
        <v>0</v>
      </c>
      <c r="I22" s="35"/>
      <c r="J22" s="34"/>
      <c r="K22" s="35"/>
      <c r="L22" s="35" t="s">
        <v>855</v>
      </c>
      <c r="M22" s="103"/>
      <c r="N22" s="38"/>
    </row>
    <row r="23" spans="1:14" s="31" customFormat="1" hidden="1">
      <c r="A23" s="27"/>
      <c r="B23" s="28"/>
      <c r="C23" s="61"/>
      <c r="D23" s="113"/>
      <c r="F23" s="32"/>
      <c r="G23" s="32"/>
      <c r="H23" s="137"/>
      <c r="I23" s="35"/>
      <c r="J23" s="34"/>
      <c r="K23" s="35"/>
      <c r="L23" s="35"/>
      <c r="M23" s="103"/>
    </row>
    <row r="24" spans="1:14" s="31" customFormat="1" hidden="1">
      <c r="A24" s="27"/>
      <c r="B24" s="28"/>
      <c r="C24" s="61"/>
      <c r="D24" s="113"/>
      <c r="F24" s="63"/>
      <c r="G24" s="32"/>
      <c r="H24" s="137"/>
      <c r="I24" s="35"/>
      <c r="J24" s="34"/>
      <c r="K24" s="35"/>
      <c r="L24" s="35"/>
      <c r="M24" s="103"/>
    </row>
    <row r="25" spans="1:14" s="31" customFormat="1" hidden="1">
      <c r="A25" s="175" t="s">
        <v>831</v>
      </c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03"/>
      <c r="N25" s="39"/>
    </row>
    <row r="26" spans="1:14" s="31" customFormat="1" hidden="1">
      <c r="A26" s="27"/>
      <c r="B26" s="28"/>
      <c r="C26" s="61"/>
      <c r="D26" s="113"/>
      <c r="F26" s="32">
        <f>VLOOKUP($E26,Atletas!$1:$1048576,7,FALSE)</f>
        <v>0</v>
      </c>
      <c r="G26" s="32" t="str">
        <f>VLOOKUP($E26,Atletas!$1:$1048576,9,FALSE)</f>
        <v>Sénior /vet</v>
      </c>
      <c r="H26" s="137">
        <f>VLOOKUP($E26,Atletas!$1:$1048576,5,FALSE)</f>
        <v>0</v>
      </c>
      <c r="I26" s="35"/>
      <c r="J26" s="34"/>
      <c r="K26" s="35"/>
      <c r="L26" s="35"/>
      <c r="M26" s="103"/>
      <c r="N26" s="38"/>
    </row>
    <row r="27" spans="1:14" s="31" customFormat="1" hidden="1">
      <c r="A27" s="27"/>
      <c r="B27" s="28"/>
      <c r="C27" s="61"/>
      <c r="D27" s="113"/>
      <c r="F27" s="32">
        <f>VLOOKUP($E27,Atletas!$1:$1048576,7,FALSE)</f>
        <v>0</v>
      </c>
      <c r="G27" s="32" t="str">
        <f>VLOOKUP($E27,Atletas!$1:$1048576,9,FALSE)</f>
        <v>Sénior /vet</v>
      </c>
      <c r="H27" s="137">
        <f>VLOOKUP($E27,Atletas!$1:$1048576,5,FALSE)</f>
        <v>0</v>
      </c>
      <c r="I27" s="35"/>
      <c r="J27" s="34"/>
      <c r="K27" s="35"/>
      <c r="L27" s="35"/>
      <c r="M27" s="103"/>
    </row>
    <row r="28" spans="1:14" s="31" customFormat="1" hidden="1">
      <c r="A28" s="27"/>
      <c r="B28" s="28"/>
      <c r="C28" s="61"/>
      <c r="D28" s="113"/>
      <c r="F28" s="32">
        <f>VLOOKUP($E28,Atletas!$1:$1048576,7,FALSE)</f>
        <v>0</v>
      </c>
      <c r="G28" s="32" t="str">
        <f>VLOOKUP($E28,Atletas!$1:$1048576,9,FALSE)</f>
        <v>Sénior /vet</v>
      </c>
      <c r="H28" s="137">
        <f>VLOOKUP($E28,Atletas!$1:$1048576,5,FALSE)</f>
        <v>0</v>
      </c>
      <c r="I28" s="35"/>
      <c r="J28" s="34"/>
      <c r="K28" s="35"/>
      <c r="L28" s="35"/>
      <c r="M28" s="103"/>
      <c r="N28" s="38"/>
    </row>
    <row r="29" spans="1:14" s="31" customFormat="1">
      <c r="A29" s="27"/>
      <c r="B29" s="28"/>
      <c r="C29" s="61"/>
      <c r="D29" s="113"/>
      <c r="F29" s="32"/>
      <c r="G29" s="35"/>
      <c r="H29" s="137"/>
      <c r="I29" s="35"/>
      <c r="J29" s="34"/>
      <c r="K29" s="35"/>
      <c r="L29" s="35"/>
      <c r="M29" s="103"/>
    </row>
    <row r="30" spans="1:14" s="31" customFormat="1">
      <c r="A30" s="27"/>
      <c r="B30" s="28"/>
      <c r="C30" s="61"/>
      <c r="D30" s="113"/>
      <c r="F30" s="32"/>
      <c r="G30" s="35"/>
      <c r="H30" s="137"/>
      <c r="I30" s="35"/>
      <c r="J30" s="34"/>
      <c r="K30" s="35"/>
      <c r="L30" s="35"/>
      <c r="M30" s="103"/>
    </row>
    <row r="31" spans="1:14" s="31" customFormat="1">
      <c r="A31" s="27"/>
      <c r="B31" s="28"/>
      <c r="C31" s="61"/>
      <c r="D31" s="113"/>
      <c r="F31" s="32"/>
      <c r="G31" s="35"/>
      <c r="H31" s="137"/>
      <c r="I31" s="35"/>
      <c r="J31" s="34"/>
      <c r="K31" s="35"/>
      <c r="L31" s="35"/>
      <c r="M31" s="103"/>
    </row>
    <row r="32" spans="1:14" s="31" customFormat="1">
      <c r="A32" s="27"/>
      <c r="B32" s="28"/>
      <c r="C32" s="61"/>
      <c r="D32" s="113"/>
      <c r="F32" s="32"/>
      <c r="G32" s="35"/>
      <c r="H32" s="137"/>
      <c r="I32" s="35"/>
      <c r="J32" s="34"/>
      <c r="K32" s="35"/>
      <c r="L32" s="35"/>
      <c r="M32" s="103"/>
    </row>
    <row r="33" spans="1:13" s="31" customFormat="1">
      <c r="A33" s="27"/>
      <c r="B33" s="28"/>
      <c r="C33" s="61"/>
      <c r="D33" s="113"/>
      <c r="F33" s="32"/>
      <c r="G33" s="35"/>
      <c r="H33" s="137"/>
      <c r="I33" s="35"/>
      <c r="J33" s="34"/>
      <c r="K33" s="35"/>
      <c r="L33" s="35"/>
      <c r="M33" s="103"/>
    </row>
    <row r="34" spans="1:13">
      <c r="M34" s="103"/>
    </row>
    <row r="35" spans="1:13">
      <c r="M35" s="103"/>
    </row>
    <row r="36" spans="1:13">
      <c r="M36" s="103"/>
    </row>
    <row r="37" spans="1:13">
      <c r="M37" s="103"/>
    </row>
    <row r="38" spans="1:13">
      <c r="M38" s="103"/>
    </row>
    <row r="39" spans="1:13">
      <c r="M39" s="103"/>
    </row>
    <row r="40" spans="1:13">
      <c r="M40" s="103"/>
    </row>
    <row r="41" spans="1:13">
      <c r="M41" s="103"/>
    </row>
    <row r="42" spans="1:13">
      <c r="M42" s="103"/>
    </row>
    <row r="43" spans="1:13">
      <c r="M43" s="103"/>
    </row>
    <row r="44" spans="1:13">
      <c r="M44" s="103"/>
    </row>
    <row r="45" spans="1:13">
      <c r="M45" s="103"/>
    </row>
    <row r="46" spans="1:13">
      <c r="M46" s="103"/>
    </row>
    <row r="47" spans="1:13">
      <c r="M47" s="103"/>
    </row>
    <row r="48" spans="1:13">
      <c r="M48" s="103"/>
    </row>
    <row r="49" spans="13:13">
      <c r="M49" s="103"/>
    </row>
    <row r="50" spans="13:13">
      <c r="M50" s="103"/>
    </row>
    <row r="51" spans="13:13">
      <c r="M51" s="103"/>
    </row>
    <row r="52" spans="13:13">
      <c r="M52" s="103"/>
    </row>
    <row r="53" spans="13:13">
      <c r="M53" s="103"/>
    </row>
    <row r="54" spans="13:13">
      <c r="M54" s="103"/>
    </row>
    <row r="55" spans="13:13">
      <c r="M55" s="103"/>
    </row>
    <row r="56" spans="13:13">
      <c r="M56" s="103"/>
    </row>
    <row r="57" spans="13:13">
      <c r="M57" s="103"/>
    </row>
    <row r="58" spans="13:13">
      <c r="M58" s="103"/>
    </row>
    <row r="59" spans="13:13">
      <c r="M59" s="103"/>
    </row>
    <row r="60" spans="13:13">
      <c r="M60" s="103"/>
    </row>
    <row r="61" spans="13:13">
      <c r="M61" s="103"/>
    </row>
    <row r="62" spans="13:13">
      <c r="M62" s="103"/>
    </row>
    <row r="63" spans="13:13">
      <c r="M63" s="103"/>
    </row>
    <row r="64" spans="13:13">
      <c r="M64" s="103"/>
    </row>
    <row r="65" spans="13:13">
      <c r="M65" s="103"/>
    </row>
    <row r="66" spans="13:13">
      <c r="M66" s="103"/>
    </row>
    <row r="67" spans="13:13">
      <c r="M67" s="103"/>
    </row>
    <row r="68" spans="13:13">
      <c r="M68" s="103"/>
    </row>
    <row r="69" spans="13:13">
      <c r="M69" s="103"/>
    </row>
    <row r="70" spans="13:13">
      <c r="M70" s="103"/>
    </row>
    <row r="71" spans="13:13">
      <c r="M71" s="103"/>
    </row>
    <row r="72" spans="13:13">
      <c r="M72" s="103"/>
    </row>
    <row r="73" spans="13:13">
      <c r="M73" s="103"/>
    </row>
    <row r="74" spans="13:13">
      <c r="M74" s="103"/>
    </row>
    <row r="75" spans="13:13">
      <c r="M75" s="103"/>
    </row>
    <row r="76" spans="13:13">
      <c r="M76" s="103"/>
    </row>
    <row r="77" spans="13:13">
      <c r="M77" s="103"/>
    </row>
    <row r="78" spans="13:13">
      <c r="M78" s="103"/>
    </row>
    <row r="79" spans="13:13">
      <c r="M79" s="103"/>
    </row>
    <row r="80" spans="13:13">
      <c r="M80" s="103"/>
    </row>
    <row r="81" spans="13:13">
      <c r="M81" s="103"/>
    </row>
    <row r="82" spans="13:13">
      <c r="M82" s="103"/>
    </row>
    <row r="83" spans="13:13">
      <c r="M83" s="103"/>
    </row>
    <row r="84" spans="13:13">
      <c r="M84" s="103"/>
    </row>
    <row r="85" spans="13:13">
      <c r="M85" s="103"/>
    </row>
    <row r="86" spans="13:13">
      <c r="M86" s="103"/>
    </row>
    <row r="87" spans="13:13">
      <c r="M87" s="103"/>
    </row>
    <row r="88" spans="13:13">
      <c r="M88" s="103"/>
    </row>
    <row r="89" spans="13:13">
      <c r="M89" s="103"/>
    </row>
    <row r="90" spans="13:13">
      <c r="M90" s="103"/>
    </row>
    <row r="91" spans="13:13">
      <c r="M91" s="103"/>
    </row>
    <row r="92" spans="13:13">
      <c r="M92" s="103"/>
    </row>
    <row r="93" spans="13:13">
      <c r="M93" s="103"/>
    </row>
    <row r="94" spans="13:13">
      <c r="M94" s="103"/>
    </row>
    <row r="95" spans="13:13">
      <c r="M95" s="103"/>
    </row>
    <row r="96" spans="13:13">
      <c r="M96" s="103"/>
    </row>
    <row r="97" spans="13:13">
      <c r="M97" s="103"/>
    </row>
    <row r="98" spans="13:13">
      <c r="M98" s="103"/>
    </row>
    <row r="99" spans="13:13">
      <c r="M99" s="103"/>
    </row>
    <row r="100" spans="13:13">
      <c r="M100" s="103"/>
    </row>
    <row r="101" spans="13:13">
      <c r="M101" s="103"/>
    </row>
    <row r="102" spans="13:13">
      <c r="M102" s="103"/>
    </row>
    <row r="103" spans="13:13">
      <c r="M103" s="103"/>
    </row>
    <row r="104" spans="13:13">
      <c r="M104" s="103"/>
    </row>
    <row r="105" spans="13:13">
      <c r="M105" s="103"/>
    </row>
    <row r="106" spans="13:13">
      <c r="M106" s="103"/>
    </row>
    <row r="107" spans="13:13">
      <c r="M107" s="103"/>
    </row>
    <row r="108" spans="13:13">
      <c r="M108" s="103"/>
    </row>
    <row r="109" spans="13:13">
      <c r="M109" s="103"/>
    </row>
    <row r="110" spans="13:13">
      <c r="M110" s="103"/>
    </row>
    <row r="111" spans="13:13">
      <c r="M111" s="103"/>
    </row>
    <row r="112" spans="13:13">
      <c r="M112" s="103"/>
    </row>
    <row r="113" spans="13:13">
      <c r="M113" s="103"/>
    </row>
    <row r="114" spans="13:13">
      <c r="M114" s="103"/>
    </row>
    <row r="115" spans="13:13">
      <c r="M115" s="103"/>
    </row>
    <row r="116" spans="13:13">
      <c r="M116" s="103"/>
    </row>
    <row r="117" spans="13:13">
      <c r="M117" s="103"/>
    </row>
    <row r="118" spans="13:13">
      <c r="M118" s="103"/>
    </row>
    <row r="119" spans="13:13">
      <c r="M119" s="103"/>
    </row>
    <row r="120" spans="13:13">
      <c r="M120" s="103"/>
    </row>
    <row r="121" spans="13:13">
      <c r="M121" s="103"/>
    </row>
    <row r="122" spans="13:13">
      <c r="M122" s="103"/>
    </row>
    <row r="123" spans="13:13">
      <c r="M123" s="103"/>
    </row>
    <row r="124" spans="13:13">
      <c r="M124" s="103"/>
    </row>
    <row r="125" spans="13:13">
      <c r="M125" s="103"/>
    </row>
    <row r="126" spans="13:13">
      <c r="M126" s="103"/>
    </row>
    <row r="127" spans="13:13">
      <c r="M127" s="103"/>
    </row>
    <row r="128" spans="13:13">
      <c r="M128" s="103"/>
    </row>
    <row r="129" spans="13:13">
      <c r="M129" s="103"/>
    </row>
    <row r="130" spans="13:13">
      <c r="M130" s="103"/>
    </row>
    <row r="131" spans="13:13">
      <c r="M131" s="103"/>
    </row>
    <row r="132" spans="13:13">
      <c r="M132" s="103"/>
    </row>
    <row r="133" spans="13:13">
      <c r="M133" s="103"/>
    </row>
    <row r="134" spans="13:13">
      <c r="M134" s="103"/>
    </row>
    <row r="135" spans="13:13">
      <c r="M135" s="103"/>
    </row>
    <row r="136" spans="13:13">
      <c r="M136" s="103"/>
    </row>
    <row r="137" spans="13:13">
      <c r="M137" s="103"/>
    </row>
    <row r="138" spans="13:13">
      <c r="M138" s="103"/>
    </row>
    <row r="139" spans="13:13">
      <c r="M139" s="103"/>
    </row>
    <row r="140" spans="13:13">
      <c r="M140" s="103"/>
    </row>
    <row r="141" spans="13:13">
      <c r="M141" s="103"/>
    </row>
    <row r="142" spans="13:13">
      <c r="M142" s="103"/>
    </row>
    <row r="143" spans="13:13">
      <c r="M143" s="103"/>
    </row>
    <row r="144" spans="13:13">
      <c r="M144" s="103"/>
    </row>
    <row r="145" spans="13:13">
      <c r="M145" s="103"/>
    </row>
    <row r="146" spans="13:13">
      <c r="M146" s="103"/>
    </row>
    <row r="147" spans="13:13">
      <c r="M147" s="103"/>
    </row>
    <row r="148" spans="13:13">
      <c r="M148" s="103"/>
    </row>
    <row r="149" spans="13:13">
      <c r="M149" s="103"/>
    </row>
    <row r="150" spans="13:13">
      <c r="M150" s="103"/>
    </row>
    <row r="151" spans="13:13">
      <c r="M151" s="103"/>
    </row>
    <row r="152" spans="13:13">
      <c r="M152" s="103"/>
    </row>
    <row r="153" spans="13:13">
      <c r="M153" s="103"/>
    </row>
    <row r="154" spans="13:13">
      <c r="M154" s="103"/>
    </row>
    <row r="155" spans="13:13">
      <c r="M155" s="103"/>
    </row>
    <row r="156" spans="13:13">
      <c r="M156" s="103"/>
    </row>
    <row r="157" spans="13:13">
      <c r="M157" s="103"/>
    </row>
    <row r="158" spans="13:13">
      <c r="M158" s="103"/>
    </row>
    <row r="159" spans="13:13">
      <c r="M159" s="103"/>
    </row>
    <row r="160" spans="13:13">
      <c r="M160" s="103"/>
    </row>
    <row r="161" spans="13:13">
      <c r="M161" s="103"/>
    </row>
    <row r="162" spans="13:13">
      <c r="M162" s="103"/>
    </row>
    <row r="163" spans="13:13">
      <c r="M163" s="103"/>
    </row>
    <row r="164" spans="13:13">
      <c r="M164" s="103"/>
    </row>
    <row r="165" spans="13:13">
      <c r="M165" s="103"/>
    </row>
    <row r="166" spans="13:13">
      <c r="M166" s="103"/>
    </row>
    <row r="167" spans="13:13">
      <c r="M167" s="103"/>
    </row>
    <row r="168" spans="13:13">
      <c r="M168" s="103"/>
    </row>
    <row r="169" spans="13:13">
      <c r="M169" s="103"/>
    </row>
    <row r="170" spans="13:13">
      <c r="M170" s="103"/>
    </row>
    <row r="171" spans="13:13">
      <c r="M171" s="103"/>
    </row>
    <row r="172" spans="13:13">
      <c r="M172" s="103"/>
    </row>
    <row r="173" spans="13:13">
      <c r="M173" s="103"/>
    </row>
    <row r="174" spans="13:13">
      <c r="M174" s="103"/>
    </row>
    <row r="175" spans="13:13">
      <c r="M175" s="103"/>
    </row>
    <row r="176" spans="13:13">
      <c r="M176" s="103"/>
    </row>
    <row r="177" spans="13:13">
      <c r="M177" s="103"/>
    </row>
    <row r="178" spans="13:13">
      <c r="M178" s="103"/>
    </row>
    <row r="179" spans="13:13">
      <c r="M179" s="103"/>
    </row>
    <row r="180" spans="13:13">
      <c r="M180" s="103"/>
    </row>
    <row r="181" spans="13:13">
      <c r="M181" s="103"/>
    </row>
    <row r="182" spans="13:13">
      <c r="M182" s="103"/>
    </row>
    <row r="183" spans="13:13">
      <c r="M183" s="103"/>
    </row>
    <row r="184" spans="13:13">
      <c r="M184" s="103"/>
    </row>
    <row r="185" spans="13:13">
      <c r="M185" s="103"/>
    </row>
    <row r="186" spans="13:13">
      <c r="M186" s="103"/>
    </row>
    <row r="187" spans="13:13">
      <c r="M187" s="103"/>
    </row>
    <row r="188" spans="13:13">
      <c r="M188" s="103"/>
    </row>
    <row r="189" spans="13:13">
      <c r="M189" s="103"/>
    </row>
    <row r="190" spans="13:13">
      <c r="M190" s="103"/>
    </row>
    <row r="191" spans="13:13">
      <c r="M191" s="103"/>
    </row>
    <row r="192" spans="13:13">
      <c r="M192" s="103"/>
    </row>
    <row r="193" spans="13:13">
      <c r="M193" s="103"/>
    </row>
    <row r="194" spans="13:13">
      <c r="M194" s="103"/>
    </row>
    <row r="195" spans="13:13">
      <c r="M195" s="103"/>
    </row>
    <row r="196" spans="13:13">
      <c r="M196" s="103"/>
    </row>
    <row r="197" spans="13:13">
      <c r="M197" s="103"/>
    </row>
    <row r="198" spans="13:13">
      <c r="M198" s="103"/>
    </row>
    <row r="199" spans="13:13">
      <c r="M199" s="103"/>
    </row>
    <row r="200" spans="13:13">
      <c r="M200" s="103"/>
    </row>
    <row r="201" spans="13:13">
      <c r="M201" s="103"/>
    </row>
    <row r="202" spans="13:13">
      <c r="M202" s="103"/>
    </row>
    <row r="203" spans="13:13">
      <c r="M203" s="103"/>
    </row>
    <row r="204" spans="13:13">
      <c r="M204" s="103"/>
    </row>
    <row r="205" spans="13:13">
      <c r="M205" s="103"/>
    </row>
    <row r="206" spans="13:13">
      <c r="M206" s="103"/>
    </row>
    <row r="207" spans="13:13">
      <c r="M207" s="103"/>
    </row>
    <row r="208" spans="13:13">
      <c r="M208" s="103"/>
    </row>
    <row r="209" spans="13:13">
      <c r="M209" s="103"/>
    </row>
    <row r="210" spans="13:13">
      <c r="M210" s="103"/>
    </row>
    <row r="211" spans="13:13">
      <c r="M211" s="103"/>
    </row>
    <row r="212" spans="13:13">
      <c r="M212" s="103"/>
    </row>
    <row r="213" spans="13:13">
      <c r="M213" s="103"/>
    </row>
    <row r="214" spans="13:13">
      <c r="M214" s="103"/>
    </row>
    <row r="215" spans="13:13">
      <c r="M215" s="103"/>
    </row>
    <row r="216" spans="13:13">
      <c r="M216" s="103"/>
    </row>
    <row r="217" spans="13:13">
      <c r="M217" s="103"/>
    </row>
    <row r="218" spans="13:13">
      <c r="M218" s="103"/>
    </row>
    <row r="219" spans="13:13">
      <c r="M219" s="103"/>
    </row>
    <row r="220" spans="13:13">
      <c r="M220" s="103"/>
    </row>
    <row r="221" spans="13:13">
      <c r="M221" s="103"/>
    </row>
    <row r="222" spans="13:13">
      <c r="M222" s="103"/>
    </row>
    <row r="223" spans="13:13">
      <c r="M223" s="103"/>
    </row>
    <row r="224" spans="13:13">
      <c r="M224" s="103"/>
    </row>
    <row r="225" spans="13:13">
      <c r="M225" s="103"/>
    </row>
    <row r="226" spans="13:13">
      <c r="M226" s="103"/>
    </row>
    <row r="227" spans="13:13">
      <c r="M227" s="103"/>
    </row>
    <row r="228" spans="13:13">
      <c r="M228" s="103"/>
    </row>
    <row r="229" spans="13:13">
      <c r="M229" s="103"/>
    </row>
    <row r="230" spans="13:13">
      <c r="M230" s="103"/>
    </row>
    <row r="231" spans="13:13">
      <c r="M231" s="103"/>
    </row>
    <row r="232" spans="13:13">
      <c r="M232" s="103"/>
    </row>
    <row r="233" spans="13:13">
      <c r="M233" s="103"/>
    </row>
    <row r="234" spans="13:13">
      <c r="M234" s="103"/>
    </row>
    <row r="235" spans="13:13">
      <c r="M235" s="103"/>
    </row>
    <row r="236" spans="13:13">
      <c r="M236" s="103"/>
    </row>
    <row r="237" spans="13:13">
      <c r="M237" s="103"/>
    </row>
    <row r="238" spans="13:13">
      <c r="M238" s="103"/>
    </row>
    <row r="239" spans="13:13">
      <c r="M239" s="103"/>
    </row>
    <row r="240" spans="13:13">
      <c r="M240" s="103"/>
    </row>
    <row r="241" spans="13:13">
      <c r="M241" s="103"/>
    </row>
    <row r="242" spans="13:13">
      <c r="M242" s="103"/>
    </row>
    <row r="243" spans="13:13">
      <c r="M243" s="103"/>
    </row>
    <row r="244" spans="13:13">
      <c r="M244" s="103"/>
    </row>
    <row r="245" spans="13:13">
      <c r="M245" s="103"/>
    </row>
    <row r="246" spans="13:13">
      <c r="M246" s="103"/>
    </row>
    <row r="247" spans="13:13">
      <c r="M247" s="103"/>
    </row>
    <row r="248" spans="13:13">
      <c r="M248" s="103"/>
    </row>
    <row r="249" spans="13:13">
      <c r="M249" s="103"/>
    </row>
    <row r="250" spans="13:13">
      <c r="M250" s="103"/>
    </row>
  </sheetData>
  <mergeCells count="5">
    <mergeCell ref="A25:L25"/>
    <mergeCell ref="A2:L2"/>
    <mergeCell ref="A1:L1"/>
    <mergeCell ref="A3:L3"/>
    <mergeCell ref="A4:K4"/>
  </mergeCells>
  <phoneticPr fontId="5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0" enableFormatConditionsCalculation="0">
    <pageSetUpPr fitToPage="1"/>
  </sheetPr>
  <dimension ref="A1:N21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M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52" customWidth="1"/>
    <col min="4" max="4" width="5.83203125" style="20" customWidth="1"/>
    <col min="5" max="5" width="25.6640625" customWidth="1"/>
    <col min="6" max="6" width="5.6640625" customWidth="1"/>
    <col min="7" max="7" width="7.1640625" style="7" customWidth="1"/>
    <col min="8" max="8" width="9.1640625" style="138" customWidth="1"/>
    <col min="9" max="9" width="14.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44.1640625" style="26" customWidth="1"/>
  </cols>
  <sheetData>
    <row r="1" spans="1:14" ht="21.25" customHeight="1">
      <c r="A1" s="189" t="s">
        <v>1151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19.5" customHeight="1">
      <c r="A2" s="177" t="s">
        <v>1037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4" ht="18" customHeight="1">
      <c r="A3" s="179" t="s">
        <v>775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</row>
    <row r="5" spans="1:14" ht="15.25" customHeight="1">
      <c r="A5" s="3" t="s">
        <v>975</v>
      </c>
      <c r="B5" s="5" t="s">
        <v>976</v>
      </c>
      <c r="C5" s="22" t="s">
        <v>1038</v>
      </c>
      <c r="D5" s="21" t="s">
        <v>986</v>
      </c>
      <c r="E5" s="4" t="s">
        <v>800</v>
      </c>
      <c r="F5" s="4" t="s">
        <v>979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4" t="s">
        <v>801</v>
      </c>
    </row>
    <row r="6" spans="1:14" s="31" customFormat="1">
      <c r="A6" s="27"/>
      <c r="B6" s="28"/>
      <c r="C6" s="51"/>
      <c r="D6" s="30"/>
      <c r="E6" s="31" t="s">
        <v>745</v>
      </c>
      <c r="G6" s="32" t="s">
        <v>1114</v>
      </c>
      <c r="H6" s="137" t="s">
        <v>841</v>
      </c>
      <c r="I6" s="35"/>
      <c r="J6" s="34"/>
      <c r="K6" s="35"/>
      <c r="L6" s="35" t="s">
        <v>1626</v>
      </c>
      <c r="M6" s="25"/>
    </row>
    <row r="7" spans="1:14" s="31" customFormat="1">
      <c r="A7" s="27"/>
      <c r="B7" s="28"/>
      <c r="C7" s="51"/>
      <c r="D7" s="30"/>
      <c r="E7" s="31" t="s">
        <v>844</v>
      </c>
      <c r="G7" s="32" t="s">
        <v>917</v>
      </c>
      <c r="H7" s="137" t="s">
        <v>862</v>
      </c>
      <c r="I7" s="35"/>
      <c r="J7" s="34"/>
      <c r="L7" s="35" t="s">
        <v>664</v>
      </c>
      <c r="M7" s="25"/>
    </row>
    <row r="8" spans="1:14" s="31" customFormat="1">
      <c r="A8" s="27"/>
      <c r="B8" s="28"/>
      <c r="C8" s="51"/>
      <c r="D8" s="30"/>
      <c r="E8" s="31" t="s">
        <v>845</v>
      </c>
      <c r="G8" s="32" t="s">
        <v>917</v>
      </c>
      <c r="H8" s="137" t="s">
        <v>1050</v>
      </c>
      <c r="I8" s="35"/>
      <c r="J8" s="34"/>
      <c r="L8" s="35" t="s">
        <v>665</v>
      </c>
      <c r="M8" s="25"/>
    </row>
    <row r="9" spans="1:14" s="31" customFormat="1">
      <c r="A9" s="27"/>
      <c r="B9" s="28"/>
      <c r="C9" s="51"/>
      <c r="D9" s="30"/>
      <c r="E9" s="31" t="s">
        <v>846</v>
      </c>
      <c r="G9" s="32" t="s">
        <v>1123</v>
      </c>
      <c r="H9" s="137" t="s">
        <v>1122</v>
      </c>
      <c r="I9" s="35"/>
      <c r="J9" s="34"/>
      <c r="K9" s="35"/>
      <c r="L9" s="35"/>
      <c r="M9" s="25"/>
    </row>
    <row r="10" spans="1:14" s="31" customFormat="1">
      <c r="A10" s="27"/>
      <c r="B10" s="28"/>
      <c r="C10" s="51"/>
      <c r="D10" s="30"/>
      <c r="G10" s="32"/>
      <c r="H10" s="137"/>
      <c r="I10" s="35"/>
      <c r="J10" s="34"/>
      <c r="K10" s="35"/>
      <c r="L10" s="35"/>
      <c r="M10" s="25"/>
    </row>
    <row r="11" spans="1:14" s="31" customFormat="1">
      <c r="A11" s="27"/>
      <c r="B11" s="28"/>
      <c r="C11" s="51"/>
      <c r="D11" s="30"/>
      <c r="G11" s="32"/>
      <c r="H11" s="137"/>
      <c r="I11" s="35"/>
      <c r="J11" s="34"/>
      <c r="K11" s="35"/>
      <c r="L11" s="35"/>
      <c r="M11" s="25"/>
    </row>
    <row r="12" spans="1:14" s="31" customFormat="1">
      <c r="A12" s="27"/>
      <c r="B12" s="28"/>
      <c r="C12" s="51"/>
      <c r="D12" s="30"/>
      <c r="G12" s="32"/>
      <c r="H12" s="137"/>
      <c r="I12" s="35"/>
      <c r="J12" s="34"/>
      <c r="K12" s="35"/>
      <c r="L12" s="35"/>
      <c r="M12" s="25"/>
    </row>
    <row r="13" spans="1:14" s="31" customFormat="1">
      <c r="A13" s="27"/>
      <c r="B13" s="28"/>
      <c r="C13" s="51"/>
      <c r="D13" s="30"/>
      <c r="G13" s="32"/>
      <c r="H13" s="137"/>
      <c r="I13" s="35"/>
      <c r="J13" s="34"/>
      <c r="K13" s="35"/>
      <c r="L13" s="35"/>
      <c r="M13" s="25"/>
    </row>
    <row r="14" spans="1:14" s="31" customFormat="1">
      <c r="A14" s="27"/>
      <c r="B14" s="28"/>
      <c r="C14" s="51"/>
      <c r="D14" s="30"/>
      <c r="G14" s="32"/>
      <c r="H14" s="137"/>
      <c r="I14" s="35"/>
      <c r="J14" s="34"/>
      <c r="K14" s="35"/>
      <c r="L14" s="35"/>
      <c r="M14" s="25"/>
    </row>
    <row r="15" spans="1:14" s="31" customFormat="1">
      <c r="A15" s="27"/>
      <c r="B15" s="28"/>
      <c r="C15" s="51"/>
      <c r="D15" s="30"/>
      <c r="G15" s="32"/>
      <c r="H15" s="137"/>
      <c r="I15" s="35"/>
      <c r="J15" s="34"/>
      <c r="K15" s="35"/>
      <c r="L15" s="35"/>
      <c r="M15" s="25"/>
    </row>
    <row r="16" spans="1:14" s="31" customFormat="1">
      <c r="A16" s="27"/>
      <c r="B16" s="28"/>
      <c r="C16" s="51"/>
      <c r="D16" s="30"/>
      <c r="G16" s="32"/>
      <c r="H16" s="137"/>
      <c r="I16" s="35"/>
      <c r="J16" s="34"/>
      <c r="K16" s="35"/>
      <c r="L16" s="35"/>
      <c r="M16" s="25"/>
    </row>
    <row r="17" spans="1:13" s="36" customFormat="1">
      <c r="A17" s="27"/>
      <c r="B17" s="28"/>
      <c r="C17" s="51"/>
      <c r="D17" s="30"/>
      <c r="G17" s="32"/>
      <c r="H17" s="137"/>
      <c r="I17" s="33"/>
      <c r="J17" s="34"/>
      <c r="K17" s="33"/>
      <c r="L17" s="35"/>
      <c r="M17" s="26"/>
    </row>
    <row r="18" spans="1:13" s="36" customFormat="1">
      <c r="A18" s="27"/>
      <c r="B18" s="28"/>
      <c r="C18" s="51"/>
      <c r="D18" s="30"/>
      <c r="G18" s="32"/>
      <c r="H18" s="137"/>
      <c r="I18" s="33"/>
      <c r="J18" s="34"/>
      <c r="K18" s="33"/>
      <c r="L18" s="35"/>
      <c r="M18" s="26"/>
    </row>
    <row r="19" spans="1:13" s="36" customFormat="1">
      <c r="A19" s="27"/>
      <c r="B19" s="28"/>
      <c r="C19" s="51"/>
      <c r="D19" s="30"/>
      <c r="G19" s="35"/>
      <c r="H19" s="137"/>
      <c r="I19" s="33"/>
      <c r="J19" s="34"/>
      <c r="K19" s="33"/>
      <c r="L19" s="35"/>
      <c r="M19" s="26"/>
    </row>
    <row r="20" spans="1:13" s="36" customFormat="1">
      <c r="A20" s="27"/>
      <c r="B20" s="28"/>
      <c r="C20" s="51"/>
      <c r="D20" s="30"/>
      <c r="G20" s="35"/>
      <c r="H20" s="137"/>
      <c r="I20" s="33"/>
      <c r="J20" s="34"/>
      <c r="K20" s="33"/>
      <c r="L20" s="35"/>
      <c r="M20" s="26"/>
    </row>
    <row r="21" spans="1:13" s="36" customFormat="1">
      <c r="A21" s="27"/>
      <c r="B21" s="28"/>
      <c r="C21" s="51"/>
      <c r="D21" s="30"/>
      <c r="G21" s="35"/>
      <c r="H21" s="137"/>
      <c r="I21" s="33"/>
      <c r="J21" s="34"/>
      <c r="K21" s="33"/>
      <c r="L21" s="35"/>
      <c r="M21" s="26"/>
    </row>
  </sheetData>
  <mergeCells count="4">
    <mergeCell ref="A2:M2"/>
    <mergeCell ref="A3:M3"/>
    <mergeCell ref="A4:M4"/>
    <mergeCell ref="A1:N1"/>
  </mergeCells>
  <phoneticPr fontId="23" type="noConversion"/>
  <pageMargins left="0.74803149606299213" right="0.74803149606299213" top="0.98425196850393704" bottom="0.98425196850393704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1" enableFormatConditionsCalculation="0">
    <pageSetUpPr fitToPage="1"/>
  </sheetPr>
  <dimension ref="A1:N27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M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52" customWidth="1"/>
    <col min="4" max="4" width="5.83203125" style="20" customWidth="1"/>
    <col min="5" max="5" width="25.6640625" style="58" customWidth="1"/>
    <col min="6" max="6" width="5.6640625" style="58" customWidth="1"/>
    <col min="7" max="7" width="8.1640625" style="7" customWidth="1"/>
    <col min="8" max="8" width="9.1640625" style="138" customWidth="1"/>
    <col min="9" max="9" width="14.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45.83203125" style="26" customWidth="1"/>
  </cols>
  <sheetData>
    <row r="1" spans="1:14" ht="21.25" customHeight="1">
      <c r="A1" s="189" t="s">
        <v>1151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19.5" customHeight="1">
      <c r="A2" s="177" t="s">
        <v>880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4" ht="18" customHeight="1">
      <c r="A3" s="179" t="s">
        <v>881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</row>
    <row r="5" spans="1:14" s="60" customFormat="1" ht="15.25" customHeight="1">
      <c r="A5" s="3" t="s">
        <v>975</v>
      </c>
      <c r="B5" s="5" t="s">
        <v>976</v>
      </c>
      <c r="C5" s="59"/>
      <c r="D5" s="3" t="s">
        <v>986</v>
      </c>
      <c r="E5" s="4" t="s">
        <v>800</v>
      </c>
      <c r="F5" s="4" t="s">
        <v>979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4" t="s">
        <v>801</v>
      </c>
    </row>
    <row r="6" spans="1:14" s="31" customFormat="1">
      <c r="A6" s="27"/>
      <c r="B6" s="28"/>
      <c r="C6" s="51"/>
      <c r="D6" s="30"/>
      <c r="E6" s="31" t="s">
        <v>745</v>
      </c>
      <c r="G6" s="40" t="s">
        <v>850</v>
      </c>
      <c r="H6" s="137" t="s">
        <v>841</v>
      </c>
      <c r="I6" s="35"/>
      <c r="J6" s="34"/>
      <c r="L6" s="35" t="s">
        <v>1627</v>
      </c>
      <c r="M6" s="25"/>
    </row>
    <row r="7" spans="1:14" s="31" customFormat="1">
      <c r="A7" s="27"/>
      <c r="B7" s="28"/>
      <c r="C7" s="51"/>
      <c r="D7" s="30"/>
      <c r="E7" s="31" t="s">
        <v>846</v>
      </c>
      <c r="G7" s="40" t="s">
        <v>850</v>
      </c>
      <c r="H7" s="137" t="s">
        <v>1122</v>
      </c>
      <c r="I7" s="35"/>
      <c r="J7" s="34"/>
      <c r="L7" s="35" t="s">
        <v>1629</v>
      </c>
      <c r="M7" s="25"/>
    </row>
    <row r="8" spans="1:14" s="31" customFormat="1">
      <c r="A8" s="27"/>
      <c r="B8" s="28"/>
      <c r="C8" s="51"/>
      <c r="D8" s="30"/>
      <c r="E8" s="31" t="s">
        <v>844</v>
      </c>
      <c r="G8" s="40" t="s">
        <v>850</v>
      </c>
      <c r="H8" s="137" t="s">
        <v>862</v>
      </c>
      <c r="I8" s="35"/>
      <c r="J8" s="34"/>
      <c r="L8" s="35" t="s">
        <v>1291</v>
      </c>
      <c r="M8" s="25"/>
    </row>
    <row r="9" spans="1:14" s="31" customFormat="1">
      <c r="A9" s="27"/>
      <c r="B9" s="28"/>
      <c r="C9" s="51"/>
      <c r="D9" s="30"/>
      <c r="E9" s="31" t="s">
        <v>743</v>
      </c>
      <c r="G9" s="40" t="s">
        <v>850</v>
      </c>
      <c r="H9" s="137" t="s">
        <v>1051</v>
      </c>
      <c r="I9" s="35"/>
      <c r="J9" s="34"/>
      <c r="L9" s="35" t="s">
        <v>1628</v>
      </c>
      <c r="M9" s="25"/>
    </row>
    <row r="10" spans="1:14" s="31" customFormat="1">
      <c r="A10" s="27"/>
      <c r="B10" s="28"/>
      <c r="C10" s="51"/>
      <c r="D10" s="30"/>
      <c r="E10" s="31" t="s">
        <v>743</v>
      </c>
      <c r="G10" s="40" t="s">
        <v>315</v>
      </c>
      <c r="H10" s="137" t="s">
        <v>1051</v>
      </c>
      <c r="I10" s="35"/>
      <c r="J10" s="34"/>
      <c r="L10" s="35" t="s">
        <v>47</v>
      </c>
      <c r="M10" s="25"/>
    </row>
    <row r="11" spans="1:14" s="31" customFormat="1">
      <c r="A11" s="27"/>
      <c r="B11" s="28"/>
      <c r="C11" s="51"/>
      <c r="D11" s="30"/>
      <c r="G11" s="32"/>
      <c r="H11" s="137"/>
      <c r="I11" s="35"/>
      <c r="J11" s="34"/>
      <c r="L11" s="35"/>
      <c r="M11" s="25"/>
    </row>
    <row r="12" spans="1:14" s="31" customFormat="1">
      <c r="A12" s="27"/>
      <c r="B12" s="28"/>
      <c r="C12" s="51"/>
      <c r="D12" s="30"/>
      <c r="G12" s="32"/>
      <c r="H12" s="137"/>
      <c r="I12" s="35"/>
      <c r="J12" s="34"/>
      <c r="L12" s="35"/>
      <c r="M12" s="25"/>
    </row>
    <row r="13" spans="1:14" s="36" customFormat="1">
      <c r="A13" s="27"/>
      <c r="B13" s="28"/>
      <c r="C13" s="51"/>
      <c r="D13" s="30"/>
      <c r="E13" s="57"/>
      <c r="F13" s="57"/>
      <c r="G13" s="32"/>
      <c r="H13" s="137"/>
      <c r="I13" s="33"/>
      <c r="J13" s="34"/>
      <c r="K13" s="33"/>
      <c r="L13" s="35"/>
      <c r="M13" s="26"/>
    </row>
    <row r="14" spans="1:14" s="36" customFormat="1">
      <c r="A14" s="27"/>
      <c r="B14" s="28"/>
      <c r="C14" s="51"/>
      <c r="D14" s="30"/>
      <c r="E14" s="57"/>
      <c r="F14" s="57"/>
      <c r="G14" s="32"/>
      <c r="H14" s="137"/>
      <c r="I14" s="33"/>
      <c r="J14" s="34"/>
      <c r="K14" s="33"/>
      <c r="L14" s="35"/>
      <c r="M14" s="26"/>
    </row>
    <row r="15" spans="1:14" s="36" customFormat="1">
      <c r="A15" s="27"/>
      <c r="B15" s="28"/>
      <c r="C15" s="51"/>
      <c r="D15" s="30"/>
      <c r="E15" s="57"/>
      <c r="F15" s="57"/>
      <c r="G15" s="32"/>
      <c r="H15" s="137"/>
      <c r="I15" s="33"/>
      <c r="J15" s="34"/>
      <c r="K15" s="33"/>
      <c r="L15" s="35"/>
      <c r="M15" s="26"/>
    </row>
    <row r="16" spans="1:14" s="36" customFormat="1">
      <c r="A16" s="27"/>
      <c r="B16" s="28"/>
      <c r="C16" s="51"/>
      <c r="D16" s="30"/>
      <c r="E16" s="57"/>
      <c r="F16" s="57"/>
      <c r="G16" s="35"/>
      <c r="H16" s="137"/>
      <c r="I16" s="33"/>
      <c r="J16" s="34"/>
      <c r="K16" s="33"/>
      <c r="L16" s="35"/>
      <c r="M16" s="26"/>
    </row>
    <row r="17" spans="1:13" s="36" customFormat="1">
      <c r="A17" s="27"/>
      <c r="B17" s="28"/>
      <c r="C17" s="51"/>
      <c r="D17" s="30"/>
      <c r="E17" s="57"/>
      <c r="F17" s="57"/>
      <c r="G17" s="35"/>
      <c r="H17" s="137"/>
      <c r="I17" s="33"/>
      <c r="J17" s="34"/>
      <c r="K17" s="33"/>
      <c r="L17" s="35"/>
      <c r="M17" s="26"/>
    </row>
    <row r="18" spans="1:13" s="36" customFormat="1">
      <c r="A18" s="27"/>
      <c r="B18" s="28"/>
      <c r="C18" s="51"/>
      <c r="D18" s="30"/>
      <c r="E18" s="57"/>
      <c r="F18" s="57"/>
      <c r="G18" s="35"/>
      <c r="H18" s="137"/>
      <c r="I18" s="33"/>
      <c r="J18" s="34"/>
      <c r="K18" s="33"/>
      <c r="L18" s="35"/>
      <c r="M18" s="26"/>
    </row>
    <row r="19" spans="1:13" s="36" customFormat="1">
      <c r="A19" s="27"/>
      <c r="B19" s="28"/>
      <c r="C19" s="51"/>
      <c r="D19" s="30"/>
      <c r="E19" s="57"/>
      <c r="F19" s="57"/>
      <c r="G19" s="35"/>
      <c r="H19" s="137"/>
      <c r="I19" s="33"/>
      <c r="J19" s="34"/>
      <c r="K19" s="33"/>
      <c r="L19" s="35"/>
      <c r="M19" s="26"/>
    </row>
    <row r="20" spans="1:13" s="36" customFormat="1">
      <c r="A20" s="27"/>
      <c r="B20" s="28"/>
      <c r="C20" s="51"/>
      <c r="D20" s="30"/>
      <c r="E20" s="57"/>
      <c r="F20" s="57"/>
      <c r="G20" s="35"/>
      <c r="H20" s="137"/>
      <c r="I20" s="33"/>
      <c r="J20" s="34"/>
      <c r="K20" s="33"/>
      <c r="L20" s="35"/>
      <c r="M20" s="26"/>
    </row>
    <row r="21" spans="1:13" s="36" customFormat="1">
      <c r="A21" s="27"/>
      <c r="B21" s="28"/>
      <c r="C21" s="51"/>
      <c r="D21" s="30"/>
      <c r="E21" s="57"/>
      <c r="F21" s="57"/>
      <c r="G21" s="35"/>
      <c r="H21" s="137"/>
      <c r="I21" s="33"/>
      <c r="J21" s="34"/>
      <c r="K21" s="33"/>
      <c r="L21" s="35"/>
      <c r="M21" s="26"/>
    </row>
    <row r="22" spans="1:13" s="36" customFormat="1">
      <c r="A22" s="27"/>
      <c r="B22" s="28"/>
      <c r="C22" s="51"/>
      <c r="D22" s="30"/>
      <c r="E22" s="57"/>
      <c r="F22" s="57"/>
      <c r="G22" s="35"/>
      <c r="H22" s="137"/>
      <c r="I22" s="33"/>
      <c r="J22" s="34"/>
      <c r="K22" s="33"/>
      <c r="L22" s="35"/>
      <c r="M22" s="26"/>
    </row>
    <row r="23" spans="1:13" s="36" customFormat="1">
      <c r="A23" s="27"/>
      <c r="B23" s="28"/>
      <c r="C23" s="51"/>
      <c r="D23" s="30"/>
      <c r="E23" s="57"/>
      <c r="F23" s="57"/>
      <c r="G23" s="35"/>
      <c r="H23" s="137"/>
      <c r="I23" s="33"/>
      <c r="J23" s="34"/>
      <c r="K23" s="33"/>
      <c r="L23" s="35"/>
      <c r="M23" s="26"/>
    </row>
    <row r="24" spans="1:13" s="36" customFormat="1">
      <c r="A24" s="27"/>
      <c r="B24" s="28"/>
      <c r="C24" s="51"/>
      <c r="D24" s="30"/>
      <c r="E24" s="57"/>
      <c r="F24" s="57"/>
      <c r="G24" s="35"/>
      <c r="H24" s="137"/>
      <c r="I24" s="33"/>
      <c r="J24" s="34"/>
      <c r="K24" s="33"/>
      <c r="L24" s="35"/>
      <c r="M24" s="26"/>
    </row>
    <row r="25" spans="1:13" s="36" customFormat="1">
      <c r="A25" s="27"/>
      <c r="B25" s="28"/>
      <c r="C25" s="51"/>
      <c r="D25" s="30"/>
      <c r="E25" s="57"/>
      <c r="F25" s="57"/>
      <c r="G25" s="35"/>
      <c r="H25" s="137"/>
      <c r="I25" s="33"/>
      <c r="J25" s="34"/>
      <c r="K25" s="33"/>
      <c r="L25" s="35"/>
      <c r="M25" s="26"/>
    </row>
    <row r="26" spans="1:13" s="36" customFormat="1">
      <c r="A26" s="27"/>
      <c r="B26" s="28"/>
      <c r="C26" s="51"/>
      <c r="D26" s="30"/>
      <c r="E26" s="57"/>
      <c r="F26" s="57"/>
      <c r="G26" s="35"/>
      <c r="H26" s="137"/>
      <c r="I26" s="33"/>
      <c r="J26" s="34"/>
      <c r="K26" s="33"/>
      <c r="L26" s="35"/>
      <c r="M26" s="26"/>
    </row>
    <row r="27" spans="1:13" s="36" customFormat="1">
      <c r="A27" s="27"/>
      <c r="B27" s="28"/>
      <c r="C27" s="51"/>
      <c r="D27" s="30"/>
      <c r="E27" s="57"/>
      <c r="F27" s="57"/>
      <c r="G27" s="35"/>
      <c r="H27" s="137"/>
      <c r="I27" s="33"/>
      <c r="J27" s="34"/>
      <c r="K27" s="33"/>
      <c r="L27" s="35"/>
      <c r="M27" s="26"/>
    </row>
  </sheetData>
  <mergeCells count="4">
    <mergeCell ref="A2:M2"/>
    <mergeCell ref="A3:M3"/>
    <mergeCell ref="A4:M4"/>
    <mergeCell ref="A1:N1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lha72" enableFormatConditionsCalculation="0">
    <pageSetUpPr fitToPage="1"/>
  </sheetPr>
  <dimension ref="A1:N62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6" sqref="A6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52" customWidth="1"/>
    <col min="4" max="4" width="5.83203125" style="20" customWidth="1"/>
    <col min="5" max="5" width="25.6640625" style="58" customWidth="1"/>
    <col min="6" max="6" width="5.6640625" style="58" customWidth="1"/>
    <col min="7" max="7" width="6.6640625" style="7" customWidth="1"/>
    <col min="8" max="8" width="9.1640625" style="138" customWidth="1"/>
    <col min="9" max="9" width="14.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45.33203125" style="26" customWidth="1"/>
  </cols>
  <sheetData>
    <row r="1" spans="1:14" ht="21.25" customHeight="1">
      <c r="A1" s="189" t="s">
        <v>1151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19.5" customHeight="1">
      <c r="A2" s="177" t="s">
        <v>769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4" ht="18" customHeight="1">
      <c r="A3" s="179" t="s">
        <v>775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</row>
    <row r="5" spans="1:14" s="60" customFormat="1" ht="15.25" customHeight="1">
      <c r="A5" s="3" t="s">
        <v>975</v>
      </c>
      <c r="B5" s="5" t="s">
        <v>976</v>
      </c>
      <c r="C5" s="59" t="s">
        <v>842</v>
      </c>
      <c r="D5" s="3" t="s">
        <v>986</v>
      </c>
      <c r="E5" s="4" t="s">
        <v>800</v>
      </c>
      <c r="F5" s="4" t="s">
        <v>979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4" t="s">
        <v>595</v>
      </c>
    </row>
    <row r="6" spans="1:14" s="31" customFormat="1">
      <c r="A6" s="27">
        <v>1</v>
      </c>
      <c r="B6" s="28" t="s">
        <v>2049</v>
      </c>
      <c r="C6" s="51"/>
      <c r="D6" s="30">
        <v>3</v>
      </c>
      <c r="E6" s="31" t="s">
        <v>838</v>
      </c>
      <c r="F6" s="31">
        <v>79</v>
      </c>
      <c r="G6" s="40" t="s">
        <v>917</v>
      </c>
      <c r="H6" s="137" t="s">
        <v>841</v>
      </c>
      <c r="I6" s="35" t="s">
        <v>0</v>
      </c>
      <c r="J6" s="34">
        <v>41070</v>
      </c>
      <c r="L6" s="35" t="s">
        <v>855</v>
      </c>
      <c r="M6" s="25" t="s">
        <v>2050</v>
      </c>
    </row>
    <row r="7" spans="1:14" s="31" customFormat="1">
      <c r="A7" s="27">
        <v>2</v>
      </c>
      <c r="B7" s="28" t="s">
        <v>1945</v>
      </c>
      <c r="C7" s="51"/>
      <c r="D7" s="30">
        <v>1</v>
      </c>
      <c r="E7" s="31" t="s">
        <v>844</v>
      </c>
      <c r="F7" s="31">
        <v>80</v>
      </c>
      <c r="G7" s="40" t="s">
        <v>917</v>
      </c>
      <c r="H7" s="137" t="s">
        <v>862</v>
      </c>
      <c r="I7" s="35" t="s">
        <v>1115</v>
      </c>
      <c r="J7" s="34">
        <v>41049</v>
      </c>
      <c r="L7" s="35" t="s">
        <v>666</v>
      </c>
      <c r="M7" s="25" t="s">
        <v>1946</v>
      </c>
    </row>
    <row r="8" spans="1:14" s="31" customFormat="1">
      <c r="A8" s="27">
        <v>3</v>
      </c>
      <c r="B8" s="28" t="s">
        <v>1699</v>
      </c>
      <c r="C8" s="51"/>
      <c r="D8" s="30">
        <v>1</v>
      </c>
      <c r="E8" s="31" t="s">
        <v>838</v>
      </c>
      <c r="F8" s="31">
        <v>79</v>
      </c>
      <c r="G8" s="40" t="s">
        <v>917</v>
      </c>
      <c r="H8" s="137" t="s">
        <v>841</v>
      </c>
      <c r="I8" s="35" t="s">
        <v>1115</v>
      </c>
      <c r="J8" s="34">
        <v>40923</v>
      </c>
      <c r="L8" s="35" t="s">
        <v>1144</v>
      </c>
      <c r="M8" s="25" t="s">
        <v>1700</v>
      </c>
    </row>
    <row r="9" spans="1:14" s="31" customFormat="1">
      <c r="A9" s="27">
        <v>4</v>
      </c>
      <c r="B9" s="28" t="s">
        <v>1943</v>
      </c>
      <c r="C9" s="51"/>
      <c r="D9" s="30">
        <v>2</v>
      </c>
      <c r="E9" s="31" t="s">
        <v>838</v>
      </c>
      <c r="F9" s="31">
        <v>79</v>
      </c>
      <c r="G9" s="40" t="s">
        <v>917</v>
      </c>
      <c r="H9" s="137" t="s">
        <v>841</v>
      </c>
      <c r="I9" s="35" t="s">
        <v>1932</v>
      </c>
      <c r="J9" s="34">
        <v>41049</v>
      </c>
      <c r="L9" s="35" t="s">
        <v>1144</v>
      </c>
      <c r="M9" s="25" t="s">
        <v>1944</v>
      </c>
    </row>
    <row r="10" spans="1:14" s="31" customFormat="1">
      <c r="A10" s="27">
        <v>5</v>
      </c>
      <c r="B10" s="28" t="s">
        <v>2060</v>
      </c>
      <c r="C10" s="51"/>
      <c r="D10" s="30">
        <v>2</v>
      </c>
      <c r="E10" s="31" t="s">
        <v>844</v>
      </c>
      <c r="F10" s="31">
        <v>86</v>
      </c>
      <c r="G10" s="40" t="s">
        <v>917</v>
      </c>
      <c r="H10" s="137" t="s">
        <v>862</v>
      </c>
      <c r="I10" s="35" t="s">
        <v>0</v>
      </c>
      <c r="J10" s="34">
        <v>41070</v>
      </c>
      <c r="L10" s="35" t="s">
        <v>666</v>
      </c>
      <c r="M10" s="25" t="s">
        <v>2061</v>
      </c>
    </row>
    <row r="11" spans="1:14" s="31" customFormat="1">
      <c r="A11" s="27">
        <v>6</v>
      </c>
      <c r="B11" s="28" t="s">
        <v>1701</v>
      </c>
      <c r="C11" s="51"/>
      <c r="D11" s="30">
        <v>2</v>
      </c>
      <c r="E11" s="31" t="s">
        <v>846</v>
      </c>
      <c r="F11" s="31">
        <v>89</v>
      </c>
      <c r="G11" s="40" t="s">
        <v>917</v>
      </c>
      <c r="H11" s="137" t="s">
        <v>1122</v>
      </c>
      <c r="I11" s="35" t="s">
        <v>1115</v>
      </c>
      <c r="J11" s="34">
        <v>40923</v>
      </c>
      <c r="L11" s="35" t="s">
        <v>1631</v>
      </c>
      <c r="M11" s="25" t="s">
        <v>1702</v>
      </c>
    </row>
    <row r="12" spans="1:14" s="31" customFormat="1">
      <c r="A12" s="27">
        <v>7</v>
      </c>
      <c r="B12" s="28" t="s">
        <v>2101</v>
      </c>
      <c r="C12" s="51"/>
      <c r="D12" s="30">
        <v>1</v>
      </c>
      <c r="E12" s="31" t="s">
        <v>846</v>
      </c>
      <c r="F12" s="31">
        <v>92</v>
      </c>
      <c r="G12" s="40" t="s">
        <v>1114</v>
      </c>
      <c r="H12" s="137" t="s">
        <v>1122</v>
      </c>
      <c r="I12" s="35" t="s">
        <v>1115</v>
      </c>
      <c r="J12" s="34">
        <v>41077</v>
      </c>
      <c r="L12" s="35" t="s">
        <v>1631</v>
      </c>
      <c r="M12" s="25" t="s">
        <v>2102</v>
      </c>
    </row>
    <row r="13" spans="1:14" s="31" customFormat="1">
      <c r="A13" s="27">
        <v>8</v>
      </c>
      <c r="B13" s="28" t="s">
        <v>2042</v>
      </c>
      <c r="C13" s="51"/>
      <c r="D13" s="30">
        <v>1</v>
      </c>
      <c r="E13" s="31" t="s">
        <v>846</v>
      </c>
      <c r="F13" s="31">
        <v>93</v>
      </c>
      <c r="G13" s="40" t="s">
        <v>1123</v>
      </c>
      <c r="H13" s="137" t="s">
        <v>1122</v>
      </c>
      <c r="I13" s="35" t="s">
        <v>1115</v>
      </c>
      <c r="J13" s="34">
        <v>41067</v>
      </c>
      <c r="L13" s="35" t="s">
        <v>1103</v>
      </c>
      <c r="M13" s="25" t="s">
        <v>2043</v>
      </c>
    </row>
    <row r="14" spans="1:14" s="31" customFormat="1">
      <c r="A14" s="27">
        <v>9</v>
      </c>
      <c r="B14" s="28" t="s">
        <v>2062</v>
      </c>
      <c r="C14" s="51"/>
      <c r="D14" s="30">
        <v>4</v>
      </c>
      <c r="E14" s="31" t="s">
        <v>846</v>
      </c>
      <c r="F14" s="31">
        <v>93</v>
      </c>
      <c r="G14" s="40" t="s">
        <v>1123</v>
      </c>
      <c r="H14" s="137" t="s">
        <v>1122</v>
      </c>
      <c r="I14" s="35" t="s">
        <v>0</v>
      </c>
      <c r="J14" s="34">
        <v>41070</v>
      </c>
      <c r="L14" s="35" t="s">
        <v>1103</v>
      </c>
      <c r="M14" s="25" t="s">
        <v>2063</v>
      </c>
    </row>
    <row r="15" spans="1:14" s="31" customFormat="1">
      <c r="A15" s="27">
        <v>10</v>
      </c>
      <c r="B15" s="28" t="s">
        <v>1703</v>
      </c>
      <c r="C15" s="51"/>
      <c r="D15" s="30">
        <v>3</v>
      </c>
      <c r="E15" s="31" t="s">
        <v>743</v>
      </c>
      <c r="F15" s="31">
        <v>89</v>
      </c>
      <c r="G15" s="40" t="s">
        <v>917</v>
      </c>
      <c r="H15" s="137" t="s">
        <v>1051</v>
      </c>
      <c r="I15" s="35" t="s">
        <v>1115</v>
      </c>
      <c r="J15" s="34">
        <v>40923</v>
      </c>
      <c r="L15" s="35" t="s">
        <v>1633</v>
      </c>
      <c r="M15" s="25" t="s">
        <v>1704</v>
      </c>
    </row>
    <row r="16" spans="1:14" s="31" customFormat="1">
      <c r="A16" s="27">
        <v>11</v>
      </c>
      <c r="B16" s="28" t="s">
        <v>1705</v>
      </c>
      <c r="C16" s="51"/>
      <c r="D16" s="30">
        <v>4</v>
      </c>
      <c r="E16" s="31" t="s">
        <v>846</v>
      </c>
      <c r="F16" s="31">
        <v>92</v>
      </c>
      <c r="G16" s="40" t="s">
        <v>1114</v>
      </c>
      <c r="H16" s="137" t="s">
        <v>1122</v>
      </c>
      <c r="I16" s="35" t="s">
        <v>1115</v>
      </c>
      <c r="J16" s="34">
        <v>40923</v>
      </c>
      <c r="L16" s="35" t="s">
        <v>1631</v>
      </c>
      <c r="M16" s="25" t="s">
        <v>1706</v>
      </c>
    </row>
    <row r="17" spans="1:13" s="31" customFormat="1">
      <c r="A17" s="27">
        <v>12</v>
      </c>
      <c r="B17" s="28" t="s">
        <v>2103</v>
      </c>
      <c r="C17" s="51"/>
      <c r="D17" s="30">
        <v>2</v>
      </c>
      <c r="E17" s="31" t="s">
        <v>838</v>
      </c>
      <c r="F17" s="31">
        <v>95</v>
      </c>
      <c r="G17" s="40" t="s">
        <v>850</v>
      </c>
      <c r="H17" s="137" t="s">
        <v>841</v>
      </c>
      <c r="I17" s="35" t="s">
        <v>1115</v>
      </c>
      <c r="J17" s="34">
        <v>41077</v>
      </c>
      <c r="L17" s="35" t="s">
        <v>1638</v>
      </c>
      <c r="M17" s="25" t="s">
        <v>2104</v>
      </c>
    </row>
    <row r="18" spans="1:13" s="31" customFormat="1">
      <c r="A18" s="27">
        <v>13</v>
      </c>
      <c r="B18" s="28" t="s">
        <v>1707</v>
      </c>
      <c r="C18" s="51"/>
      <c r="D18" s="30">
        <v>5</v>
      </c>
      <c r="E18" s="31" t="s">
        <v>743</v>
      </c>
      <c r="F18" s="31">
        <v>71</v>
      </c>
      <c r="G18" s="40" t="s">
        <v>917</v>
      </c>
      <c r="H18" s="137" t="s">
        <v>1051</v>
      </c>
      <c r="I18" s="35" t="s">
        <v>1115</v>
      </c>
      <c r="J18" s="34">
        <v>40923</v>
      </c>
      <c r="L18" s="35" t="s">
        <v>1633</v>
      </c>
      <c r="M18" s="25" t="s">
        <v>1708</v>
      </c>
    </row>
    <row r="19" spans="1:13" s="31" customFormat="1">
      <c r="A19" s="27">
        <v>14</v>
      </c>
      <c r="B19" s="28" t="s">
        <v>2105</v>
      </c>
      <c r="C19" s="51"/>
      <c r="D19" s="30">
        <v>3</v>
      </c>
      <c r="E19" s="31" t="s">
        <v>503</v>
      </c>
      <c r="F19" s="31">
        <v>73</v>
      </c>
      <c r="G19" s="40" t="s">
        <v>917</v>
      </c>
      <c r="H19" s="137" t="s">
        <v>852</v>
      </c>
      <c r="I19" s="35" t="s">
        <v>1115</v>
      </c>
      <c r="J19" s="34">
        <v>41077</v>
      </c>
      <c r="K19" s="35"/>
      <c r="L19" s="35" t="s">
        <v>1634</v>
      </c>
      <c r="M19" s="25" t="s">
        <v>2106</v>
      </c>
    </row>
    <row r="20" spans="1:13" s="31" customFormat="1" hidden="1">
      <c r="A20" s="27"/>
      <c r="B20" s="28"/>
      <c r="C20" s="51"/>
      <c r="D20" s="30"/>
      <c r="E20" s="31" t="s">
        <v>786</v>
      </c>
      <c r="G20" s="40" t="s">
        <v>850</v>
      </c>
      <c r="H20" s="137" t="s">
        <v>826</v>
      </c>
      <c r="I20" s="35"/>
      <c r="J20" s="34"/>
      <c r="L20" s="35" t="s">
        <v>1632</v>
      </c>
      <c r="M20" s="25"/>
    </row>
    <row r="21" spans="1:13" s="31" customFormat="1" hidden="1">
      <c r="A21" s="27"/>
      <c r="B21" s="28"/>
      <c r="C21" s="51"/>
      <c r="D21" s="30"/>
      <c r="E21" s="31" t="s">
        <v>838</v>
      </c>
      <c r="G21" s="40" t="s">
        <v>1123</v>
      </c>
      <c r="H21" s="137" t="s">
        <v>841</v>
      </c>
      <c r="I21" s="35"/>
      <c r="J21" s="34"/>
      <c r="L21" s="35" t="s">
        <v>1638</v>
      </c>
      <c r="M21" s="25"/>
    </row>
    <row r="22" spans="1:13" s="31" customFormat="1" hidden="1">
      <c r="A22" s="27"/>
      <c r="B22" s="28"/>
      <c r="C22" s="51"/>
      <c r="D22" s="30"/>
      <c r="E22" s="31" t="s">
        <v>846</v>
      </c>
      <c r="G22" s="40" t="s">
        <v>850</v>
      </c>
      <c r="H22" s="137" t="s">
        <v>1122</v>
      </c>
      <c r="I22" s="35"/>
      <c r="J22" s="34"/>
      <c r="L22" s="35" t="s">
        <v>1636</v>
      </c>
      <c r="M22" s="25"/>
    </row>
    <row r="23" spans="1:13" s="31" customFormat="1" hidden="1">
      <c r="A23" s="27"/>
      <c r="B23" s="28"/>
      <c r="C23" s="51"/>
      <c r="D23" s="30"/>
      <c r="E23" s="31" t="s">
        <v>844</v>
      </c>
      <c r="G23" s="40" t="s">
        <v>1114</v>
      </c>
      <c r="H23" s="137" t="s">
        <v>862</v>
      </c>
      <c r="I23" s="35"/>
      <c r="J23" s="34"/>
      <c r="L23" s="35" t="s">
        <v>1635</v>
      </c>
      <c r="M23" s="25"/>
    </row>
    <row r="24" spans="1:13" s="31" customFormat="1" hidden="1">
      <c r="A24" s="27"/>
      <c r="B24" s="28"/>
      <c r="C24" s="51"/>
      <c r="D24" s="30"/>
      <c r="E24" s="31" t="s">
        <v>844</v>
      </c>
      <c r="G24" s="40" t="s">
        <v>1123</v>
      </c>
      <c r="H24" s="137" t="s">
        <v>862</v>
      </c>
      <c r="I24" s="35"/>
      <c r="J24" s="34"/>
      <c r="L24" s="35" t="s">
        <v>1641</v>
      </c>
      <c r="M24" s="25"/>
    </row>
    <row r="25" spans="1:13" s="31" customFormat="1" hidden="1">
      <c r="A25" s="27"/>
      <c r="B25" s="28"/>
      <c r="C25" s="51"/>
      <c r="D25" s="30"/>
      <c r="E25" s="31" t="s">
        <v>844</v>
      </c>
      <c r="G25" s="40" t="s">
        <v>850</v>
      </c>
      <c r="H25" s="137" t="s">
        <v>862</v>
      </c>
      <c r="I25" s="35"/>
      <c r="J25" s="34"/>
      <c r="L25" s="35" t="s">
        <v>1637</v>
      </c>
      <c r="M25" s="25"/>
    </row>
    <row r="26" spans="1:13" s="31" customFormat="1" hidden="1">
      <c r="A26" s="27"/>
      <c r="B26" s="28"/>
      <c r="C26" s="51"/>
      <c r="D26" s="30"/>
      <c r="E26" s="31" t="s">
        <v>743</v>
      </c>
      <c r="G26" s="40" t="s">
        <v>1123</v>
      </c>
      <c r="H26" s="137" t="s">
        <v>1051</v>
      </c>
      <c r="I26" s="35"/>
      <c r="J26" s="34"/>
      <c r="L26" s="35" t="s">
        <v>1633</v>
      </c>
      <c r="M26" s="25"/>
    </row>
    <row r="27" spans="1:13" s="31" customFormat="1" hidden="1">
      <c r="A27" s="27"/>
      <c r="B27" s="28"/>
      <c r="C27" s="51"/>
      <c r="D27" s="30"/>
      <c r="E27" s="31" t="s">
        <v>743</v>
      </c>
      <c r="G27" s="40" t="s">
        <v>850</v>
      </c>
      <c r="H27" s="137" t="s">
        <v>1051</v>
      </c>
      <c r="I27" s="35"/>
      <c r="J27" s="34"/>
      <c r="L27" s="35" t="s">
        <v>48</v>
      </c>
      <c r="M27" s="25"/>
    </row>
    <row r="28" spans="1:13" s="31" customFormat="1" hidden="1">
      <c r="A28" s="27"/>
      <c r="B28" s="28"/>
      <c r="C28" s="51"/>
      <c r="D28" s="30"/>
      <c r="E28" s="31" t="s">
        <v>845</v>
      </c>
      <c r="G28" s="40" t="s">
        <v>917</v>
      </c>
      <c r="H28" s="137" t="s">
        <v>1050</v>
      </c>
      <c r="I28" s="35"/>
      <c r="J28" s="34"/>
      <c r="L28" s="35" t="s">
        <v>839</v>
      </c>
      <c r="M28" s="25"/>
    </row>
    <row r="29" spans="1:13" s="31" customFormat="1" hidden="1">
      <c r="A29" s="27"/>
      <c r="B29" s="28"/>
      <c r="C29" s="51"/>
      <c r="D29" s="30"/>
      <c r="E29" s="31" t="s">
        <v>845</v>
      </c>
      <c r="G29" s="40" t="s">
        <v>850</v>
      </c>
      <c r="H29" s="137" t="s">
        <v>1050</v>
      </c>
      <c r="I29" s="35"/>
      <c r="J29" s="34"/>
      <c r="L29" s="35" t="s">
        <v>1640</v>
      </c>
      <c r="M29" s="25"/>
    </row>
    <row r="30" spans="1:13" s="31" customFormat="1" hidden="1">
      <c r="A30" s="27"/>
      <c r="B30" s="28"/>
      <c r="C30" s="51"/>
      <c r="D30" s="30"/>
      <c r="E30" s="31" t="s">
        <v>845</v>
      </c>
      <c r="G30" s="40" t="s">
        <v>850</v>
      </c>
      <c r="H30" s="137" t="s">
        <v>1050</v>
      </c>
      <c r="I30" s="35"/>
      <c r="J30" s="34"/>
      <c r="L30" s="35" t="s">
        <v>1639</v>
      </c>
      <c r="M30" s="25"/>
    </row>
    <row r="31" spans="1:13" s="31" customFormat="1">
      <c r="A31" s="27"/>
      <c r="B31" s="28"/>
      <c r="C31" s="51"/>
      <c r="D31" s="30"/>
      <c r="G31" s="32"/>
      <c r="H31" s="137"/>
      <c r="I31" s="35"/>
      <c r="J31" s="34"/>
      <c r="L31" s="35"/>
      <c r="M31" s="25"/>
    </row>
    <row r="32" spans="1:13" s="31" customFormat="1">
      <c r="A32" s="27"/>
      <c r="B32" s="28"/>
      <c r="C32" s="51"/>
      <c r="D32" s="30"/>
      <c r="G32" s="32"/>
      <c r="H32" s="137"/>
      <c r="I32" s="35"/>
      <c r="J32" s="34"/>
      <c r="K32" s="35"/>
      <c r="L32" s="35"/>
      <c r="M32" s="25"/>
    </row>
    <row r="33" spans="1:14" s="31" customFormat="1">
      <c r="A33" s="27"/>
      <c r="B33" s="28"/>
      <c r="C33" s="51"/>
      <c r="D33" s="30"/>
      <c r="G33" s="32"/>
      <c r="H33" s="137"/>
      <c r="I33" s="35"/>
      <c r="J33" s="34"/>
      <c r="K33" s="35"/>
      <c r="L33" s="35"/>
      <c r="M33" s="25"/>
    </row>
    <row r="34" spans="1:14" s="31" customFormat="1">
      <c r="A34" s="27"/>
      <c r="B34" s="28"/>
      <c r="C34" s="51"/>
      <c r="D34" s="30"/>
      <c r="G34" s="32"/>
      <c r="H34" s="137"/>
      <c r="I34" s="35"/>
      <c r="J34" s="34"/>
      <c r="K34" s="35"/>
      <c r="L34" s="35"/>
      <c r="M34" s="25"/>
    </row>
    <row r="35" spans="1:14" s="31" customFormat="1">
      <c r="A35" s="27"/>
      <c r="B35" s="28"/>
      <c r="C35" s="51"/>
      <c r="D35" s="30"/>
      <c r="G35" s="32"/>
      <c r="H35" s="137"/>
      <c r="I35" s="35"/>
      <c r="J35" s="34"/>
      <c r="K35" s="35"/>
      <c r="L35" s="35"/>
      <c r="M35" s="25"/>
    </row>
    <row r="36" spans="1:14" s="31" customFormat="1">
      <c r="A36" s="27"/>
      <c r="B36" s="28"/>
      <c r="C36" s="51"/>
      <c r="D36" s="30"/>
      <c r="G36" s="32"/>
      <c r="H36" s="137"/>
      <c r="I36" s="35"/>
      <c r="J36" s="34"/>
      <c r="K36" s="35"/>
      <c r="L36" s="35"/>
      <c r="M36" s="25"/>
    </row>
    <row r="37" spans="1:14" s="31" customFormat="1">
      <c r="A37" s="27"/>
      <c r="B37" s="28"/>
      <c r="C37" s="51"/>
      <c r="D37" s="30"/>
      <c r="G37" s="32"/>
      <c r="H37" s="137"/>
      <c r="I37" s="35"/>
      <c r="J37" s="34"/>
      <c r="K37" s="35"/>
      <c r="L37" s="35"/>
      <c r="M37" s="25"/>
    </row>
    <row r="38" spans="1:14" s="31" customFormat="1">
      <c r="A38" s="175" t="s">
        <v>832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39"/>
    </row>
    <row r="39" spans="1:14" s="31" customFormat="1">
      <c r="A39" s="27"/>
      <c r="B39" s="28"/>
      <c r="C39" s="51"/>
      <c r="D39" s="30"/>
      <c r="G39" s="32"/>
      <c r="H39" s="137"/>
      <c r="I39" s="35"/>
      <c r="J39" s="34"/>
      <c r="L39" s="35"/>
      <c r="M39" s="25"/>
    </row>
    <row r="40" spans="1:14" s="31" customFormat="1">
      <c r="A40" s="27"/>
      <c r="B40" s="28"/>
      <c r="C40" s="51"/>
      <c r="D40" s="30"/>
      <c r="G40" s="32"/>
      <c r="H40" s="137"/>
      <c r="I40" s="35"/>
      <c r="J40" s="34"/>
      <c r="L40" s="35"/>
      <c r="M40" s="25"/>
    </row>
    <row r="41" spans="1:14" s="31" customFormat="1">
      <c r="A41" s="27"/>
      <c r="B41" s="28"/>
      <c r="C41" s="51"/>
      <c r="D41" s="30"/>
      <c r="G41" s="32"/>
      <c r="H41" s="137"/>
      <c r="I41" s="35"/>
      <c r="J41" s="34"/>
      <c r="L41" s="35"/>
      <c r="M41" s="25"/>
    </row>
    <row r="42" spans="1:14" s="36" customFormat="1">
      <c r="A42" s="27"/>
      <c r="B42" s="28"/>
      <c r="C42" s="51"/>
      <c r="D42" s="30"/>
      <c r="E42" s="31"/>
      <c r="F42" s="31"/>
      <c r="G42" s="32"/>
      <c r="H42" s="137"/>
      <c r="I42" s="35"/>
      <c r="J42" s="34"/>
      <c r="K42" s="35"/>
      <c r="L42" s="35"/>
      <c r="M42" s="26"/>
    </row>
    <row r="43" spans="1:14" s="36" customFormat="1">
      <c r="A43" s="27"/>
      <c r="B43" s="28"/>
      <c r="C43" s="51"/>
      <c r="D43" s="30"/>
      <c r="E43" s="57"/>
      <c r="F43" s="57"/>
      <c r="G43" s="32"/>
      <c r="H43" s="137"/>
      <c r="I43" s="33"/>
      <c r="J43" s="34"/>
      <c r="K43" s="33"/>
      <c r="L43" s="35"/>
      <c r="M43" s="26"/>
    </row>
    <row r="44" spans="1:14" s="36" customFormat="1">
      <c r="A44" s="27"/>
      <c r="B44" s="28"/>
      <c r="C44" s="51"/>
      <c r="D44" s="30"/>
      <c r="E44" s="57"/>
      <c r="F44" s="57"/>
      <c r="G44" s="32"/>
      <c r="H44" s="137"/>
      <c r="I44" s="33"/>
      <c r="J44" s="34"/>
      <c r="K44" s="33"/>
      <c r="L44" s="35"/>
      <c r="M44" s="26"/>
    </row>
    <row r="45" spans="1:14" s="36" customFormat="1">
      <c r="A45" s="27"/>
      <c r="B45" s="28"/>
      <c r="C45" s="51"/>
      <c r="D45" s="30"/>
      <c r="E45" s="57"/>
      <c r="F45" s="57"/>
      <c r="G45" s="32"/>
      <c r="H45" s="137"/>
      <c r="I45" s="33"/>
      <c r="J45" s="34"/>
      <c r="K45" s="33"/>
      <c r="L45" s="35"/>
      <c r="M45" s="26"/>
    </row>
    <row r="46" spans="1:14" s="36" customFormat="1">
      <c r="A46" s="27"/>
      <c r="B46" s="28"/>
      <c r="C46" s="51"/>
      <c r="D46" s="30"/>
      <c r="E46" s="57"/>
      <c r="F46" s="57"/>
      <c r="G46" s="32"/>
      <c r="H46" s="137"/>
      <c r="I46" s="33"/>
      <c r="J46" s="34"/>
      <c r="K46" s="33"/>
      <c r="L46" s="35"/>
      <c r="M46" s="26"/>
    </row>
    <row r="47" spans="1:14" s="36" customFormat="1">
      <c r="A47" s="27"/>
      <c r="B47" s="28"/>
      <c r="C47" s="51"/>
      <c r="D47" s="30"/>
      <c r="E47" s="57"/>
      <c r="F47" s="57"/>
      <c r="G47" s="32"/>
      <c r="H47" s="137"/>
      <c r="I47" s="33"/>
      <c r="J47" s="34"/>
      <c r="K47" s="33"/>
      <c r="L47" s="35"/>
      <c r="M47" s="26"/>
    </row>
    <row r="48" spans="1:14" s="36" customFormat="1">
      <c r="A48" s="27"/>
      <c r="B48" s="28"/>
      <c r="C48" s="51"/>
      <c r="D48" s="30"/>
      <c r="E48" s="57"/>
      <c r="F48" s="57"/>
      <c r="G48" s="32"/>
      <c r="H48" s="137"/>
      <c r="I48" s="33"/>
      <c r="J48" s="34"/>
      <c r="K48" s="33"/>
      <c r="L48" s="35"/>
      <c r="M48" s="26"/>
    </row>
    <row r="49" spans="1:13" s="36" customFormat="1">
      <c r="A49" s="27"/>
      <c r="B49" s="28"/>
      <c r="C49" s="51"/>
      <c r="D49" s="30"/>
      <c r="E49" s="57"/>
      <c r="F49" s="57"/>
      <c r="G49" s="32"/>
      <c r="H49" s="137"/>
      <c r="I49" s="33"/>
      <c r="J49" s="34"/>
      <c r="K49" s="33"/>
      <c r="L49" s="35"/>
      <c r="M49" s="26"/>
    </row>
    <row r="50" spans="1:13" s="36" customFormat="1">
      <c r="A50" s="27"/>
      <c r="B50" s="28"/>
      <c r="C50" s="51"/>
      <c r="D50" s="30"/>
      <c r="E50" s="57"/>
      <c r="F50" s="57"/>
      <c r="G50" s="32"/>
      <c r="H50" s="137"/>
      <c r="I50" s="33"/>
      <c r="J50" s="34"/>
      <c r="K50" s="33"/>
      <c r="L50" s="35"/>
      <c r="M50" s="26"/>
    </row>
    <row r="51" spans="1:13" s="36" customFormat="1">
      <c r="A51" s="27"/>
      <c r="B51" s="28"/>
      <c r="C51" s="51"/>
      <c r="D51" s="30"/>
      <c r="E51" s="57"/>
      <c r="F51" s="57"/>
      <c r="G51" s="35"/>
      <c r="H51" s="137"/>
      <c r="I51" s="33"/>
      <c r="J51" s="34"/>
      <c r="K51" s="33"/>
      <c r="L51" s="35"/>
      <c r="M51" s="26"/>
    </row>
    <row r="52" spans="1:13" s="36" customFormat="1">
      <c r="A52" s="27"/>
      <c r="B52" s="28"/>
      <c r="C52" s="51"/>
      <c r="D52" s="30"/>
      <c r="E52" s="57"/>
      <c r="F52" s="57"/>
      <c r="G52" s="35"/>
      <c r="H52" s="137"/>
      <c r="I52" s="33"/>
      <c r="J52" s="34"/>
      <c r="K52" s="33"/>
      <c r="L52" s="35"/>
      <c r="M52" s="26"/>
    </row>
    <row r="53" spans="1:13" s="36" customFormat="1">
      <c r="A53" s="27"/>
      <c r="B53" s="28"/>
      <c r="C53" s="51"/>
      <c r="D53" s="30"/>
      <c r="E53" s="57"/>
      <c r="F53" s="57"/>
      <c r="G53" s="35"/>
      <c r="H53" s="137"/>
      <c r="I53" s="33"/>
      <c r="J53" s="34"/>
      <c r="K53" s="33"/>
      <c r="L53" s="35"/>
      <c r="M53" s="26"/>
    </row>
    <row r="54" spans="1:13" s="36" customFormat="1">
      <c r="A54" s="27"/>
      <c r="B54" s="28"/>
      <c r="C54" s="51"/>
      <c r="D54" s="30"/>
      <c r="E54" s="57"/>
      <c r="F54" s="57"/>
      <c r="G54" s="35"/>
      <c r="H54" s="137"/>
      <c r="I54" s="33"/>
      <c r="J54" s="34"/>
      <c r="K54" s="33"/>
      <c r="L54" s="35"/>
      <c r="M54" s="26"/>
    </row>
    <row r="55" spans="1:13" s="36" customFormat="1">
      <c r="A55" s="27"/>
      <c r="B55" s="28"/>
      <c r="C55" s="51"/>
      <c r="D55" s="30"/>
      <c r="E55" s="57"/>
      <c r="F55" s="57"/>
      <c r="G55" s="35"/>
      <c r="H55" s="137"/>
      <c r="I55" s="33"/>
      <c r="J55" s="34"/>
      <c r="K55" s="33"/>
      <c r="L55" s="35"/>
      <c r="M55" s="26"/>
    </row>
    <row r="56" spans="1:13" s="36" customFormat="1">
      <c r="A56" s="27"/>
      <c r="B56" s="28"/>
      <c r="C56" s="51"/>
      <c r="D56" s="30"/>
      <c r="E56" s="57"/>
      <c r="F56" s="57"/>
      <c r="G56" s="35"/>
      <c r="H56" s="137"/>
      <c r="I56" s="33"/>
      <c r="J56" s="34"/>
      <c r="K56" s="33"/>
      <c r="L56" s="35"/>
      <c r="M56" s="26"/>
    </row>
    <row r="57" spans="1:13" s="36" customFormat="1">
      <c r="A57" s="27"/>
      <c r="B57" s="28"/>
      <c r="C57" s="51"/>
      <c r="D57" s="30"/>
      <c r="E57" s="57"/>
      <c r="F57" s="57"/>
      <c r="G57" s="35"/>
      <c r="H57" s="137"/>
      <c r="I57" s="33"/>
      <c r="J57" s="34"/>
      <c r="K57" s="33"/>
      <c r="L57" s="35"/>
      <c r="M57" s="26"/>
    </row>
    <row r="58" spans="1:13" s="36" customFormat="1">
      <c r="A58" s="27"/>
      <c r="B58" s="28"/>
      <c r="C58" s="51"/>
      <c r="D58" s="30"/>
      <c r="E58" s="57"/>
      <c r="F58" s="57"/>
      <c r="G58" s="35"/>
      <c r="H58" s="137"/>
      <c r="I58" s="33"/>
      <c r="J58" s="34"/>
      <c r="K58" s="33"/>
      <c r="L58" s="35"/>
      <c r="M58" s="26"/>
    </row>
    <row r="59" spans="1:13" s="36" customFormat="1">
      <c r="A59" s="27"/>
      <c r="B59" s="28"/>
      <c r="C59" s="51"/>
      <c r="D59" s="30"/>
      <c r="E59" s="57"/>
      <c r="F59" s="57"/>
      <c r="G59" s="35"/>
      <c r="H59" s="137"/>
      <c r="I59" s="33"/>
      <c r="J59" s="34"/>
      <c r="K59" s="33"/>
      <c r="L59" s="35"/>
      <c r="M59" s="26"/>
    </row>
    <row r="60" spans="1:13" s="36" customFormat="1">
      <c r="A60" s="27"/>
      <c r="B60" s="28"/>
      <c r="C60" s="51"/>
      <c r="D60" s="30"/>
      <c r="E60" s="57"/>
      <c r="F60" s="57"/>
      <c r="G60" s="35"/>
      <c r="H60" s="137"/>
      <c r="I60" s="33"/>
      <c r="J60" s="34"/>
      <c r="K60" s="33"/>
      <c r="L60" s="35"/>
      <c r="M60" s="26"/>
    </row>
    <row r="61" spans="1:13" s="36" customFormat="1">
      <c r="A61" s="27"/>
      <c r="B61" s="28"/>
      <c r="C61" s="51"/>
      <c r="D61" s="30"/>
      <c r="E61" s="57"/>
      <c r="F61" s="57"/>
      <c r="G61" s="35"/>
      <c r="H61" s="137"/>
      <c r="I61" s="33"/>
      <c r="J61" s="34"/>
      <c r="K61" s="33"/>
      <c r="L61" s="35"/>
      <c r="M61" s="26"/>
    </row>
    <row r="62" spans="1:13" s="36" customFormat="1">
      <c r="A62" s="27"/>
      <c r="B62" s="28"/>
      <c r="C62" s="51"/>
      <c r="D62" s="30"/>
      <c r="E62" s="57"/>
      <c r="F62" s="57"/>
      <c r="G62" s="35"/>
      <c r="H62" s="137"/>
      <c r="I62" s="33"/>
      <c r="J62" s="34"/>
      <c r="K62" s="33"/>
      <c r="L62" s="35"/>
      <c r="M62" s="26"/>
    </row>
  </sheetData>
  <autoFilter ref="G5:H5"/>
  <sortState ref="A6:N29">
    <sortCondition ref="H6:H29"/>
  </sortState>
  <mergeCells count="5">
    <mergeCell ref="A1:N1"/>
    <mergeCell ref="A38:M38"/>
    <mergeCell ref="A2:M2"/>
    <mergeCell ref="A3:M3"/>
    <mergeCell ref="A4:M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4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K9" sqref="K9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52" customWidth="1"/>
    <col min="4" max="4" width="5.83203125" style="20" customWidth="1"/>
    <col min="5" max="5" width="25.6640625" style="58" customWidth="1"/>
    <col min="6" max="6" width="5.6640625" style="58" customWidth="1"/>
    <col min="7" max="7" width="6.6640625" style="7" customWidth="1"/>
    <col min="8" max="8" width="9.1640625" style="138" customWidth="1"/>
    <col min="9" max="9" width="14.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45.33203125" style="26" customWidth="1"/>
    <col min="14" max="16384" width="8.83203125" style="160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61"/>
    </row>
    <row r="2" spans="1:14" ht="19.5" customHeight="1">
      <c r="A2" s="177" t="s">
        <v>1907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4" ht="18" customHeight="1">
      <c r="A3" s="179" t="s">
        <v>881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</row>
    <row r="5" spans="1:14" s="60" customFormat="1" ht="15.25" customHeight="1">
      <c r="A5" s="3" t="s">
        <v>975</v>
      </c>
      <c r="B5" s="5" t="s">
        <v>976</v>
      </c>
      <c r="C5" s="59" t="s">
        <v>842</v>
      </c>
      <c r="D5" s="3" t="s">
        <v>986</v>
      </c>
      <c r="E5" s="4" t="s">
        <v>800</v>
      </c>
      <c r="F5" s="4" t="s">
        <v>979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4" t="s">
        <v>595</v>
      </c>
    </row>
    <row r="6" spans="1:14" s="31" customFormat="1">
      <c r="A6" s="27">
        <v>1</v>
      </c>
      <c r="B6" s="28" t="s">
        <v>1959</v>
      </c>
      <c r="C6" s="51"/>
      <c r="D6" s="30">
        <v>1</v>
      </c>
      <c r="E6" s="31" t="s">
        <v>846</v>
      </c>
      <c r="F6" s="31">
        <v>95</v>
      </c>
      <c r="G6" s="40" t="s">
        <v>850</v>
      </c>
      <c r="H6" s="137" t="s">
        <v>1122</v>
      </c>
      <c r="I6" s="35" t="s">
        <v>1115</v>
      </c>
      <c r="J6" s="34">
        <v>41056</v>
      </c>
      <c r="L6" s="35" t="s">
        <v>855</v>
      </c>
      <c r="M6" s="25" t="s">
        <v>1960</v>
      </c>
    </row>
    <row r="7" spans="1:14" s="31" customFormat="1">
      <c r="A7" s="27">
        <v>2</v>
      </c>
      <c r="B7" s="28" t="s">
        <v>1903</v>
      </c>
      <c r="C7" s="51"/>
      <c r="D7" s="30">
        <v>1</v>
      </c>
      <c r="E7" s="31" t="s">
        <v>846</v>
      </c>
      <c r="F7" s="31">
        <v>95</v>
      </c>
      <c r="G7" s="40" t="s">
        <v>850</v>
      </c>
      <c r="H7" s="137" t="s">
        <v>1122</v>
      </c>
      <c r="I7" s="35" t="s">
        <v>1115</v>
      </c>
      <c r="J7" s="34">
        <v>41028</v>
      </c>
      <c r="L7" s="35"/>
      <c r="M7" s="25" t="s">
        <v>1904</v>
      </c>
    </row>
    <row r="8" spans="1:14" s="31" customFormat="1">
      <c r="A8" s="27">
        <v>3</v>
      </c>
      <c r="B8" s="28" t="s">
        <v>1961</v>
      </c>
      <c r="C8" s="51"/>
      <c r="D8" s="30">
        <v>2</v>
      </c>
      <c r="E8" s="31" t="s">
        <v>743</v>
      </c>
      <c r="F8" s="31">
        <v>95</v>
      </c>
      <c r="G8" s="40" t="s">
        <v>850</v>
      </c>
      <c r="H8" s="137" t="s">
        <v>1051</v>
      </c>
      <c r="I8" s="35" t="s">
        <v>1115</v>
      </c>
      <c r="J8" s="34">
        <v>41056</v>
      </c>
      <c r="L8" s="35" t="s">
        <v>855</v>
      </c>
      <c r="M8" s="25" t="s">
        <v>1962</v>
      </c>
    </row>
    <row r="9" spans="1:14" s="31" customFormat="1">
      <c r="A9" s="27">
        <v>4</v>
      </c>
      <c r="B9" s="28" t="s">
        <v>1963</v>
      </c>
      <c r="C9" s="51"/>
      <c r="D9" s="30">
        <v>3</v>
      </c>
      <c r="E9" s="31" t="s">
        <v>838</v>
      </c>
      <c r="F9" s="31">
        <v>95</v>
      </c>
      <c r="G9" s="40" t="s">
        <v>850</v>
      </c>
      <c r="H9" s="137" t="s">
        <v>841</v>
      </c>
      <c r="I9" s="35" t="s">
        <v>1115</v>
      </c>
      <c r="J9" s="34">
        <v>41056</v>
      </c>
      <c r="L9" s="35" t="s">
        <v>855</v>
      </c>
      <c r="M9" s="25" t="s">
        <v>1964</v>
      </c>
    </row>
    <row r="10" spans="1:14" s="31" customFormat="1">
      <c r="A10" s="27">
        <v>5</v>
      </c>
      <c r="B10" s="28" t="s">
        <v>1905</v>
      </c>
      <c r="C10" s="51"/>
      <c r="D10" s="30">
        <v>2</v>
      </c>
      <c r="E10" s="31" t="s">
        <v>838</v>
      </c>
      <c r="F10" s="31">
        <v>95</v>
      </c>
      <c r="G10" s="40" t="s">
        <v>850</v>
      </c>
      <c r="H10" s="137" t="s">
        <v>841</v>
      </c>
      <c r="I10" s="35" t="s">
        <v>1115</v>
      </c>
      <c r="J10" s="34">
        <v>41028</v>
      </c>
      <c r="L10" s="35"/>
      <c r="M10" s="25" t="s">
        <v>1906</v>
      </c>
    </row>
    <row r="11" spans="1:14" s="31" customFormat="1" hidden="1">
      <c r="A11" s="27"/>
      <c r="B11" s="28"/>
      <c r="C11" s="51"/>
      <c r="D11" s="30"/>
      <c r="E11" s="31" t="s">
        <v>786</v>
      </c>
      <c r="G11" s="40" t="s">
        <v>850</v>
      </c>
      <c r="H11" s="137" t="s">
        <v>826</v>
      </c>
      <c r="I11" s="35"/>
      <c r="J11" s="34"/>
      <c r="L11" s="35"/>
      <c r="M11" s="25"/>
    </row>
    <row r="12" spans="1:14" s="31" customFormat="1" hidden="1">
      <c r="A12" s="27"/>
      <c r="B12" s="28"/>
      <c r="C12" s="51"/>
      <c r="D12" s="30"/>
      <c r="E12" s="31" t="s">
        <v>844</v>
      </c>
      <c r="G12" s="40" t="s">
        <v>850</v>
      </c>
      <c r="H12" s="137" t="s">
        <v>862</v>
      </c>
      <c r="I12" s="35"/>
      <c r="J12" s="34"/>
      <c r="L12" s="35"/>
      <c r="M12" s="25"/>
    </row>
    <row r="13" spans="1:14" s="31" customFormat="1">
      <c r="A13" s="27"/>
      <c r="B13" s="28"/>
      <c r="C13" s="51"/>
      <c r="D13" s="30"/>
      <c r="G13" s="40"/>
      <c r="H13" s="137"/>
      <c r="I13" s="35"/>
      <c r="J13" s="34"/>
      <c r="L13" s="35"/>
      <c r="M13" s="25"/>
    </row>
    <row r="14" spans="1:14" s="31" customFormat="1">
      <c r="A14" s="27"/>
      <c r="B14" s="28"/>
      <c r="C14" s="51"/>
      <c r="D14" s="30"/>
      <c r="G14" s="40"/>
      <c r="H14" s="137"/>
      <c r="I14" s="35"/>
      <c r="J14" s="34"/>
      <c r="L14" s="35"/>
      <c r="M14" s="25"/>
    </row>
    <row r="15" spans="1:14" s="31" customFormat="1">
      <c r="A15" s="27"/>
      <c r="B15" s="28"/>
      <c r="C15" s="51"/>
      <c r="D15" s="30"/>
      <c r="G15" s="40"/>
      <c r="H15" s="137"/>
      <c r="I15" s="35"/>
      <c r="J15" s="34"/>
      <c r="K15" s="35"/>
      <c r="L15" s="35"/>
      <c r="M15" s="25"/>
    </row>
    <row r="16" spans="1:14" s="31" customFormat="1">
      <c r="A16" s="27"/>
      <c r="B16" s="28"/>
      <c r="C16" s="51"/>
      <c r="D16" s="30"/>
      <c r="G16" s="40"/>
      <c r="H16" s="137"/>
      <c r="I16" s="35"/>
      <c r="J16" s="34"/>
      <c r="L16" s="35"/>
      <c r="M16" s="25"/>
    </row>
    <row r="17" spans="1:13" s="31" customFormat="1">
      <c r="A17" s="27"/>
      <c r="B17" s="28"/>
      <c r="C17" s="51"/>
      <c r="D17" s="30"/>
      <c r="G17" s="40"/>
      <c r="H17" s="137"/>
      <c r="I17" s="35"/>
      <c r="J17" s="34"/>
      <c r="L17" s="35"/>
      <c r="M17" s="25"/>
    </row>
    <row r="18" spans="1:13" s="31" customFormat="1">
      <c r="A18" s="27"/>
      <c r="B18" s="28"/>
      <c r="C18" s="51"/>
      <c r="D18" s="30"/>
      <c r="G18" s="40"/>
      <c r="H18" s="137"/>
      <c r="I18" s="35"/>
      <c r="J18" s="34"/>
      <c r="L18" s="35"/>
      <c r="M18" s="25"/>
    </row>
    <row r="19" spans="1:13" s="31" customFormat="1">
      <c r="A19" s="27"/>
      <c r="B19" s="28"/>
      <c r="C19" s="51"/>
      <c r="D19" s="30"/>
      <c r="G19" s="32"/>
      <c r="H19" s="137"/>
      <c r="I19" s="35"/>
      <c r="J19" s="34"/>
      <c r="L19" s="35"/>
      <c r="M19" s="25"/>
    </row>
    <row r="20" spans="1:13" s="31" customFormat="1">
      <c r="A20" s="27"/>
      <c r="B20" s="28"/>
      <c r="C20" s="51"/>
      <c r="D20" s="30"/>
      <c r="G20" s="32"/>
      <c r="H20" s="137"/>
      <c r="I20" s="35"/>
      <c r="J20" s="34"/>
      <c r="K20" s="35"/>
      <c r="L20" s="35"/>
      <c r="M20" s="25"/>
    </row>
    <row r="21" spans="1:13" s="31" customFormat="1">
      <c r="A21" s="27"/>
      <c r="B21" s="28"/>
      <c r="C21" s="51"/>
      <c r="D21" s="30"/>
      <c r="G21" s="32"/>
      <c r="H21" s="137"/>
      <c r="I21" s="35"/>
      <c r="J21" s="34"/>
      <c r="K21" s="35"/>
      <c r="L21" s="35"/>
      <c r="M21" s="25"/>
    </row>
    <row r="22" spans="1:13" s="31" customFormat="1">
      <c r="A22" s="27"/>
      <c r="B22" s="28"/>
      <c r="C22" s="51"/>
      <c r="D22" s="30"/>
      <c r="G22" s="32"/>
      <c r="H22" s="137"/>
      <c r="I22" s="35"/>
      <c r="J22" s="34"/>
      <c r="K22" s="35"/>
      <c r="L22" s="35"/>
      <c r="M22" s="25"/>
    </row>
    <row r="23" spans="1:13" s="31" customFormat="1">
      <c r="A23" s="27"/>
      <c r="B23" s="28"/>
      <c r="C23" s="51"/>
      <c r="D23" s="30"/>
      <c r="G23" s="32"/>
      <c r="H23" s="137"/>
      <c r="I23" s="35"/>
      <c r="J23" s="34"/>
      <c r="K23" s="35"/>
      <c r="L23" s="35"/>
      <c r="M23" s="25"/>
    </row>
    <row r="24" spans="1:13" s="31" customFormat="1">
      <c r="A24" s="27"/>
      <c r="B24" s="28"/>
      <c r="C24" s="51"/>
      <c r="D24" s="30"/>
      <c r="G24" s="32"/>
      <c r="H24" s="137"/>
      <c r="I24" s="35"/>
      <c r="J24" s="34"/>
      <c r="K24" s="35"/>
      <c r="L24" s="35"/>
      <c r="M24" s="25"/>
    </row>
    <row r="25" spans="1:13" s="31" customFormat="1">
      <c r="A25" s="27"/>
      <c r="B25" s="28"/>
      <c r="C25" s="51"/>
      <c r="D25" s="30"/>
      <c r="G25" s="32"/>
      <c r="H25" s="137"/>
      <c r="I25" s="35"/>
      <c r="J25" s="34"/>
      <c r="K25" s="35"/>
      <c r="L25" s="35"/>
      <c r="M25" s="25"/>
    </row>
    <row r="26" spans="1:13" s="31" customFormat="1">
      <c r="A26" s="27"/>
      <c r="B26" s="28"/>
      <c r="C26" s="51"/>
      <c r="D26" s="30"/>
      <c r="G26" s="32"/>
      <c r="H26" s="137"/>
      <c r="I26" s="35"/>
      <c r="J26" s="34"/>
      <c r="L26" s="35"/>
      <c r="M26" s="25"/>
    </row>
    <row r="27" spans="1:13" s="31" customFormat="1">
      <c r="A27" s="27"/>
      <c r="B27" s="28"/>
      <c r="C27" s="51"/>
      <c r="D27" s="30"/>
      <c r="G27" s="32"/>
      <c r="H27" s="137"/>
      <c r="I27" s="35"/>
      <c r="J27" s="34"/>
      <c r="L27" s="35"/>
      <c r="M27" s="25"/>
    </row>
    <row r="28" spans="1:13" s="31" customFormat="1">
      <c r="A28" s="27"/>
      <c r="B28" s="28"/>
      <c r="C28" s="51"/>
      <c r="D28" s="30"/>
      <c r="G28" s="32"/>
      <c r="H28" s="137"/>
      <c r="I28" s="35"/>
      <c r="J28" s="34"/>
      <c r="L28" s="35"/>
      <c r="M28" s="25"/>
    </row>
    <row r="29" spans="1:13" s="36" customFormat="1">
      <c r="A29" s="27"/>
      <c r="B29" s="28"/>
      <c r="C29" s="51"/>
      <c r="D29" s="30"/>
      <c r="E29" s="31"/>
      <c r="F29" s="31"/>
      <c r="G29" s="32"/>
      <c r="H29" s="137"/>
      <c r="I29" s="35"/>
      <c r="J29" s="34"/>
      <c r="K29" s="35"/>
      <c r="L29" s="35"/>
      <c r="M29" s="26"/>
    </row>
    <row r="30" spans="1:13" s="36" customFormat="1">
      <c r="A30" s="27"/>
      <c r="B30" s="28"/>
      <c r="C30" s="51"/>
      <c r="D30" s="30"/>
      <c r="E30" s="57"/>
      <c r="F30" s="57"/>
      <c r="G30" s="32"/>
      <c r="H30" s="137"/>
      <c r="I30" s="33"/>
      <c r="J30" s="34"/>
      <c r="K30" s="33"/>
      <c r="L30" s="35"/>
      <c r="M30" s="26"/>
    </row>
    <row r="31" spans="1:13" s="36" customFormat="1">
      <c r="A31" s="27"/>
      <c r="B31" s="28"/>
      <c r="C31" s="51"/>
      <c r="D31" s="30"/>
      <c r="E31" s="57"/>
      <c r="F31" s="57"/>
      <c r="G31" s="32"/>
      <c r="H31" s="137"/>
      <c r="I31" s="33"/>
      <c r="J31" s="34"/>
      <c r="K31" s="33"/>
      <c r="L31" s="35"/>
      <c r="M31" s="26"/>
    </row>
    <row r="32" spans="1:13" s="36" customFormat="1">
      <c r="A32" s="27"/>
      <c r="B32" s="28"/>
      <c r="C32" s="51"/>
      <c r="D32" s="30"/>
      <c r="E32" s="57"/>
      <c r="F32" s="57"/>
      <c r="G32" s="32"/>
      <c r="H32" s="137"/>
      <c r="I32" s="33"/>
      <c r="J32" s="34"/>
      <c r="K32" s="33"/>
      <c r="L32" s="35"/>
      <c r="M32" s="26"/>
    </row>
    <row r="33" spans="1:13" s="36" customFormat="1">
      <c r="A33" s="27"/>
      <c r="B33" s="28"/>
      <c r="C33" s="51"/>
      <c r="D33" s="30"/>
      <c r="E33" s="57"/>
      <c r="F33" s="57"/>
      <c r="G33" s="32"/>
      <c r="H33" s="137"/>
      <c r="I33" s="33"/>
      <c r="J33" s="34"/>
      <c r="K33" s="33"/>
      <c r="L33" s="35"/>
      <c r="M33" s="26"/>
    </row>
    <row r="34" spans="1:13" s="36" customFormat="1">
      <c r="A34" s="27"/>
      <c r="B34" s="28"/>
      <c r="C34" s="51"/>
      <c r="D34" s="30"/>
      <c r="E34" s="57"/>
      <c r="F34" s="57"/>
      <c r="G34" s="32"/>
      <c r="H34" s="137"/>
      <c r="I34" s="33"/>
      <c r="J34" s="34"/>
      <c r="K34" s="33"/>
      <c r="L34" s="35"/>
      <c r="M34" s="26"/>
    </row>
    <row r="35" spans="1:13" s="36" customFormat="1">
      <c r="A35" s="27"/>
      <c r="B35" s="28"/>
      <c r="C35" s="51"/>
      <c r="D35" s="30"/>
      <c r="E35" s="57"/>
      <c r="F35" s="57"/>
      <c r="G35" s="32"/>
      <c r="H35" s="137"/>
      <c r="I35" s="33"/>
      <c r="J35" s="34"/>
      <c r="K35" s="33"/>
      <c r="L35" s="35"/>
      <c r="M35" s="26"/>
    </row>
    <row r="36" spans="1:13" s="36" customFormat="1">
      <c r="A36" s="27"/>
      <c r="B36" s="28"/>
      <c r="C36" s="51"/>
      <c r="D36" s="30"/>
      <c r="E36" s="57"/>
      <c r="F36" s="57"/>
      <c r="G36" s="32"/>
      <c r="H36" s="137"/>
      <c r="I36" s="33"/>
      <c r="J36" s="34"/>
      <c r="K36" s="33"/>
      <c r="L36" s="35"/>
      <c r="M36" s="26"/>
    </row>
    <row r="37" spans="1:13" s="36" customFormat="1">
      <c r="A37" s="27"/>
      <c r="B37" s="28"/>
      <c r="C37" s="51"/>
      <c r="D37" s="30"/>
      <c r="E37" s="57"/>
      <c r="F37" s="57"/>
      <c r="G37" s="32"/>
      <c r="H37" s="137"/>
      <c r="I37" s="33"/>
      <c r="J37" s="34"/>
      <c r="K37" s="33"/>
      <c r="L37" s="35"/>
      <c r="M37" s="26"/>
    </row>
    <row r="38" spans="1:13" s="36" customFormat="1">
      <c r="A38" s="27"/>
      <c r="B38" s="28"/>
      <c r="C38" s="51"/>
      <c r="D38" s="30"/>
      <c r="E38" s="57"/>
      <c r="F38" s="57"/>
      <c r="G38" s="35"/>
      <c r="H38" s="137"/>
      <c r="I38" s="33"/>
      <c r="J38" s="34"/>
      <c r="K38" s="33"/>
      <c r="L38" s="35"/>
      <c r="M38" s="26"/>
    </row>
    <row r="39" spans="1:13" s="36" customFormat="1">
      <c r="A39" s="27"/>
      <c r="B39" s="28"/>
      <c r="C39" s="51"/>
      <c r="D39" s="30"/>
      <c r="E39" s="57"/>
      <c r="F39" s="57"/>
      <c r="G39" s="35"/>
      <c r="H39" s="137"/>
      <c r="I39" s="33"/>
      <c r="J39" s="34"/>
      <c r="K39" s="33"/>
      <c r="L39" s="35"/>
      <c r="M39" s="26"/>
    </row>
    <row r="40" spans="1:13" s="36" customFormat="1">
      <c r="A40" s="27"/>
      <c r="B40" s="28"/>
      <c r="C40" s="51"/>
      <c r="D40" s="30"/>
      <c r="E40" s="57"/>
      <c r="F40" s="57"/>
      <c r="G40" s="35"/>
      <c r="H40" s="137"/>
      <c r="I40" s="33"/>
      <c r="J40" s="34"/>
      <c r="K40" s="33"/>
      <c r="L40" s="35"/>
      <c r="M40" s="26"/>
    </row>
    <row r="41" spans="1:13" s="36" customFormat="1">
      <c r="A41" s="27"/>
      <c r="B41" s="28"/>
      <c r="C41" s="51"/>
      <c r="D41" s="30"/>
      <c r="E41" s="57"/>
      <c r="F41" s="57"/>
      <c r="G41" s="35"/>
      <c r="H41" s="137"/>
      <c r="I41" s="33"/>
      <c r="J41" s="34"/>
      <c r="K41" s="33"/>
      <c r="L41" s="35"/>
      <c r="M41" s="26"/>
    </row>
    <row r="42" spans="1:13" s="36" customFormat="1">
      <c r="A42" s="27"/>
      <c r="B42" s="28"/>
      <c r="C42" s="51"/>
      <c r="D42" s="30"/>
      <c r="E42" s="57"/>
      <c r="F42" s="57"/>
      <c r="G42" s="35"/>
      <c r="H42" s="137"/>
      <c r="I42" s="33"/>
      <c r="J42" s="34"/>
      <c r="K42" s="33"/>
      <c r="L42" s="35"/>
      <c r="M42" s="26"/>
    </row>
    <row r="43" spans="1:13" s="36" customFormat="1">
      <c r="A43" s="27"/>
      <c r="B43" s="28"/>
      <c r="C43" s="51"/>
      <c r="D43" s="30"/>
      <c r="E43" s="57"/>
      <c r="F43" s="57"/>
      <c r="G43" s="35"/>
      <c r="H43" s="137"/>
      <c r="I43" s="33"/>
      <c r="J43" s="34"/>
      <c r="K43" s="33"/>
      <c r="L43" s="35"/>
      <c r="M43" s="26"/>
    </row>
    <row r="44" spans="1:13" s="36" customFormat="1">
      <c r="A44" s="27"/>
      <c r="B44" s="28"/>
      <c r="C44" s="51"/>
      <c r="D44" s="30"/>
      <c r="E44" s="57"/>
      <c r="F44" s="57"/>
      <c r="G44" s="35"/>
      <c r="H44" s="137"/>
      <c r="I44" s="33"/>
      <c r="J44" s="34"/>
      <c r="K44" s="33"/>
      <c r="L44" s="35"/>
      <c r="M44" s="26"/>
    </row>
    <row r="45" spans="1:13" s="36" customFormat="1">
      <c r="A45" s="27"/>
      <c r="B45" s="28"/>
      <c r="C45" s="51"/>
      <c r="D45" s="30"/>
      <c r="E45" s="57"/>
      <c r="F45" s="57"/>
      <c r="G45" s="35"/>
      <c r="H45" s="137"/>
      <c r="I45" s="33"/>
      <c r="J45" s="34"/>
      <c r="K45" s="33"/>
      <c r="L45" s="35"/>
      <c r="M45" s="26"/>
    </row>
    <row r="46" spans="1:13" s="36" customFormat="1">
      <c r="A46" s="27"/>
      <c r="B46" s="28"/>
      <c r="C46" s="51"/>
      <c r="D46" s="30"/>
      <c r="E46" s="57"/>
      <c r="F46" s="57"/>
      <c r="G46" s="35"/>
      <c r="H46" s="137"/>
      <c r="I46" s="33"/>
      <c r="J46" s="34"/>
      <c r="K46" s="33"/>
      <c r="L46" s="35"/>
      <c r="M46" s="26"/>
    </row>
    <row r="47" spans="1:13" s="36" customFormat="1">
      <c r="A47" s="27"/>
      <c r="B47" s="28"/>
      <c r="C47" s="51"/>
      <c r="D47" s="30"/>
      <c r="E47" s="57"/>
      <c r="F47" s="57"/>
      <c r="G47" s="35"/>
      <c r="H47" s="137"/>
      <c r="I47" s="33"/>
      <c r="J47" s="34"/>
      <c r="K47" s="33"/>
      <c r="L47" s="35"/>
      <c r="M47" s="26"/>
    </row>
    <row r="48" spans="1:13" s="36" customFormat="1">
      <c r="A48" s="27"/>
      <c r="B48" s="28"/>
      <c r="C48" s="51"/>
      <c r="D48" s="30"/>
      <c r="E48" s="57"/>
      <c r="F48" s="57"/>
      <c r="G48" s="35"/>
      <c r="H48" s="137"/>
      <c r="I48" s="33"/>
      <c r="J48" s="34"/>
      <c r="K48" s="33"/>
      <c r="L48" s="35"/>
      <c r="M48" s="26"/>
    </row>
    <row r="49" spans="1:13" s="36" customFormat="1">
      <c r="A49" s="27"/>
      <c r="B49" s="28"/>
      <c r="C49" s="51"/>
      <c r="D49" s="30"/>
      <c r="E49" s="57"/>
      <c r="F49" s="57"/>
      <c r="G49" s="35"/>
      <c r="H49" s="137"/>
      <c r="I49" s="33"/>
      <c r="J49" s="34"/>
      <c r="K49" s="33"/>
      <c r="L49" s="35"/>
      <c r="M49" s="26"/>
    </row>
  </sheetData>
  <autoFilter ref="G5:H5"/>
  <mergeCells count="4">
    <mergeCell ref="A2:M2"/>
    <mergeCell ref="A3:M3"/>
    <mergeCell ref="A4:M4"/>
    <mergeCell ref="A1:M1"/>
  </mergeCells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43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M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52" customWidth="1"/>
    <col min="4" max="4" width="5.83203125" style="20" customWidth="1"/>
    <col min="5" max="5" width="25.6640625" style="58" customWidth="1"/>
    <col min="6" max="6" width="5.6640625" style="58" customWidth="1"/>
    <col min="7" max="7" width="6.6640625" style="7" customWidth="1"/>
    <col min="8" max="8" width="9.1640625" style="138" customWidth="1"/>
    <col min="9" max="9" width="14.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45.33203125" style="26" customWidth="1"/>
    <col min="14" max="16384" width="8.83203125" style="135"/>
  </cols>
  <sheetData>
    <row r="1" spans="1:14" ht="21.25" customHeight="1">
      <c r="A1" s="189" t="s">
        <v>1151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19.5" customHeight="1">
      <c r="A2" s="177" t="s">
        <v>1146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4" ht="18" customHeight="1">
      <c r="A3" s="179" t="s">
        <v>775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</row>
    <row r="5" spans="1:14" s="60" customFormat="1" ht="15.25" customHeight="1">
      <c r="A5" s="3" t="s">
        <v>975</v>
      </c>
      <c r="B5" s="5" t="s">
        <v>976</v>
      </c>
      <c r="C5" s="59" t="s">
        <v>842</v>
      </c>
      <c r="D5" s="3" t="s">
        <v>986</v>
      </c>
      <c r="E5" s="4" t="s">
        <v>800</v>
      </c>
      <c r="F5" s="4" t="s">
        <v>979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4" t="s">
        <v>595</v>
      </c>
    </row>
    <row r="6" spans="1:14" s="31" customFormat="1">
      <c r="A6" s="27"/>
      <c r="B6" s="28"/>
      <c r="C6" s="51"/>
      <c r="D6" s="30"/>
      <c r="E6" s="31" t="s">
        <v>743</v>
      </c>
      <c r="G6" s="32" t="s">
        <v>917</v>
      </c>
      <c r="H6" s="137" t="s">
        <v>1051</v>
      </c>
      <c r="I6" s="35"/>
      <c r="J6" s="34"/>
      <c r="K6" s="39"/>
      <c r="L6" s="35" t="s">
        <v>1642</v>
      </c>
      <c r="M6" s="25"/>
    </row>
    <row r="7" spans="1:14" s="31" customFormat="1">
      <c r="A7" s="27"/>
      <c r="B7" s="28"/>
      <c r="C7" s="51"/>
      <c r="D7" s="30"/>
      <c r="G7" s="32"/>
      <c r="H7" s="137"/>
      <c r="I7" s="35"/>
      <c r="J7" s="34"/>
      <c r="K7" s="39"/>
      <c r="L7" s="35"/>
      <c r="M7" s="25"/>
    </row>
    <row r="8" spans="1:14" s="31" customFormat="1">
      <c r="A8" s="27"/>
      <c r="B8" s="28"/>
      <c r="C8" s="51"/>
      <c r="D8" s="30"/>
      <c r="G8" s="32"/>
      <c r="H8" s="137"/>
      <c r="I8" s="35"/>
      <c r="J8" s="34"/>
      <c r="K8" s="39"/>
      <c r="L8" s="35"/>
      <c r="M8" s="25"/>
    </row>
    <row r="9" spans="1:14" s="31" customFormat="1">
      <c r="A9" s="27"/>
      <c r="B9" s="28"/>
      <c r="C9" s="51"/>
      <c r="D9" s="30"/>
      <c r="G9" s="32"/>
      <c r="H9" s="137"/>
      <c r="I9" s="35"/>
      <c r="J9" s="34"/>
      <c r="K9" s="39"/>
      <c r="L9" s="35"/>
      <c r="M9" s="25"/>
    </row>
    <row r="10" spans="1:14" s="31" customFormat="1">
      <c r="A10" s="27"/>
      <c r="B10" s="28"/>
      <c r="C10" s="51"/>
      <c r="D10" s="30"/>
      <c r="G10" s="32"/>
      <c r="H10" s="137"/>
      <c r="I10" s="35"/>
      <c r="J10" s="34"/>
      <c r="K10" s="39"/>
      <c r="L10" s="35"/>
      <c r="M10" s="25"/>
    </row>
    <row r="11" spans="1:14" s="31" customFormat="1">
      <c r="A11" s="27"/>
      <c r="B11" s="28"/>
      <c r="C11" s="51"/>
      <c r="D11" s="30"/>
      <c r="G11" s="32"/>
      <c r="H11" s="137"/>
      <c r="I11" s="35"/>
      <c r="J11" s="34"/>
      <c r="K11" s="39"/>
      <c r="L11" s="35"/>
      <c r="M11" s="25"/>
    </row>
    <row r="12" spans="1:14" s="31" customFormat="1">
      <c r="A12" s="27"/>
      <c r="B12" s="28"/>
      <c r="C12" s="51"/>
      <c r="D12" s="30"/>
      <c r="G12" s="32"/>
      <c r="H12" s="137"/>
      <c r="I12" s="35"/>
      <c r="J12" s="34"/>
      <c r="K12" s="39"/>
      <c r="L12" s="35"/>
      <c r="M12" s="25"/>
    </row>
    <row r="13" spans="1:14" s="31" customFormat="1">
      <c r="A13" s="27"/>
      <c r="B13" s="28"/>
      <c r="C13" s="51"/>
      <c r="D13" s="30"/>
      <c r="G13" s="32"/>
      <c r="H13" s="137"/>
      <c r="I13" s="35"/>
      <c r="J13" s="34"/>
      <c r="K13" s="39"/>
      <c r="L13" s="35"/>
      <c r="M13" s="25"/>
    </row>
    <row r="14" spans="1:14" s="31" customFormat="1">
      <c r="A14" s="27"/>
      <c r="B14" s="28"/>
      <c r="C14" s="51"/>
      <c r="D14" s="30"/>
      <c r="G14" s="32"/>
      <c r="H14" s="137"/>
      <c r="I14" s="35"/>
      <c r="J14" s="34"/>
      <c r="L14" s="35"/>
      <c r="M14" s="25"/>
    </row>
    <row r="15" spans="1:14" s="31" customFormat="1">
      <c r="A15" s="27"/>
      <c r="B15" s="28"/>
      <c r="C15" s="51"/>
      <c r="D15" s="30"/>
      <c r="G15" s="32"/>
      <c r="H15" s="137"/>
      <c r="I15" s="35"/>
      <c r="J15" s="34"/>
      <c r="K15" s="35"/>
      <c r="L15" s="35"/>
      <c r="M15" s="25"/>
    </row>
    <row r="16" spans="1:14" s="31" customFormat="1">
      <c r="A16" s="27"/>
      <c r="B16" s="28"/>
      <c r="C16" s="51"/>
      <c r="D16" s="30"/>
      <c r="G16" s="32"/>
      <c r="H16" s="137"/>
      <c r="I16" s="35"/>
      <c r="J16" s="34"/>
      <c r="K16" s="35"/>
      <c r="L16" s="35"/>
      <c r="M16" s="25"/>
    </row>
    <row r="17" spans="1:13" s="31" customFormat="1">
      <c r="A17" s="27"/>
      <c r="B17" s="28"/>
      <c r="C17" s="51"/>
      <c r="D17" s="30"/>
      <c r="G17" s="32"/>
      <c r="H17" s="137"/>
      <c r="I17" s="35"/>
      <c r="J17" s="34"/>
      <c r="K17" s="35"/>
      <c r="L17" s="35"/>
      <c r="M17" s="25"/>
    </row>
    <row r="18" spans="1:13" s="31" customFormat="1">
      <c r="A18" s="27"/>
      <c r="B18" s="28"/>
      <c r="C18" s="51"/>
      <c r="D18" s="30"/>
      <c r="G18" s="32"/>
      <c r="H18" s="137"/>
      <c r="I18" s="35"/>
      <c r="J18" s="34"/>
      <c r="K18" s="35"/>
      <c r="L18" s="35"/>
      <c r="M18" s="25"/>
    </row>
    <row r="19" spans="1:13" s="31" customFormat="1">
      <c r="A19" s="27"/>
      <c r="B19" s="28"/>
      <c r="C19" s="51"/>
      <c r="D19" s="30"/>
      <c r="G19" s="32"/>
      <c r="H19" s="137"/>
      <c r="I19" s="35"/>
      <c r="J19" s="34"/>
      <c r="K19" s="35"/>
      <c r="L19" s="35"/>
      <c r="M19" s="25"/>
    </row>
    <row r="20" spans="1:13" s="31" customFormat="1">
      <c r="A20" s="27"/>
      <c r="B20" s="28"/>
      <c r="C20" s="51"/>
      <c r="D20" s="30"/>
      <c r="G20" s="32"/>
      <c r="H20" s="137"/>
      <c r="I20" s="35"/>
      <c r="J20" s="34"/>
      <c r="K20" s="35"/>
      <c r="L20" s="35"/>
      <c r="M20" s="25"/>
    </row>
    <row r="21" spans="1:13" s="31" customFormat="1">
      <c r="A21" s="27"/>
      <c r="B21" s="28"/>
      <c r="C21" s="51"/>
      <c r="D21" s="30"/>
      <c r="G21" s="32"/>
      <c r="H21" s="137"/>
      <c r="I21" s="35"/>
      <c r="J21" s="34"/>
      <c r="L21" s="35"/>
      <c r="M21" s="25"/>
    </row>
    <row r="22" spans="1:13" s="31" customFormat="1">
      <c r="A22" s="27"/>
      <c r="B22" s="28"/>
      <c r="C22" s="51"/>
      <c r="D22" s="30"/>
      <c r="G22" s="32"/>
      <c r="H22" s="137"/>
      <c r="I22" s="35"/>
      <c r="J22" s="34"/>
      <c r="L22" s="35"/>
      <c r="M22" s="25"/>
    </row>
    <row r="23" spans="1:13" s="36" customFormat="1">
      <c r="A23" s="27"/>
      <c r="B23" s="28"/>
      <c r="C23" s="51"/>
      <c r="D23" s="30"/>
      <c r="E23" s="31"/>
      <c r="F23" s="31"/>
      <c r="G23" s="32"/>
      <c r="H23" s="137"/>
      <c r="I23" s="35"/>
      <c r="J23" s="34"/>
      <c r="K23" s="35"/>
      <c r="L23" s="35"/>
      <c r="M23" s="26"/>
    </row>
    <row r="24" spans="1:13" s="36" customFormat="1">
      <c r="A24" s="27"/>
      <c r="B24" s="28"/>
      <c r="C24" s="51"/>
      <c r="D24" s="30"/>
      <c r="E24" s="57"/>
      <c r="F24" s="57"/>
      <c r="G24" s="32"/>
      <c r="H24" s="137"/>
      <c r="I24" s="33"/>
      <c r="J24" s="34"/>
      <c r="K24" s="33"/>
      <c r="L24" s="35"/>
      <c r="M24" s="26"/>
    </row>
    <row r="25" spans="1:13" s="36" customFormat="1">
      <c r="A25" s="27"/>
      <c r="B25" s="28"/>
      <c r="C25" s="51"/>
      <c r="D25" s="30"/>
      <c r="E25" s="57"/>
      <c r="F25" s="57"/>
      <c r="G25" s="32"/>
      <c r="H25" s="137"/>
      <c r="I25" s="33"/>
      <c r="J25" s="34"/>
      <c r="K25" s="33"/>
      <c r="L25" s="35"/>
      <c r="M25" s="26"/>
    </row>
    <row r="26" spans="1:13" s="36" customFormat="1">
      <c r="A26" s="27"/>
      <c r="B26" s="28"/>
      <c r="C26" s="51"/>
      <c r="D26" s="30"/>
      <c r="E26" s="57"/>
      <c r="F26" s="57"/>
      <c r="G26" s="32"/>
      <c r="H26" s="137"/>
      <c r="I26" s="33"/>
      <c r="J26" s="34"/>
      <c r="K26" s="33"/>
      <c r="L26" s="35"/>
      <c r="M26" s="26"/>
    </row>
    <row r="27" spans="1:13" s="36" customFormat="1">
      <c r="A27" s="27"/>
      <c r="B27" s="28"/>
      <c r="C27" s="51"/>
      <c r="D27" s="30"/>
      <c r="E27" s="57"/>
      <c r="F27" s="57"/>
      <c r="G27" s="32"/>
      <c r="H27" s="137"/>
      <c r="I27" s="33"/>
      <c r="J27" s="34"/>
      <c r="K27" s="33"/>
      <c r="L27" s="35"/>
      <c r="M27" s="26"/>
    </row>
    <row r="28" spans="1:13" s="36" customFormat="1">
      <c r="A28" s="27"/>
      <c r="B28" s="28"/>
      <c r="C28" s="51"/>
      <c r="D28" s="30"/>
      <c r="E28" s="57"/>
      <c r="F28" s="57"/>
      <c r="G28" s="32"/>
      <c r="H28" s="137"/>
      <c r="I28" s="33"/>
      <c r="J28" s="34"/>
      <c r="K28" s="33"/>
      <c r="L28" s="35"/>
      <c r="M28" s="26"/>
    </row>
    <row r="29" spans="1:13" s="36" customFormat="1">
      <c r="A29" s="27"/>
      <c r="B29" s="28"/>
      <c r="C29" s="51"/>
      <c r="D29" s="30"/>
      <c r="E29" s="57"/>
      <c r="F29" s="57"/>
      <c r="G29" s="32"/>
      <c r="H29" s="137"/>
      <c r="I29" s="33"/>
      <c r="J29" s="34"/>
      <c r="K29" s="33"/>
      <c r="L29" s="35"/>
      <c r="M29" s="26"/>
    </row>
    <row r="30" spans="1:13" s="36" customFormat="1">
      <c r="A30" s="27"/>
      <c r="B30" s="28"/>
      <c r="C30" s="51"/>
      <c r="D30" s="30"/>
      <c r="E30" s="57"/>
      <c r="F30" s="57"/>
      <c r="G30" s="32"/>
      <c r="H30" s="137"/>
      <c r="I30" s="33"/>
      <c r="J30" s="34"/>
      <c r="K30" s="33"/>
      <c r="L30" s="35"/>
      <c r="M30" s="26"/>
    </row>
    <row r="31" spans="1:13" s="36" customFormat="1">
      <c r="A31" s="27"/>
      <c r="B31" s="28"/>
      <c r="C31" s="51"/>
      <c r="D31" s="30"/>
      <c r="E31" s="57"/>
      <c r="F31" s="57"/>
      <c r="G31" s="32"/>
      <c r="H31" s="137"/>
      <c r="I31" s="33"/>
      <c r="J31" s="34"/>
      <c r="K31" s="33"/>
      <c r="L31" s="35"/>
      <c r="M31" s="26"/>
    </row>
    <row r="32" spans="1:13" s="36" customFormat="1">
      <c r="A32" s="27"/>
      <c r="B32" s="28"/>
      <c r="C32" s="51"/>
      <c r="D32" s="30"/>
      <c r="E32" s="57"/>
      <c r="F32" s="57"/>
      <c r="G32" s="35"/>
      <c r="H32" s="137"/>
      <c r="I32" s="33"/>
      <c r="J32" s="34"/>
      <c r="K32" s="33"/>
      <c r="L32" s="35"/>
      <c r="M32" s="26"/>
    </row>
    <row r="33" spans="1:13" s="36" customFormat="1">
      <c r="A33" s="27"/>
      <c r="B33" s="28"/>
      <c r="C33" s="51"/>
      <c r="D33" s="30"/>
      <c r="E33" s="57"/>
      <c r="F33" s="57"/>
      <c r="G33" s="35"/>
      <c r="H33" s="137"/>
      <c r="I33" s="33"/>
      <c r="J33" s="34"/>
      <c r="K33" s="33"/>
      <c r="L33" s="35"/>
      <c r="M33" s="26"/>
    </row>
    <row r="34" spans="1:13" s="36" customFormat="1">
      <c r="A34" s="27"/>
      <c r="B34" s="28"/>
      <c r="C34" s="51"/>
      <c r="D34" s="30"/>
      <c r="E34" s="57"/>
      <c r="F34" s="57"/>
      <c r="G34" s="35"/>
      <c r="H34" s="137"/>
      <c r="I34" s="33"/>
      <c r="J34" s="34"/>
      <c r="K34" s="33"/>
      <c r="L34" s="35"/>
      <c r="M34" s="26"/>
    </row>
    <row r="35" spans="1:13" s="36" customFormat="1">
      <c r="A35" s="27"/>
      <c r="B35" s="28"/>
      <c r="C35" s="51"/>
      <c r="D35" s="30"/>
      <c r="E35" s="57"/>
      <c r="F35" s="57"/>
      <c r="G35" s="35"/>
      <c r="H35" s="137"/>
      <c r="I35" s="33"/>
      <c r="J35" s="34"/>
      <c r="K35" s="33"/>
      <c r="L35" s="35"/>
      <c r="M35" s="26"/>
    </row>
    <row r="36" spans="1:13" s="36" customFormat="1">
      <c r="A36" s="27"/>
      <c r="B36" s="28"/>
      <c r="C36" s="51"/>
      <c r="D36" s="30"/>
      <c r="E36" s="57"/>
      <c r="F36" s="57"/>
      <c r="G36" s="35"/>
      <c r="H36" s="137"/>
      <c r="I36" s="33"/>
      <c r="J36" s="34"/>
      <c r="K36" s="33"/>
      <c r="L36" s="35"/>
      <c r="M36" s="26"/>
    </row>
    <row r="37" spans="1:13" s="36" customFormat="1">
      <c r="A37" s="27"/>
      <c r="B37" s="28"/>
      <c r="C37" s="51"/>
      <c r="D37" s="30"/>
      <c r="E37" s="57"/>
      <c r="F37" s="57"/>
      <c r="G37" s="35"/>
      <c r="H37" s="137"/>
      <c r="I37" s="33"/>
      <c r="J37" s="34"/>
      <c r="K37" s="33"/>
      <c r="L37" s="35"/>
      <c r="M37" s="26"/>
    </row>
    <row r="38" spans="1:13" s="36" customFormat="1">
      <c r="A38" s="27"/>
      <c r="B38" s="28"/>
      <c r="C38" s="51"/>
      <c r="D38" s="30"/>
      <c r="E38" s="57"/>
      <c r="F38" s="57"/>
      <c r="G38" s="35"/>
      <c r="H38" s="137"/>
      <c r="I38" s="33"/>
      <c r="J38" s="34"/>
      <c r="K38" s="33"/>
      <c r="L38" s="35"/>
      <c r="M38" s="26"/>
    </row>
    <row r="39" spans="1:13" s="36" customFormat="1">
      <c r="A39" s="27"/>
      <c r="B39" s="28"/>
      <c r="C39" s="51"/>
      <c r="D39" s="30"/>
      <c r="E39" s="57"/>
      <c r="F39" s="57"/>
      <c r="G39" s="35"/>
      <c r="H39" s="137"/>
      <c r="I39" s="33"/>
      <c r="J39" s="34"/>
      <c r="K39" s="33"/>
      <c r="L39" s="35"/>
      <c r="M39" s="26"/>
    </row>
    <row r="40" spans="1:13" s="36" customFormat="1">
      <c r="A40" s="27"/>
      <c r="B40" s="28"/>
      <c r="C40" s="51"/>
      <c r="D40" s="30"/>
      <c r="E40" s="57"/>
      <c r="F40" s="57"/>
      <c r="G40" s="35"/>
      <c r="H40" s="137"/>
      <c r="I40" s="33"/>
      <c r="J40" s="34"/>
      <c r="K40" s="33"/>
      <c r="L40" s="35"/>
      <c r="M40" s="26"/>
    </row>
    <row r="41" spans="1:13" s="36" customFormat="1">
      <c r="A41" s="27"/>
      <c r="B41" s="28"/>
      <c r="C41" s="51"/>
      <c r="D41" s="30"/>
      <c r="E41" s="57"/>
      <c r="F41" s="57"/>
      <c r="G41" s="35"/>
      <c r="H41" s="137"/>
      <c r="I41" s="33"/>
      <c r="J41" s="34"/>
      <c r="K41" s="33"/>
      <c r="L41" s="35"/>
      <c r="M41" s="26"/>
    </row>
    <row r="42" spans="1:13" s="36" customFormat="1">
      <c r="A42" s="27"/>
      <c r="B42" s="28"/>
      <c r="C42" s="51"/>
      <c r="D42" s="30"/>
      <c r="E42" s="57"/>
      <c r="F42" s="57"/>
      <c r="G42" s="35"/>
      <c r="H42" s="137"/>
      <c r="I42" s="33"/>
      <c r="J42" s="34"/>
      <c r="K42" s="33"/>
      <c r="L42" s="35"/>
      <c r="M42" s="26"/>
    </row>
    <row r="43" spans="1:13" s="36" customFormat="1">
      <c r="A43" s="27"/>
      <c r="B43" s="28"/>
      <c r="C43" s="51"/>
      <c r="D43" s="30"/>
      <c r="E43" s="57"/>
      <c r="F43" s="57"/>
      <c r="G43" s="35"/>
      <c r="H43" s="137"/>
      <c r="I43" s="33"/>
      <c r="J43" s="34"/>
      <c r="K43" s="33"/>
      <c r="L43" s="35"/>
      <c r="M43" s="26"/>
    </row>
  </sheetData>
  <autoFilter ref="G5:H5"/>
  <mergeCells count="4">
    <mergeCell ref="A1:N1"/>
    <mergeCell ref="A2:M2"/>
    <mergeCell ref="A3:M3"/>
    <mergeCell ref="A4:M4"/>
  </mergeCells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 enableFormatConditionsCalculation="0"/>
  <dimension ref="A1:N264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9.6640625" style="64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988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775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65" t="s">
        <v>829</v>
      </c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  <c r="M4" s="66"/>
    </row>
    <row r="5" spans="1:14" s="60" customFormat="1" ht="15.25" customHeight="1">
      <c r="A5" s="3" t="s">
        <v>975</v>
      </c>
      <c r="B5" s="5" t="s">
        <v>976</v>
      </c>
      <c r="C5" s="59" t="s">
        <v>842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67" t="s">
        <v>830</v>
      </c>
    </row>
    <row r="6" spans="1:14" s="31" customFormat="1">
      <c r="A6" s="27">
        <v>1</v>
      </c>
      <c r="B6" s="28">
        <v>42.56</v>
      </c>
      <c r="C6" s="61"/>
      <c r="D6" s="37">
        <v>1</v>
      </c>
      <c r="E6" s="31" t="s">
        <v>1034</v>
      </c>
      <c r="F6" s="32">
        <f>VLOOKUP($E6,Atletas!$1:$1048576,7,FALSE)</f>
        <v>35599</v>
      </c>
      <c r="G6" s="32" t="str">
        <f>VLOOKUP($E6,Atletas!$1:$1048576,9,FALSE)</f>
        <v>Iniciado</v>
      </c>
      <c r="H6" s="137" t="str">
        <f>VLOOKUP($E6,Atletas!$1:$1048576,5,FALSE)</f>
        <v>GDE</v>
      </c>
      <c r="I6" s="35" t="s">
        <v>1115</v>
      </c>
      <c r="J6" s="34">
        <v>41055</v>
      </c>
      <c r="K6" s="35"/>
      <c r="L6" s="35" t="s">
        <v>855</v>
      </c>
      <c r="M6" s="38"/>
      <c r="N6" s="38"/>
    </row>
    <row r="7" spans="1:14" s="31" customFormat="1">
      <c r="A7" s="27">
        <v>2</v>
      </c>
      <c r="B7" s="28">
        <v>43.2</v>
      </c>
      <c r="C7" s="61"/>
      <c r="D7" s="37">
        <v>1</v>
      </c>
      <c r="E7" s="31" t="s">
        <v>1083</v>
      </c>
      <c r="F7" s="32">
        <f>VLOOKUP($E7,Atletas!$1:$1048576,7,FALSE)</f>
        <v>33560</v>
      </c>
      <c r="G7" s="32" t="str">
        <f>VLOOKUP($E7,Atletas!$1:$1048576,9,FALSE)</f>
        <v>Sénior /s23</v>
      </c>
      <c r="H7" s="137" t="str">
        <f>VLOOKUP($E7,Atletas!$1:$1048576,5,FALSE)</f>
        <v>AJS</v>
      </c>
      <c r="I7" s="35" t="s">
        <v>1115</v>
      </c>
      <c r="J7" s="34">
        <v>41034</v>
      </c>
      <c r="K7" s="35"/>
      <c r="L7" s="35" t="s">
        <v>855</v>
      </c>
      <c r="M7" s="38"/>
      <c r="N7" s="38"/>
    </row>
    <row r="8" spans="1:14" s="31" customFormat="1">
      <c r="A8" s="27">
        <v>3</v>
      </c>
      <c r="B8" s="28">
        <v>44.18</v>
      </c>
      <c r="C8" s="61"/>
      <c r="D8" s="37">
        <v>2</v>
      </c>
      <c r="E8" s="31" t="s">
        <v>923</v>
      </c>
      <c r="F8" s="32">
        <f>VLOOKUP($E8,Atletas!$1:$1048576,7,FALSE)</f>
        <v>32114</v>
      </c>
      <c r="G8" s="32" t="str">
        <f>VLOOKUP($E8,Atletas!$1:$1048576,9,FALSE)</f>
        <v>Sénior</v>
      </c>
      <c r="H8" s="137" t="str">
        <f>VLOOKUP($E8,Atletas!$1:$1048576,5,FALSE)</f>
        <v>CSM</v>
      </c>
      <c r="I8" s="35" t="s">
        <v>1115</v>
      </c>
      <c r="J8" s="34">
        <v>41034</v>
      </c>
      <c r="K8" s="35"/>
      <c r="L8" s="35" t="s">
        <v>948</v>
      </c>
      <c r="M8" s="38"/>
      <c r="N8" s="38"/>
    </row>
    <row r="9" spans="1:14" s="31" customFormat="1">
      <c r="A9" s="27">
        <v>4</v>
      </c>
      <c r="B9" s="28">
        <v>44.38</v>
      </c>
      <c r="C9" s="61"/>
      <c r="D9" s="37" t="s">
        <v>1653</v>
      </c>
      <c r="E9" s="31" t="s">
        <v>581</v>
      </c>
      <c r="F9" s="32">
        <f>VLOOKUP($E9,Atletas!$1:$1048576,7,FALSE)</f>
        <v>35001</v>
      </c>
      <c r="G9" s="32" t="str">
        <f>VLOOKUP($E9,Atletas!$1:$1048576,9,FALSE)</f>
        <v>Juvenil</v>
      </c>
      <c r="H9" s="137" t="str">
        <f>VLOOKUP($E9,Atletas!$1:$1048576,5,FALSE)</f>
        <v>AJS</v>
      </c>
      <c r="I9" s="35" t="s">
        <v>2006</v>
      </c>
      <c r="J9" s="34">
        <v>41062</v>
      </c>
      <c r="K9" s="35"/>
      <c r="L9" s="35" t="s">
        <v>855</v>
      </c>
      <c r="M9" s="38"/>
      <c r="N9" s="38"/>
    </row>
    <row r="10" spans="1:14" s="31" customFormat="1">
      <c r="A10" s="27">
        <v>5</v>
      </c>
      <c r="B10" s="28">
        <v>44.8</v>
      </c>
      <c r="C10" s="61"/>
      <c r="D10" s="37">
        <v>3</v>
      </c>
      <c r="E10" s="31" t="s">
        <v>792</v>
      </c>
      <c r="F10" s="32">
        <f>VLOOKUP($E10,Atletas!$1:$1048576,7,FALSE)</f>
        <v>31612</v>
      </c>
      <c r="G10" s="32" t="str">
        <f>VLOOKUP($E10,Atletas!$1:$1048576,9,FALSE)</f>
        <v>Sénior</v>
      </c>
      <c r="H10" s="137" t="str">
        <f>VLOOKUP($E10,Atletas!$1:$1048576,5,FALSE)</f>
        <v>GDE</v>
      </c>
      <c r="I10" s="35" t="s">
        <v>1115</v>
      </c>
      <c r="J10" s="34">
        <v>41034</v>
      </c>
      <c r="K10" s="35"/>
      <c r="L10" s="35" t="s">
        <v>856</v>
      </c>
      <c r="M10" s="38"/>
      <c r="N10" s="38"/>
    </row>
    <row r="11" spans="1:14" s="31" customFormat="1">
      <c r="A11" s="27">
        <v>6</v>
      </c>
      <c r="B11" s="28">
        <v>45.49</v>
      </c>
      <c r="C11" s="61"/>
      <c r="D11" s="37">
        <v>4</v>
      </c>
      <c r="E11" s="31" t="s">
        <v>396</v>
      </c>
      <c r="F11" s="32">
        <f>VLOOKUP($E11,Atletas!$1:$1048576,7,FALSE)</f>
        <v>34861</v>
      </c>
      <c r="G11" s="32" t="str">
        <f>VLOOKUP($E11,Atletas!$1:$1048576,9,FALSE)</f>
        <v>Juvenil</v>
      </c>
      <c r="H11" s="137" t="str">
        <f>VLOOKUP($E11,Atletas!$1:$1048576,5,FALSE)</f>
        <v>AJS</v>
      </c>
      <c r="I11" s="35" t="s">
        <v>1115</v>
      </c>
      <c r="J11" s="34">
        <v>41034</v>
      </c>
      <c r="K11" s="35"/>
      <c r="L11" s="35" t="s">
        <v>855</v>
      </c>
      <c r="M11" s="38"/>
      <c r="N11" s="38"/>
    </row>
    <row r="12" spans="1:14" s="31" customFormat="1">
      <c r="A12" s="27">
        <v>7</v>
      </c>
      <c r="B12" s="28">
        <v>45.74</v>
      </c>
      <c r="C12" s="61"/>
      <c r="D12" s="37">
        <v>3</v>
      </c>
      <c r="E12" s="31" t="s">
        <v>15</v>
      </c>
      <c r="F12" s="32">
        <f>VLOOKUP($E12,Atletas!$1:$1048576,7,FALSE)</f>
        <v>35568</v>
      </c>
      <c r="G12" s="32" t="str">
        <f>VLOOKUP($E12,Atletas!$1:$1048576,9,FALSE)</f>
        <v>Iniciado</v>
      </c>
      <c r="H12" s="137" t="str">
        <f>VLOOKUP($E12,Atletas!$1:$1048576,5,FALSE)</f>
        <v>CSM</v>
      </c>
      <c r="I12" s="35" t="s">
        <v>1115</v>
      </c>
      <c r="J12" s="34">
        <v>41055</v>
      </c>
      <c r="K12" s="35"/>
      <c r="L12" s="35" t="s">
        <v>855</v>
      </c>
      <c r="M12" s="38"/>
      <c r="N12" s="38"/>
    </row>
    <row r="13" spans="1:14" s="31" customFormat="1">
      <c r="A13" s="27">
        <v>8</v>
      </c>
      <c r="B13" s="28">
        <v>45.86</v>
      </c>
      <c r="C13" s="61"/>
      <c r="D13" s="37">
        <v>3</v>
      </c>
      <c r="E13" s="31" t="s">
        <v>1025</v>
      </c>
      <c r="F13" s="32">
        <f>VLOOKUP($E13,Atletas!$1:$1048576,7,FALSE)</f>
        <v>34644</v>
      </c>
      <c r="G13" s="32" t="str">
        <f>VLOOKUP($E13,Atletas!$1:$1048576,9,FALSE)</f>
        <v>Júnior</v>
      </c>
      <c r="H13" s="137" t="str">
        <f>VLOOKUP($E13,Atletas!$1:$1048576,5,FALSE)</f>
        <v>GDE</v>
      </c>
      <c r="I13" s="35" t="s">
        <v>1115</v>
      </c>
      <c r="J13" s="34">
        <v>41013</v>
      </c>
      <c r="K13" s="35"/>
      <c r="L13" s="35" t="s">
        <v>1247</v>
      </c>
      <c r="M13" s="38"/>
      <c r="N13" s="38"/>
    </row>
    <row r="14" spans="1:14" s="31" customFormat="1">
      <c r="A14" s="27">
        <v>9</v>
      </c>
      <c r="B14" s="28">
        <v>46.23</v>
      </c>
      <c r="C14" s="61"/>
      <c r="D14" s="37">
        <v>5</v>
      </c>
      <c r="E14" s="31" t="s">
        <v>423</v>
      </c>
      <c r="F14" s="32">
        <f>VLOOKUP($E14,Atletas!$1:$1048576,7,FALSE)</f>
        <v>34798</v>
      </c>
      <c r="G14" s="32" t="str">
        <f>VLOOKUP($E14,Atletas!$1:$1048576,9,FALSE)</f>
        <v>Juvenil</v>
      </c>
      <c r="H14" s="137" t="str">
        <f>VLOOKUP($E14,Atletas!$1:$1048576,5,FALSE)</f>
        <v>AJS</v>
      </c>
      <c r="I14" s="35" t="s">
        <v>1115</v>
      </c>
      <c r="J14" s="34">
        <v>41034</v>
      </c>
      <c r="K14" s="35"/>
      <c r="L14" s="35" t="s">
        <v>855</v>
      </c>
      <c r="M14" s="38"/>
      <c r="N14" s="38"/>
    </row>
    <row r="15" spans="1:14" s="31" customFormat="1">
      <c r="A15" s="27">
        <v>10</v>
      </c>
      <c r="B15" s="28">
        <v>47.54</v>
      </c>
      <c r="C15" s="61"/>
      <c r="D15" s="37">
        <v>4</v>
      </c>
      <c r="E15" s="31" t="s">
        <v>368</v>
      </c>
      <c r="F15" s="32">
        <f>VLOOKUP($E15,Atletas!$1:$1048576,7,FALSE)</f>
        <v>34197</v>
      </c>
      <c r="G15" s="32" t="str">
        <f>VLOOKUP($E15,Atletas!$1:$1048576,9,FALSE)</f>
        <v>Júnior</v>
      </c>
      <c r="H15" s="137" t="str">
        <f>VLOOKUP($E15,Atletas!$1:$1048576,5,FALSE)</f>
        <v>ADRAP</v>
      </c>
      <c r="I15" s="35" t="s">
        <v>1115</v>
      </c>
      <c r="J15" s="34">
        <v>41013</v>
      </c>
      <c r="K15" s="35"/>
      <c r="L15" s="35" t="s">
        <v>855</v>
      </c>
      <c r="M15" s="38"/>
      <c r="N15" s="38"/>
    </row>
    <row r="16" spans="1:14" s="31" customFormat="1">
      <c r="A16" s="27">
        <v>11</v>
      </c>
      <c r="B16" s="28">
        <v>48.5</v>
      </c>
      <c r="C16" s="61"/>
      <c r="D16" s="37">
        <v>5</v>
      </c>
      <c r="E16" s="31" t="s">
        <v>1879</v>
      </c>
      <c r="F16" s="32">
        <f>VLOOKUP($E16,Atletas!$1:$1048576,7,FALSE)</f>
        <v>35678</v>
      </c>
      <c r="G16" s="32" t="str">
        <f>VLOOKUP($E16,Atletas!$1:$1048576,9,FALSE)</f>
        <v>Iniciado</v>
      </c>
      <c r="H16" s="137" t="str">
        <f>VLOOKUP($E16,Atletas!$1:$1048576,5,FALSE)</f>
        <v>GDE</v>
      </c>
      <c r="I16" s="35" t="s">
        <v>1115</v>
      </c>
      <c r="J16" s="34">
        <v>41055</v>
      </c>
      <c r="K16" s="35"/>
      <c r="L16" s="35" t="s">
        <v>855</v>
      </c>
      <c r="M16" s="38"/>
      <c r="N16" s="38"/>
    </row>
    <row r="17" spans="1:14" s="31" customFormat="1">
      <c r="A17" s="27">
        <v>12</v>
      </c>
      <c r="B17" s="28">
        <v>49.3</v>
      </c>
      <c r="C17" s="61"/>
      <c r="D17" s="37">
        <v>6</v>
      </c>
      <c r="E17" s="31" t="s">
        <v>591</v>
      </c>
      <c r="F17" s="32">
        <f>VLOOKUP($E17,Atletas!$1:$1048576,7,FALSE)</f>
        <v>35439</v>
      </c>
      <c r="G17" s="32" t="str">
        <f>VLOOKUP($E17,Atletas!$1:$1048576,9,FALSE)</f>
        <v>Iniciado</v>
      </c>
      <c r="H17" s="137" t="str">
        <f>VLOOKUP($E17,Atletas!$1:$1048576,5,FALSE)</f>
        <v>CSM</v>
      </c>
      <c r="I17" s="35" t="s">
        <v>1115</v>
      </c>
      <c r="J17" s="34">
        <v>41055</v>
      </c>
      <c r="K17" s="35"/>
      <c r="L17" s="35" t="s">
        <v>855</v>
      </c>
      <c r="M17" s="38"/>
      <c r="N17" s="38"/>
    </row>
    <row r="18" spans="1:14" s="31" customFormat="1">
      <c r="A18" s="27">
        <v>13</v>
      </c>
      <c r="B18" s="28">
        <v>49.88</v>
      </c>
      <c r="C18" s="61"/>
      <c r="D18" s="37">
        <v>7</v>
      </c>
      <c r="E18" s="31" t="s">
        <v>1660</v>
      </c>
      <c r="F18" s="32">
        <f>VLOOKUP($E18,Atletas!$1:$1048576,7,FALSE)</f>
        <v>35647</v>
      </c>
      <c r="G18" s="32" t="str">
        <f>VLOOKUP($E18,Atletas!$1:$1048576,9,FALSE)</f>
        <v>Iniciado</v>
      </c>
      <c r="H18" s="137" t="str">
        <f>VLOOKUP($E18,Atletas!$1:$1048576,5,FALSE)</f>
        <v>ADRAP</v>
      </c>
      <c r="I18" s="35" t="s">
        <v>1115</v>
      </c>
      <c r="J18" s="34">
        <v>41055</v>
      </c>
      <c r="K18" s="35"/>
      <c r="L18" s="35" t="s">
        <v>855</v>
      </c>
      <c r="M18" s="38"/>
      <c r="N18" s="38"/>
    </row>
    <row r="19" spans="1:14" s="31" customFormat="1">
      <c r="A19" s="27">
        <v>14</v>
      </c>
      <c r="B19" s="28">
        <v>50.01</v>
      </c>
      <c r="C19" s="61"/>
      <c r="D19" s="37">
        <v>3</v>
      </c>
      <c r="E19" s="31" t="s">
        <v>739</v>
      </c>
      <c r="F19" s="32">
        <f>VLOOKUP($E19,Atletas!$1:$1048576,7,FALSE)</f>
        <v>34929</v>
      </c>
      <c r="G19" s="32" t="str">
        <f>VLOOKUP($E19,Atletas!$1:$1048576,9,FALSE)</f>
        <v>Juvenil</v>
      </c>
      <c r="H19" s="137" t="str">
        <f>VLOOKUP($E19,Atletas!$1:$1048576,5,FALSE)</f>
        <v>CSM</v>
      </c>
      <c r="I19" s="35" t="s">
        <v>1115</v>
      </c>
      <c r="J19" s="34">
        <v>41027</v>
      </c>
      <c r="K19" s="35"/>
      <c r="L19" s="35" t="s">
        <v>1249</v>
      </c>
      <c r="M19" s="38"/>
      <c r="N19" s="38"/>
    </row>
    <row r="20" spans="1:14" s="31" customFormat="1">
      <c r="A20" s="27">
        <v>15</v>
      </c>
      <c r="B20" s="28">
        <v>51.19</v>
      </c>
      <c r="C20" s="61"/>
      <c r="D20" s="37">
        <v>5</v>
      </c>
      <c r="E20" s="31" t="s">
        <v>1774</v>
      </c>
      <c r="F20" s="32">
        <f>VLOOKUP($E20,Atletas!$1:$1048576,7,FALSE)</f>
        <v>34892</v>
      </c>
      <c r="G20" s="32" t="str">
        <f>VLOOKUP($E20,Atletas!$1:$1048576,9,FALSE)</f>
        <v>Juvenil</v>
      </c>
      <c r="H20" s="137" t="str">
        <f>VLOOKUP($E20,Atletas!$1:$1048576,5,FALSE)</f>
        <v>CSM</v>
      </c>
      <c r="I20" s="35" t="s">
        <v>1115</v>
      </c>
      <c r="J20" s="34">
        <v>41013</v>
      </c>
      <c r="K20" s="35"/>
      <c r="L20" s="35" t="s">
        <v>855</v>
      </c>
      <c r="M20" s="38"/>
      <c r="N20" s="38"/>
    </row>
    <row r="21" spans="1:14" s="31" customFormat="1">
      <c r="A21" s="27">
        <v>16</v>
      </c>
      <c r="B21" s="28">
        <v>51.35</v>
      </c>
      <c r="C21" s="61"/>
      <c r="D21" s="37">
        <v>4</v>
      </c>
      <c r="E21" s="31" t="s">
        <v>805</v>
      </c>
      <c r="F21" s="32">
        <f>VLOOKUP($E21,Atletas!$1:$1048576,7,FALSE)</f>
        <v>35185</v>
      </c>
      <c r="G21" s="32" t="str">
        <f>VLOOKUP($E21,Atletas!$1:$1048576,9,FALSE)</f>
        <v>Juvenil</v>
      </c>
      <c r="H21" s="137" t="str">
        <f>VLOOKUP($E21,Atletas!$1:$1048576,5,FALSE)</f>
        <v>AJS</v>
      </c>
      <c r="I21" s="35" t="s">
        <v>1115</v>
      </c>
      <c r="J21" s="34">
        <v>41027</v>
      </c>
      <c r="K21" s="35"/>
      <c r="L21" s="35" t="s">
        <v>1250</v>
      </c>
      <c r="M21" s="38"/>
      <c r="N21" s="38"/>
    </row>
    <row r="22" spans="1:14" s="31" customFormat="1">
      <c r="A22" s="27">
        <v>17</v>
      </c>
      <c r="B22" s="28">
        <v>51.64</v>
      </c>
      <c r="C22" s="61"/>
      <c r="D22" s="37">
        <v>6</v>
      </c>
      <c r="E22" s="31" t="s">
        <v>599</v>
      </c>
      <c r="F22" s="32">
        <f>VLOOKUP($E22,Atletas!$1:$1048576,7,FALSE)</f>
        <v>35368</v>
      </c>
      <c r="G22" s="32" t="str">
        <f>VLOOKUP($E22,Atletas!$1:$1048576,9,FALSE)</f>
        <v>Juvenil</v>
      </c>
      <c r="H22" s="137" t="str">
        <f>VLOOKUP($E22,Atletas!$1:$1048576,5,FALSE)</f>
        <v>CSM</v>
      </c>
      <c r="I22" s="35" t="s">
        <v>1115</v>
      </c>
      <c r="J22" s="34">
        <v>41013</v>
      </c>
      <c r="K22" s="35"/>
      <c r="L22" s="35" t="s">
        <v>855</v>
      </c>
      <c r="M22" s="38"/>
      <c r="N22" s="38"/>
    </row>
    <row r="23" spans="1:14" s="31" customFormat="1">
      <c r="A23" s="27">
        <v>18</v>
      </c>
      <c r="B23" s="28">
        <v>54.95</v>
      </c>
      <c r="C23" s="61"/>
      <c r="D23" s="37">
        <v>3</v>
      </c>
      <c r="E23" s="31" t="s">
        <v>1811</v>
      </c>
      <c r="F23" s="32">
        <f>VLOOKUP($E23,Atletas!$1:$1048576,7,FALSE)</f>
        <v>35012</v>
      </c>
      <c r="G23" s="32" t="str">
        <f>VLOOKUP($E23,Atletas!$1:$1048576,9,FALSE)</f>
        <v>Juvenil</v>
      </c>
      <c r="H23" s="137" t="str">
        <f>VLOOKUP($E23,Atletas!$1:$1048576,5,FALSE)</f>
        <v>CSM</v>
      </c>
      <c r="I23" s="35" t="s">
        <v>1115</v>
      </c>
      <c r="J23" s="34">
        <v>41084</v>
      </c>
      <c r="K23" s="35"/>
      <c r="L23" s="35" t="s">
        <v>855</v>
      </c>
      <c r="M23" s="38"/>
      <c r="N23" s="38"/>
    </row>
    <row r="24" spans="1:14" s="31" customFormat="1">
      <c r="A24" s="27">
        <v>19</v>
      </c>
      <c r="B24" s="28">
        <v>56.66</v>
      </c>
      <c r="C24" s="61"/>
      <c r="D24" s="37">
        <v>5</v>
      </c>
      <c r="E24" s="31" t="s">
        <v>1130</v>
      </c>
      <c r="F24" s="32">
        <f>VLOOKUP($E24,Atletas!$1:$1048576,7,FALSE)</f>
        <v>34983</v>
      </c>
      <c r="G24" s="32" t="str">
        <f>VLOOKUP($E24,Atletas!$1:$1048576,9,FALSE)</f>
        <v>Juvenil</v>
      </c>
      <c r="H24" s="137" t="str">
        <f>VLOOKUP($E24,Atletas!$1:$1048576,5,FALSE)</f>
        <v>AJS</v>
      </c>
      <c r="I24" s="35" t="s">
        <v>1115</v>
      </c>
      <c r="J24" s="34">
        <v>41027</v>
      </c>
      <c r="K24" s="35"/>
      <c r="L24" s="35" t="s">
        <v>855</v>
      </c>
      <c r="M24" s="38"/>
      <c r="N24" s="38"/>
    </row>
    <row r="25" spans="1:14" s="31" customFormat="1">
      <c r="A25" s="27"/>
      <c r="B25" s="28"/>
      <c r="C25" s="61"/>
      <c r="D25" s="37"/>
      <c r="E25" s="31" t="s">
        <v>808</v>
      </c>
      <c r="F25" s="32">
        <f>VLOOKUP($E25,Atletas!$1:$1048576,7,FALSE)</f>
        <v>33005</v>
      </c>
      <c r="G25" s="32" t="str">
        <f>VLOOKUP($E25,Atletas!$1:$1048576,9,FALSE)</f>
        <v>Sénior /s23</v>
      </c>
      <c r="H25" s="137" t="str">
        <f>VLOOKUP($E25,Atletas!$1:$1048576,5,FALSE)</f>
        <v>AJS</v>
      </c>
      <c r="I25" s="35"/>
      <c r="J25" s="34"/>
      <c r="K25" s="35"/>
      <c r="L25" s="35" t="s">
        <v>1246</v>
      </c>
      <c r="M25" s="38"/>
      <c r="N25" s="38" t="str">
        <f t="shared" ref="N25" si="0">CONCATENATE(B25," - 11")</f>
        <v xml:space="preserve"> - 11</v>
      </c>
    </row>
    <row r="26" spans="1:14" s="31" customFormat="1">
      <c r="A26" s="27"/>
      <c r="B26" s="28"/>
      <c r="C26" s="61"/>
      <c r="D26" s="37"/>
      <c r="E26" s="31" t="s">
        <v>1082</v>
      </c>
      <c r="F26" s="32">
        <f>VLOOKUP($E26,Atletas!$1:$1048576,7,FALSE)</f>
        <v>32842</v>
      </c>
      <c r="G26" s="32" t="str">
        <f>VLOOKUP($E26,Atletas!$1:$1048576,9,FALSE)</f>
        <v>Sénior</v>
      </c>
      <c r="H26" s="137" t="str">
        <f>VLOOKUP($E26,Atletas!$1:$1048576,5,FALSE)</f>
        <v>AJS</v>
      </c>
      <c r="I26" s="35"/>
      <c r="J26" s="34"/>
      <c r="K26" s="35"/>
      <c r="L26" s="35" t="s">
        <v>253</v>
      </c>
      <c r="M26" s="38"/>
      <c r="N26" s="38"/>
    </row>
    <row r="27" spans="1:14" s="31" customFormat="1">
      <c r="A27" s="27"/>
      <c r="B27" s="28"/>
      <c r="C27" s="61"/>
      <c r="D27" s="37"/>
      <c r="E27" s="31" t="s">
        <v>1080</v>
      </c>
      <c r="F27" s="32">
        <f>VLOOKUP($E27,Atletas!$1:$1048576,7,FALSE)</f>
        <v>34220</v>
      </c>
      <c r="G27" s="32" t="str">
        <f>VLOOKUP($E27,Atletas!$1:$1048576,9,FALSE)</f>
        <v>Júnior</v>
      </c>
      <c r="H27" s="137" t="str">
        <f>VLOOKUP($E27,Atletas!$1:$1048576,5,FALSE)</f>
        <v>AJS</v>
      </c>
      <c r="I27" s="35"/>
      <c r="J27" s="34"/>
      <c r="K27" s="35"/>
      <c r="L27" s="35" t="s">
        <v>1248</v>
      </c>
      <c r="M27" s="38"/>
      <c r="N27" s="38"/>
    </row>
    <row r="28" spans="1:14" s="31" customFormat="1">
      <c r="A28" s="27"/>
      <c r="B28" s="28"/>
      <c r="C28" s="61"/>
      <c r="D28" s="37"/>
      <c r="E28" s="31" t="s">
        <v>615</v>
      </c>
      <c r="F28" s="32">
        <f>VLOOKUP($E28,Atletas!$1:$1048576,7,FALSE)</f>
        <v>35542</v>
      </c>
      <c r="G28" s="32" t="str">
        <f>VLOOKUP($E28,Atletas!$1:$1048576,9,FALSE)</f>
        <v>Iniciado</v>
      </c>
      <c r="H28" s="137" t="str">
        <f>VLOOKUP($E28,Atletas!$1:$1048576,5,FALSE)</f>
        <v>ACDSJ</v>
      </c>
      <c r="I28" s="35"/>
      <c r="J28" s="34"/>
      <c r="K28" s="35"/>
      <c r="L28" s="35" t="s">
        <v>1251</v>
      </c>
      <c r="M28" s="38"/>
      <c r="N28" s="38"/>
    </row>
    <row r="29" spans="1:14" s="31" customFormat="1">
      <c r="A29" s="27"/>
      <c r="B29" s="28"/>
      <c r="C29" s="61"/>
      <c r="D29" s="37"/>
      <c r="E29" s="31" t="s">
        <v>1126</v>
      </c>
      <c r="F29" s="32">
        <f>VLOOKUP($E29,Atletas!$1:$1048576,7,FALSE)</f>
        <v>34375</v>
      </c>
      <c r="G29" s="32" t="str">
        <f>VLOOKUP($E29,Atletas!$1:$1048576,9,FALSE)</f>
        <v>Júnior</v>
      </c>
      <c r="H29" s="137" t="str">
        <f>VLOOKUP($E29,Atletas!$1:$1048576,5,FALSE)</f>
        <v>AJS</v>
      </c>
      <c r="I29" s="35"/>
      <c r="J29" s="34"/>
      <c r="K29" s="35"/>
      <c r="L29" s="35" t="s">
        <v>1252</v>
      </c>
      <c r="M29" s="38"/>
      <c r="N29" s="38"/>
    </row>
    <row r="30" spans="1:14" s="31" customFormat="1">
      <c r="A30" s="27"/>
      <c r="B30" s="28"/>
      <c r="C30" s="61"/>
      <c r="D30" s="37"/>
      <c r="E30" s="31" t="s">
        <v>742</v>
      </c>
      <c r="F30" s="32">
        <f>VLOOKUP($E30,Atletas!$1:$1048576,7,FALSE)</f>
        <v>35182</v>
      </c>
      <c r="G30" s="32" t="str">
        <f>VLOOKUP($E30,Atletas!$1:$1048576,9,FALSE)</f>
        <v>Juvenil</v>
      </c>
      <c r="H30" s="137" t="str">
        <f>VLOOKUP($E30,Atletas!$1:$1048576,5,FALSE)</f>
        <v>AJS</v>
      </c>
      <c r="I30" s="35"/>
      <c r="J30" s="34"/>
      <c r="K30" s="35"/>
      <c r="L30" s="35" t="s">
        <v>1253</v>
      </c>
      <c r="M30" s="38"/>
      <c r="N30" s="38"/>
    </row>
    <row r="31" spans="1:14" s="31" customFormat="1">
      <c r="A31" s="27"/>
      <c r="B31" s="28"/>
      <c r="C31" s="61"/>
      <c r="D31" s="37"/>
      <c r="E31" s="31" t="s">
        <v>326</v>
      </c>
      <c r="F31" s="32">
        <f>VLOOKUP($E31,Atletas!$1:$1048576,7,FALSE)</f>
        <v>34913</v>
      </c>
      <c r="G31" s="32" t="str">
        <f>VLOOKUP($E31,Atletas!$1:$1048576,9,FALSE)</f>
        <v>Juvenil</v>
      </c>
      <c r="H31" s="137" t="str">
        <f>VLOOKUP($E31,Atletas!$1:$1048576,5,FALSE)</f>
        <v>AJS</v>
      </c>
      <c r="I31" s="35"/>
      <c r="J31" s="34"/>
      <c r="K31" s="35"/>
      <c r="L31" s="35" t="s">
        <v>1245</v>
      </c>
      <c r="M31" s="38"/>
      <c r="N31" s="38"/>
    </row>
    <row r="32" spans="1:14" s="31" customFormat="1">
      <c r="A32" s="27"/>
      <c r="B32" s="28"/>
      <c r="C32" s="61"/>
      <c r="D32" s="37"/>
      <c r="E32" s="31" t="s">
        <v>1045</v>
      </c>
      <c r="F32" s="32">
        <f>VLOOKUP($E32,Atletas!$1:$1048576,7,FALSE)</f>
        <v>34758</v>
      </c>
      <c r="G32" s="32" t="str">
        <f>VLOOKUP($E32,Atletas!$1:$1048576,9,FALSE)</f>
        <v>Juvenil</v>
      </c>
      <c r="H32" s="137" t="str">
        <f>VLOOKUP($E32,Atletas!$1:$1048576,5,FALSE)</f>
        <v>GDE</v>
      </c>
      <c r="I32" s="35"/>
      <c r="J32" s="34"/>
      <c r="K32" s="35"/>
      <c r="L32" s="35" t="s">
        <v>1254</v>
      </c>
      <c r="M32" s="38"/>
      <c r="N32" s="38"/>
    </row>
    <row r="33" spans="1:14" s="31" customFormat="1">
      <c r="A33" s="27"/>
      <c r="B33" s="28"/>
      <c r="C33" s="61"/>
      <c r="D33" s="37"/>
      <c r="E33" s="31" t="s">
        <v>1024</v>
      </c>
      <c r="F33" s="32">
        <f>VLOOKUP($E33,Atletas!$1:$1048576,7,FALSE)</f>
        <v>34457</v>
      </c>
      <c r="G33" s="32" t="str">
        <f>VLOOKUP($E33,Atletas!$1:$1048576,9,FALSE)</f>
        <v>Júnior</v>
      </c>
      <c r="H33" s="137" t="str">
        <f>VLOOKUP($E33,Atletas!$1:$1048576,5,FALSE)</f>
        <v>AJS</v>
      </c>
      <c r="I33" s="35"/>
      <c r="J33" s="34"/>
      <c r="K33" s="35"/>
      <c r="L33" s="35" t="s">
        <v>256</v>
      </c>
      <c r="M33" s="38"/>
      <c r="N33" s="38"/>
    </row>
    <row r="34" spans="1:14" s="31" customFormat="1">
      <c r="A34" s="27"/>
      <c r="B34" s="28"/>
      <c r="C34" s="61"/>
      <c r="D34" s="37"/>
      <c r="E34" s="31" t="s">
        <v>621</v>
      </c>
      <c r="F34" s="32">
        <f>VLOOKUP($E34,Atletas!$1:$1048576,7,FALSE)</f>
        <v>34542</v>
      </c>
      <c r="G34" s="32" t="str">
        <f>VLOOKUP($E34,Atletas!$1:$1048576,9,FALSE)</f>
        <v>Júnior</v>
      </c>
      <c r="H34" s="137" t="str">
        <f>VLOOKUP($E34,Atletas!$1:$1048576,5,FALSE)</f>
        <v>AJS</v>
      </c>
      <c r="I34" s="35"/>
      <c r="J34" s="34"/>
      <c r="K34" s="35"/>
      <c r="L34" s="35" t="s">
        <v>1255</v>
      </c>
      <c r="M34" s="38"/>
      <c r="N34" s="38"/>
    </row>
    <row r="35" spans="1:14" s="31" customFormat="1">
      <c r="A35" s="27"/>
      <c r="B35" s="28"/>
      <c r="C35" s="61"/>
      <c r="D35" s="37"/>
      <c r="E35" s="31" t="s">
        <v>414</v>
      </c>
      <c r="F35" s="32">
        <f>VLOOKUP($E35,Atletas!$1:$1048576,7,FALSE)</f>
        <v>34753</v>
      </c>
      <c r="G35" s="32" t="str">
        <f>VLOOKUP($E35,Atletas!$1:$1048576,9,FALSE)</f>
        <v>Juvenil</v>
      </c>
      <c r="H35" s="137" t="str">
        <f>VLOOKUP($E35,Atletas!$1:$1048576,5,FALSE)</f>
        <v>AJS</v>
      </c>
      <c r="I35" s="35"/>
      <c r="J35" s="34"/>
      <c r="K35" s="35"/>
      <c r="L35" s="35" t="s">
        <v>257</v>
      </c>
      <c r="M35" s="38"/>
      <c r="N35" s="38"/>
    </row>
    <row r="36" spans="1:14" s="31" customFormat="1">
      <c r="A36" s="27"/>
      <c r="B36" s="28"/>
      <c r="C36" s="61"/>
      <c r="D36" s="37"/>
      <c r="E36" s="31" t="s">
        <v>318</v>
      </c>
      <c r="F36" s="32">
        <f>VLOOKUP($E36,Atletas!$1:$1048576,7,FALSE)</f>
        <v>35606</v>
      </c>
      <c r="G36" s="32" t="str">
        <f>VLOOKUP($E36,Atletas!$1:$1048576,9,FALSE)</f>
        <v>Iniciado</v>
      </c>
      <c r="H36" s="137" t="str">
        <f>VLOOKUP($E36,Atletas!$1:$1048576,5,FALSE)</f>
        <v>AJS</v>
      </c>
      <c r="I36" s="35"/>
      <c r="J36" s="34"/>
      <c r="K36" s="35"/>
      <c r="L36" s="35" t="s">
        <v>1256</v>
      </c>
      <c r="M36" s="38"/>
      <c r="N36" s="38"/>
    </row>
    <row r="37" spans="1:14" s="31" customFormat="1">
      <c r="A37" s="27"/>
      <c r="B37" s="28"/>
      <c r="C37" s="61"/>
      <c r="D37" s="37"/>
      <c r="E37" s="31" t="s">
        <v>584</v>
      </c>
      <c r="F37" s="32" t="e">
        <f>VLOOKUP($E37,Atletas!$1:$1048576,7,FALSE)</f>
        <v>#N/A</v>
      </c>
      <c r="G37" s="32" t="e">
        <f>VLOOKUP($E37,Atletas!$1:$1048576,9,FALSE)</f>
        <v>#N/A</v>
      </c>
      <c r="H37" s="137" t="e">
        <f>VLOOKUP($E37,Atletas!$1:$1048576,5,FALSE)</f>
        <v>#N/A</v>
      </c>
      <c r="I37" s="35"/>
      <c r="J37" s="34"/>
      <c r="K37" s="35"/>
      <c r="L37" s="35" t="s">
        <v>1257</v>
      </c>
      <c r="M37" s="38"/>
      <c r="N37" s="38"/>
    </row>
    <row r="38" spans="1:14" s="31" customFormat="1">
      <c r="A38" s="27"/>
      <c r="B38" s="28"/>
      <c r="C38" s="61"/>
      <c r="D38" s="37"/>
      <c r="E38" s="31" t="s">
        <v>622</v>
      </c>
      <c r="F38" s="32" t="e">
        <f>VLOOKUP($E38,Atletas!$1:$1048576,7,FALSE)</f>
        <v>#N/A</v>
      </c>
      <c r="G38" s="32" t="e">
        <f>VLOOKUP($E38,Atletas!$1:$1048576,9,FALSE)</f>
        <v>#N/A</v>
      </c>
      <c r="H38" s="137" t="e">
        <f>VLOOKUP($E38,Atletas!$1:$1048576,5,FALSE)</f>
        <v>#N/A</v>
      </c>
      <c r="I38" s="35"/>
      <c r="J38" s="34"/>
      <c r="K38" s="35"/>
      <c r="L38" s="35" t="s">
        <v>562</v>
      </c>
      <c r="M38" s="38"/>
      <c r="N38" s="38"/>
    </row>
    <row r="39" spans="1:14" s="31" customFormat="1">
      <c r="A39" s="27"/>
      <c r="B39" s="28"/>
      <c r="C39" s="61"/>
      <c r="D39" s="37"/>
      <c r="E39" s="31" t="s">
        <v>1119</v>
      </c>
      <c r="F39" s="32" t="e">
        <f>VLOOKUP($E39,Atletas!$1:$1048576,7,FALSE)</f>
        <v>#N/A</v>
      </c>
      <c r="G39" s="32" t="e">
        <f>VLOOKUP($E39,Atletas!$1:$1048576,9,FALSE)</f>
        <v>#N/A</v>
      </c>
      <c r="H39" s="137" t="e">
        <f>VLOOKUP($E39,Atletas!$1:$1048576,5,FALSE)</f>
        <v>#N/A</v>
      </c>
      <c r="I39" s="35"/>
      <c r="J39" s="34"/>
      <c r="K39" s="35"/>
      <c r="L39" s="35" t="s">
        <v>713</v>
      </c>
      <c r="M39" s="38"/>
      <c r="N39" s="38"/>
    </row>
    <row r="40" spans="1:14" s="31" customFormat="1">
      <c r="A40" s="27"/>
      <c r="B40" s="28"/>
      <c r="C40" s="61"/>
      <c r="D40" s="37"/>
      <c r="E40" s="31" t="s">
        <v>753</v>
      </c>
      <c r="F40" s="32">
        <f>VLOOKUP($E40,Atletas!$1:$1048576,7,FALSE)</f>
        <v>33371</v>
      </c>
      <c r="G40" s="32" t="str">
        <f>VLOOKUP($E40,Atletas!$1:$1048576,9,FALSE)</f>
        <v>Sénior /s23</v>
      </c>
      <c r="H40" s="137" t="str">
        <f>VLOOKUP($E40,Atletas!$1:$1048576,5,FALSE)</f>
        <v>GDE</v>
      </c>
      <c r="I40" s="35"/>
      <c r="J40" s="34"/>
      <c r="K40" s="35"/>
      <c r="L40" s="35" t="s">
        <v>788</v>
      </c>
      <c r="M40" s="38"/>
      <c r="N40" s="38"/>
    </row>
    <row r="41" spans="1:14" s="31" customFormat="1">
      <c r="A41" s="27"/>
      <c r="B41" s="28"/>
      <c r="C41" s="61"/>
      <c r="D41" s="37"/>
      <c r="E41" s="31" t="s">
        <v>809</v>
      </c>
      <c r="F41" s="32">
        <f>VLOOKUP($E41,Atletas!$1:$1048576,7,FALSE)</f>
        <v>33246</v>
      </c>
      <c r="G41" s="32" t="str">
        <f>VLOOKUP($E41,Atletas!$1:$1048576,9,FALSE)</f>
        <v>Sénior /s23</v>
      </c>
      <c r="H41" s="137" t="str">
        <f>VLOOKUP($E41,Atletas!$1:$1048576,5,FALSE)</f>
        <v>AJS</v>
      </c>
      <c r="I41" s="35"/>
      <c r="J41" s="34"/>
      <c r="K41" s="35"/>
      <c r="L41" s="35" t="s">
        <v>858</v>
      </c>
      <c r="M41" s="38"/>
      <c r="N41" s="38"/>
    </row>
    <row r="42" spans="1:14" s="31" customFormat="1">
      <c r="A42" s="27"/>
      <c r="B42" s="28"/>
      <c r="C42" s="61"/>
      <c r="D42" s="37"/>
      <c r="E42" s="31" t="s">
        <v>1049</v>
      </c>
      <c r="F42" s="32" t="e">
        <f>VLOOKUP($E42,Atletas!$1:$1048576,7,FALSE)</f>
        <v>#N/A</v>
      </c>
      <c r="G42" s="32" t="e">
        <f>VLOOKUP($E42,Atletas!$1:$1048576,9,FALSE)</f>
        <v>#N/A</v>
      </c>
      <c r="H42" s="137" t="e">
        <f>VLOOKUP($E42,Atletas!$1:$1048576,5,FALSE)</f>
        <v>#N/A</v>
      </c>
      <c r="I42" s="35"/>
      <c r="J42" s="34"/>
      <c r="K42" s="35"/>
      <c r="L42" s="35" t="s">
        <v>561</v>
      </c>
      <c r="M42" s="38"/>
      <c r="N42" s="38"/>
    </row>
    <row r="43" spans="1:14" s="31" customFormat="1">
      <c r="A43" s="27"/>
      <c r="B43" s="28"/>
      <c r="C43" s="61"/>
      <c r="D43" s="37"/>
      <c r="E43" s="31" t="s">
        <v>902</v>
      </c>
      <c r="F43" s="32">
        <f>VLOOKUP($E43,Atletas!$1:$1048576,7,FALSE)</f>
        <v>30723</v>
      </c>
      <c r="G43" s="32" t="str">
        <f>VLOOKUP($E43,Atletas!$1:$1048576,9,FALSE)</f>
        <v>Sénior</v>
      </c>
      <c r="H43" s="137" t="str">
        <f>VLOOKUP($E43,Atletas!$1:$1048576,5,FALSE)</f>
        <v>CSM</v>
      </c>
      <c r="I43" s="35"/>
      <c r="J43" s="34"/>
      <c r="K43" s="35"/>
      <c r="L43" s="35" t="s">
        <v>714</v>
      </c>
      <c r="M43" s="38"/>
      <c r="N43" s="38"/>
    </row>
    <row r="44" spans="1:14" s="31" customFormat="1">
      <c r="A44" s="27"/>
      <c r="B44" s="28"/>
      <c r="C44" s="61"/>
      <c r="D44" s="37"/>
      <c r="E44" s="31" t="s">
        <v>1047</v>
      </c>
      <c r="F44" s="32" t="e">
        <f>VLOOKUP($E44,Atletas!$1:$1048576,7,FALSE)</f>
        <v>#N/A</v>
      </c>
      <c r="G44" s="32" t="e">
        <f>VLOOKUP($E44,Atletas!$1:$1048576,9,FALSE)</f>
        <v>#N/A</v>
      </c>
      <c r="H44" s="137" t="e">
        <f>VLOOKUP($E44,Atletas!$1:$1048576,5,FALSE)</f>
        <v>#N/A</v>
      </c>
      <c r="I44" s="35"/>
      <c r="J44" s="34"/>
      <c r="K44" s="35"/>
      <c r="L44" s="35" t="s">
        <v>712</v>
      </c>
      <c r="M44" s="38"/>
      <c r="N44" s="38"/>
    </row>
    <row r="45" spans="1:14" s="31" customFormat="1">
      <c r="A45" s="27"/>
      <c r="B45" s="28"/>
      <c r="C45" s="61"/>
      <c r="D45" s="37"/>
      <c r="E45" s="31" t="s">
        <v>587</v>
      </c>
      <c r="F45" s="32">
        <f>VLOOKUP($E45,Atletas!$1:$1048576,7,FALSE)</f>
        <v>33841</v>
      </c>
      <c r="G45" s="32" t="str">
        <f>VLOOKUP($E45,Atletas!$1:$1048576,9,FALSE)</f>
        <v>Sénior /s23</v>
      </c>
      <c r="H45" s="137" t="str">
        <f>VLOOKUP($E45,Atletas!$1:$1048576,5,FALSE)</f>
        <v>AJS</v>
      </c>
      <c r="I45" s="35"/>
      <c r="J45" s="34"/>
      <c r="K45" s="35"/>
      <c r="L45" s="35" t="s">
        <v>254</v>
      </c>
      <c r="M45" s="38"/>
      <c r="N45" s="38"/>
    </row>
    <row r="46" spans="1:14" s="31" customFormat="1">
      <c r="A46" s="27"/>
      <c r="B46" s="28"/>
      <c r="C46" s="61"/>
      <c r="D46" s="37"/>
      <c r="E46" s="31" t="s">
        <v>737</v>
      </c>
      <c r="F46" s="32">
        <f>VLOOKUP($E46,Atletas!$1:$1048576,7,FALSE)</f>
        <v>34195</v>
      </c>
      <c r="G46" s="32" t="str">
        <f>VLOOKUP($E46,Atletas!$1:$1048576,9,FALSE)</f>
        <v>Júnior</v>
      </c>
      <c r="H46" s="137" t="str">
        <f>VLOOKUP($E46,Atletas!$1:$1048576,5,FALSE)</f>
        <v>CSM</v>
      </c>
      <c r="I46" s="35"/>
      <c r="J46" s="34"/>
      <c r="K46" s="35"/>
      <c r="L46" s="35" t="s">
        <v>255</v>
      </c>
      <c r="M46" s="38"/>
      <c r="N46" s="38"/>
    </row>
    <row r="47" spans="1:14" s="31" customFormat="1">
      <c r="A47" s="27"/>
      <c r="B47" s="28"/>
      <c r="C47" s="61"/>
      <c r="D47" s="37"/>
      <c r="F47" s="32">
        <f>VLOOKUP($E47,Atletas!$1:$1048576,7,FALSE)</f>
        <v>0</v>
      </c>
      <c r="G47" s="32" t="str">
        <f>VLOOKUP($E47,Atletas!$1:$1048576,9,FALSE)</f>
        <v>Sénior /vet</v>
      </c>
      <c r="H47" s="137">
        <f>VLOOKUP($E47,Atletas!$1:$1048576,5,FALSE)</f>
        <v>0</v>
      </c>
      <c r="I47" s="35"/>
      <c r="J47" s="34"/>
      <c r="K47" s="35"/>
      <c r="L47" s="35" t="s">
        <v>855</v>
      </c>
      <c r="M47" s="38"/>
      <c r="N47" s="38"/>
    </row>
    <row r="48" spans="1:14" s="31" customFormat="1">
      <c r="A48" s="27"/>
      <c r="B48" s="28"/>
      <c r="C48" s="61"/>
      <c r="D48" s="37"/>
      <c r="F48" s="32">
        <f>VLOOKUP($E48,Atletas!$1:$1048576,7,FALSE)</f>
        <v>0</v>
      </c>
      <c r="G48" s="32" t="str">
        <f>VLOOKUP($E48,Atletas!$1:$1048576,9,FALSE)</f>
        <v>Sénior /vet</v>
      </c>
      <c r="H48" s="137">
        <f>VLOOKUP($E48,Atletas!$1:$1048576,5,FALSE)</f>
        <v>0</v>
      </c>
      <c r="I48" s="35"/>
      <c r="J48" s="34"/>
      <c r="K48" s="35"/>
      <c r="L48" s="35" t="s">
        <v>855</v>
      </c>
      <c r="M48" s="38"/>
      <c r="N48" s="38"/>
    </row>
    <row r="49" spans="1:14" s="31" customFormat="1" hidden="1">
      <c r="A49" s="27"/>
      <c r="B49" s="28"/>
      <c r="C49" s="61"/>
      <c r="D49" s="37"/>
      <c r="F49" s="32"/>
      <c r="G49" s="35"/>
      <c r="H49" s="137"/>
      <c r="I49" s="35"/>
      <c r="J49" s="34"/>
      <c r="K49" s="35"/>
      <c r="L49" s="35"/>
      <c r="M49" s="38"/>
    </row>
    <row r="50" spans="1:14" s="31" customFormat="1" hidden="1">
      <c r="A50" s="175" t="s">
        <v>831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38"/>
      <c r="N50" s="39"/>
    </row>
    <row r="51" spans="1:14" s="31" customFormat="1" hidden="1">
      <c r="A51" s="27"/>
      <c r="B51" s="28"/>
      <c r="C51" s="61"/>
      <c r="D51" s="37"/>
      <c r="F51" s="32">
        <f>VLOOKUP($E51,Atletas!$1:$1048576,7,FALSE)</f>
        <v>0</v>
      </c>
      <c r="G51" s="32" t="str">
        <f>VLOOKUP($E51,Atletas!$1:$1048576,9,FALSE)</f>
        <v>Sénior /vet</v>
      </c>
      <c r="H51" s="137">
        <f>VLOOKUP($E51,Atletas!$1:$1048576,5,FALSE)</f>
        <v>0</v>
      </c>
      <c r="I51" s="35"/>
      <c r="J51" s="34"/>
      <c r="K51" s="35"/>
      <c r="L51" s="35"/>
      <c r="M51" s="38"/>
    </row>
    <row r="52" spans="1:14" s="39" customFormat="1" ht="11" hidden="1">
      <c r="A52" s="37"/>
      <c r="B52" s="38"/>
      <c r="C52" s="61"/>
      <c r="D52" s="37"/>
      <c r="F52" s="32"/>
      <c r="G52" s="35"/>
      <c r="H52" s="87"/>
      <c r="I52" s="35"/>
      <c r="J52" s="34"/>
      <c r="K52" s="35"/>
      <c r="L52" s="35"/>
      <c r="M52" s="38"/>
    </row>
    <row r="53" spans="1:14" s="41" customFormat="1" ht="11" hidden="1">
      <c r="A53" s="37"/>
      <c r="B53" s="38"/>
      <c r="C53" s="61"/>
      <c r="D53" s="37"/>
      <c r="E53" s="39"/>
      <c r="F53" s="32"/>
      <c r="G53" s="35"/>
      <c r="H53" s="87"/>
      <c r="I53" s="33"/>
      <c r="J53" s="34"/>
      <c r="K53" s="33"/>
      <c r="L53" s="35"/>
      <c r="M53" s="38"/>
    </row>
    <row r="54" spans="1:14" s="41" customFormat="1" ht="11" hidden="1">
      <c r="A54" s="37"/>
      <c r="B54" s="38"/>
      <c r="C54" s="61"/>
      <c r="D54" s="37"/>
      <c r="E54" s="39"/>
      <c r="F54" s="32"/>
      <c r="G54" s="35"/>
      <c r="H54" s="87"/>
      <c r="I54" s="33"/>
      <c r="J54" s="34"/>
      <c r="K54" s="33"/>
      <c r="L54" s="35"/>
      <c r="M54" s="38"/>
    </row>
    <row r="55" spans="1:14" s="31" customFormat="1" hidden="1">
      <c r="A55" s="175" t="s">
        <v>815</v>
      </c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38"/>
      <c r="N55" s="39"/>
    </row>
    <row r="56" spans="1:14" s="41" customFormat="1" ht="11" hidden="1">
      <c r="A56" s="37"/>
      <c r="B56" s="38"/>
      <c r="C56" s="61"/>
      <c r="D56" s="37"/>
      <c r="E56" s="39"/>
      <c r="F56" s="32"/>
      <c r="G56" s="35"/>
      <c r="H56" s="87"/>
      <c r="I56" s="33"/>
      <c r="J56" s="34"/>
      <c r="K56" s="33"/>
      <c r="L56" s="35"/>
      <c r="M56" s="38"/>
    </row>
    <row r="57" spans="1:14" s="41" customFormat="1" ht="11">
      <c r="A57" s="37"/>
      <c r="B57" s="38"/>
      <c r="C57" s="61"/>
      <c r="D57" s="37"/>
      <c r="E57" s="39"/>
      <c r="F57" s="32"/>
      <c r="G57" s="35"/>
      <c r="H57" s="87"/>
      <c r="I57" s="33"/>
      <c r="J57" s="34"/>
      <c r="K57" s="33"/>
      <c r="L57" s="35"/>
      <c r="M57" s="38"/>
    </row>
    <row r="58" spans="1:14" s="41" customFormat="1" ht="11">
      <c r="A58" s="37"/>
      <c r="B58" s="38"/>
      <c r="C58" s="61"/>
      <c r="D58" s="37"/>
      <c r="E58" s="39"/>
      <c r="F58" s="32"/>
      <c r="G58" s="35"/>
      <c r="H58" s="87"/>
      <c r="I58" s="33"/>
      <c r="J58" s="34"/>
      <c r="K58" s="33"/>
      <c r="L58" s="35"/>
      <c r="M58" s="38"/>
    </row>
    <row r="59" spans="1:14" s="41" customFormat="1" ht="11">
      <c r="A59" s="37"/>
      <c r="B59" s="38"/>
      <c r="C59" s="61"/>
      <c r="D59" s="37"/>
      <c r="E59" s="39"/>
      <c r="F59" s="32"/>
      <c r="G59" s="35"/>
      <c r="H59" s="87"/>
      <c r="I59" s="33"/>
      <c r="J59" s="34"/>
      <c r="K59" s="33"/>
      <c r="L59" s="35"/>
      <c r="M59" s="38"/>
    </row>
    <row r="60" spans="1:14" s="41" customFormat="1" ht="11">
      <c r="A60" s="37"/>
      <c r="B60" s="38"/>
      <c r="C60" s="61"/>
      <c r="D60" s="37"/>
      <c r="E60" s="39"/>
      <c r="F60" s="32"/>
      <c r="G60" s="35"/>
      <c r="H60" s="87"/>
      <c r="I60" s="33"/>
      <c r="J60" s="34"/>
      <c r="K60" s="33"/>
      <c r="L60" s="35"/>
      <c r="M60" s="38"/>
    </row>
    <row r="61" spans="1:14" s="41" customFormat="1" ht="11">
      <c r="A61" s="37"/>
      <c r="B61" s="38"/>
      <c r="C61" s="61"/>
      <c r="D61" s="37"/>
      <c r="E61" s="39"/>
      <c r="F61" s="32"/>
      <c r="G61" s="35"/>
      <c r="H61" s="87"/>
      <c r="I61" s="33"/>
      <c r="J61" s="34"/>
      <c r="K61" s="33"/>
      <c r="L61" s="35"/>
      <c r="M61" s="38"/>
    </row>
    <row r="62" spans="1:14" s="41" customFormat="1" ht="11">
      <c r="A62" s="37"/>
      <c r="B62" s="38"/>
      <c r="C62" s="61"/>
      <c r="D62" s="37"/>
      <c r="E62" s="39"/>
      <c r="F62" s="32"/>
      <c r="G62" s="35"/>
      <c r="H62" s="87"/>
      <c r="I62" s="33"/>
      <c r="J62" s="34"/>
      <c r="K62" s="33"/>
      <c r="L62" s="35"/>
      <c r="M62" s="38"/>
    </row>
    <row r="63" spans="1:14" s="41" customFormat="1" ht="11">
      <c r="A63" s="37"/>
      <c r="B63" s="38"/>
      <c r="C63" s="61"/>
      <c r="D63" s="37"/>
      <c r="E63" s="39"/>
      <c r="F63" s="32"/>
      <c r="G63" s="35"/>
      <c r="H63" s="87"/>
      <c r="I63" s="33"/>
      <c r="J63" s="34"/>
      <c r="K63" s="33"/>
      <c r="L63" s="35"/>
      <c r="M63" s="38"/>
    </row>
    <row r="64" spans="1:14" s="41" customFormat="1" ht="11">
      <c r="A64" s="37"/>
      <c r="B64" s="38"/>
      <c r="C64" s="61"/>
      <c r="D64" s="37"/>
      <c r="E64" s="39"/>
      <c r="F64" s="32"/>
      <c r="G64" s="35"/>
      <c r="H64" s="87"/>
      <c r="I64" s="33"/>
      <c r="J64" s="34"/>
      <c r="K64" s="33"/>
      <c r="L64" s="35"/>
      <c r="M64" s="38"/>
    </row>
    <row r="65" spans="1:13" s="41" customFormat="1" ht="11">
      <c r="A65" s="37"/>
      <c r="B65" s="38"/>
      <c r="C65" s="61"/>
      <c r="D65" s="37"/>
      <c r="E65" s="39"/>
      <c r="F65" s="32"/>
      <c r="G65" s="35"/>
      <c r="H65" s="87"/>
      <c r="I65" s="33"/>
      <c r="J65" s="34"/>
      <c r="K65" s="33"/>
      <c r="L65" s="35"/>
      <c r="M65" s="38"/>
    </row>
    <row r="66" spans="1:13" s="41" customFormat="1" ht="11">
      <c r="A66" s="37"/>
      <c r="B66" s="38"/>
      <c r="C66" s="61"/>
      <c r="D66" s="37"/>
      <c r="E66" s="39"/>
      <c r="F66" s="32"/>
      <c r="G66" s="35"/>
      <c r="H66" s="87"/>
      <c r="I66" s="33"/>
      <c r="J66" s="34"/>
      <c r="K66" s="33"/>
      <c r="L66" s="35"/>
      <c r="M66" s="38"/>
    </row>
    <row r="67" spans="1:13" s="41" customFormat="1" ht="11">
      <c r="A67" s="37"/>
      <c r="B67" s="38"/>
      <c r="C67" s="61"/>
      <c r="D67" s="37"/>
      <c r="E67" s="39"/>
      <c r="F67" s="32"/>
      <c r="G67" s="35"/>
      <c r="H67" s="87"/>
      <c r="I67" s="33"/>
      <c r="J67" s="34"/>
      <c r="K67" s="33"/>
      <c r="L67" s="35"/>
      <c r="M67" s="38"/>
    </row>
    <row r="68" spans="1:13" s="41" customFormat="1" ht="11">
      <c r="A68" s="37"/>
      <c r="B68" s="38"/>
      <c r="C68" s="61"/>
      <c r="D68" s="37"/>
      <c r="E68" s="39"/>
      <c r="F68" s="32"/>
      <c r="G68" s="35"/>
      <c r="H68" s="87"/>
      <c r="I68" s="33"/>
      <c r="J68" s="34"/>
      <c r="K68" s="33"/>
      <c r="L68" s="35"/>
      <c r="M68" s="38"/>
    </row>
    <row r="69" spans="1:13" s="41" customFormat="1" ht="11">
      <c r="A69" s="37"/>
      <c r="B69" s="38"/>
      <c r="C69" s="61"/>
      <c r="D69" s="37"/>
      <c r="E69" s="39"/>
      <c r="F69" s="32"/>
      <c r="G69" s="35"/>
      <c r="H69" s="87"/>
      <c r="I69" s="33"/>
      <c r="J69" s="34"/>
      <c r="K69" s="33"/>
      <c r="L69" s="35"/>
      <c r="M69" s="38"/>
    </row>
    <row r="70" spans="1:13" s="41" customFormat="1" ht="11">
      <c r="A70" s="37"/>
      <c r="B70" s="38"/>
      <c r="C70" s="61"/>
      <c r="D70" s="37"/>
      <c r="E70" s="39"/>
      <c r="F70" s="32"/>
      <c r="G70" s="35"/>
      <c r="H70" s="87"/>
      <c r="I70" s="33"/>
      <c r="J70" s="34"/>
      <c r="K70" s="33"/>
      <c r="L70" s="35"/>
      <c r="M70" s="38"/>
    </row>
    <row r="71" spans="1:13" s="41" customFormat="1" ht="11">
      <c r="A71" s="37"/>
      <c r="B71" s="38"/>
      <c r="C71" s="61"/>
      <c r="D71" s="37"/>
      <c r="E71" s="39"/>
      <c r="F71" s="32"/>
      <c r="G71" s="35"/>
      <c r="H71" s="87"/>
      <c r="I71" s="33"/>
      <c r="J71" s="34"/>
      <c r="K71" s="33"/>
      <c r="L71" s="35"/>
      <c r="M71" s="38"/>
    </row>
    <row r="72" spans="1:13">
      <c r="M72" s="38"/>
    </row>
    <row r="73" spans="1:13">
      <c r="M73" s="38"/>
    </row>
    <row r="74" spans="1:13">
      <c r="M74" s="38"/>
    </row>
    <row r="75" spans="1:13">
      <c r="M75" s="38"/>
    </row>
    <row r="76" spans="1:13">
      <c r="M76" s="38"/>
    </row>
    <row r="77" spans="1:13">
      <c r="M77" s="38"/>
    </row>
    <row r="78" spans="1:13">
      <c r="M78" s="38"/>
    </row>
    <row r="79" spans="1:13">
      <c r="M79" s="38"/>
    </row>
    <row r="80" spans="1:13">
      <c r="M80" s="38"/>
    </row>
    <row r="81" spans="13:13">
      <c r="M81" s="38"/>
    </row>
    <row r="82" spans="13:13">
      <c r="M82" s="38"/>
    </row>
    <row r="83" spans="13:13">
      <c r="M83" s="38"/>
    </row>
    <row r="84" spans="13:13">
      <c r="M84" s="38"/>
    </row>
    <row r="85" spans="13:13">
      <c r="M85" s="38"/>
    </row>
    <row r="86" spans="13:13">
      <c r="M86" s="38"/>
    </row>
    <row r="87" spans="13:13">
      <c r="M87" s="38"/>
    </row>
    <row r="88" spans="13:13">
      <c r="M88" s="38"/>
    </row>
    <row r="89" spans="13:13">
      <c r="M89" s="38"/>
    </row>
    <row r="90" spans="13:13">
      <c r="M90" s="38"/>
    </row>
    <row r="91" spans="13:13">
      <c r="M91" s="38"/>
    </row>
    <row r="92" spans="13:13">
      <c r="M92" s="38"/>
    </row>
    <row r="93" spans="13:13">
      <c r="M93" s="38"/>
    </row>
    <row r="94" spans="13:13">
      <c r="M94" s="38"/>
    </row>
    <row r="95" spans="13:13">
      <c r="M95" s="38"/>
    </row>
    <row r="96" spans="13:13">
      <c r="M96" s="38"/>
    </row>
    <row r="97" spans="13:13">
      <c r="M97" s="38"/>
    </row>
    <row r="98" spans="13:13">
      <c r="M98" s="38"/>
    </row>
    <row r="99" spans="13:13">
      <c r="M99" s="38"/>
    </row>
    <row r="100" spans="13:13">
      <c r="M100" s="38"/>
    </row>
    <row r="101" spans="13:13">
      <c r="M101" s="38"/>
    </row>
    <row r="102" spans="13:13">
      <c r="M102" s="38"/>
    </row>
    <row r="103" spans="13:13">
      <c r="M103" s="38"/>
    </row>
    <row r="104" spans="13:13">
      <c r="M104" s="38"/>
    </row>
    <row r="105" spans="13:13">
      <c r="M105" s="38"/>
    </row>
    <row r="106" spans="13:13">
      <c r="M106" s="38"/>
    </row>
    <row r="107" spans="13:13">
      <c r="M107" s="38"/>
    </row>
    <row r="108" spans="13:13">
      <c r="M108" s="38"/>
    </row>
    <row r="109" spans="13:13">
      <c r="M109" s="38"/>
    </row>
    <row r="110" spans="13:13">
      <c r="M110" s="38"/>
    </row>
    <row r="111" spans="13:13">
      <c r="M111" s="38"/>
    </row>
    <row r="112" spans="13:13">
      <c r="M112" s="38"/>
    </row>
    <row r="113" spans="13:13">
      <c r="M113" s="38"/>
    </row>
    <row r="114" spans="13:13">
      <c r="M114" s="38"/>
    </row>
    <row r="115" spans="13:13">
      <c r="M115" s="38"/>
    </row>
    <row r="116" spans="13:13">
      <c r="M116" s="38"/>
    </row>
    <row r="117" spans="13:13">
      <c r="M117" s="38"/>
    </row>
    <row r="118" spans="13:13">
      <c r="M118" s="38"/>
    </row>
    <row r="119" spans="13:13">
      <c r="M119" s="38"/>
    </row>
    <row r="120" spans="13:13">
      <c r="M120" s="38"/>
    </row>
    <row r="121" spans="13:13">
      <c r="M121" s="38"/>
    </row>
    <row r="122" spans="13:13">
      <c r="M122" s="38"/>
    </row>
    <row r="123" spans="13:13">
      <c r="M123" s="38"/>
    </row>
    <row r="124" spans="13:13">
      <c r="M124" s="38"/>
    </row>
    <row r="125" spans="13:13">
      <c r="M125" s="38"/>
    </row>
    <row r="126" spans="13:13">
      <c r="M126" s="38"/>
    </row>
    <row r="127" spans="13:13">
      <c r="M127" s="38"/>
    </row>
    <row r="128" spans="13:13">
      <c r="M128" s="38"/>
    </row>
    <row r="129" spans="13:13">
      <c r="M129" s="38"/>
    </row>
    <row r="130" spans="13:13">
      <c r="M130" s="38"/>
    </row>
    <row r="131" spans="13:13">
      <c r="M131" s="38"/>
    </row>
    <row r="132" spans="13:13">
      <c r="M132" s="38"/>
    </row>
    <row r="133" spans="13:13">
      <c r="M133" s="38"/>
    </row>
    <row r="134" spans="13:13">
      <c r="M134" s="38"/>
    </row>
    <row r="135" spans="13:13">
      <c r="M135" s="38"/>
    </row>
    <row r="136" spans="13:13">
      <c r="M136" s="38"/>
    </row>
    <row r="137" spans="13:13">
      <c r="M137" s="38"/>
    </row>
    <row r="138" spans="13:13">
      <c r="M138" s="38"/>
    </row>
    <row r="139" spans="13:13">
      <c r="M139" s="38"/>
    </row>
    <row r="140" spans="13:13">
      <c r="M140" s="38"/>
    </row>
    <row r="141" spans="13:13">
      <c r="M141" s="38"/>
    </row>
    <row r="142" spans="13:13">
      <c r="M142" s="38"/>
    </row>
    <row r="143" spans="13:13">
      <c r="M143" s="38"/>
    </row>
    <row r="144" spans="13:13">
      <c r="M144" s="38"/>
    </row>
    <row r="145" spans="13:13">
      <c r="M145" s="38"/>
    </row>
    <row r="146" spans="13:13">
      <c r="M146" s="38"/>
    </row>
    <row r="147" spans="13:13">
      <c r="M147" s="38"/>
    </row>
    <row r="148" spans="13:13">
      <c r="M148" s="38"/>
    </row>
    <row r="149" spans="13:13">
      <c r="M149" s="38"/>
    </row>
    <row r="150" spans="13:13">
      <c r="M150" s="38"/>
    </row>
    <row r="151" spans="13:13">
      <c r="M151" s="38"/>
    </row>
    <row r="152" spans="13:13">
      <c r="M152" s="38"/>
    </row>
    <row r="153" spans="13:13">
      <c r="M153" s="38"/>
    </row>
    <row r="154" spans="13:13">
      <c r="M154" s="38"/>
    </row>
    <row r="155" spans="13:13">
      <c r="M155" s="38"/>
    </row>
    <row r="156" spans="13:13">
      <c r="M156" s="38"/>
    </row>
    <row r="157" spans="13:13">
      <c r="M157" s="38"/>
    </row>
    <row r="158" spans="13:13">
      <c r="M158" s="38"/>
    </row>
    <row r="159" spans="13:13">
      <c r="M159" s="38"/>
    </row>
    <row r="160" spans="13:13">
      <c r="M160" s="38"/>
    </row>
    <row r="161" spans="13:13">
      <c r="M161" s="38"/>
    </row>
    <row r="162" spans="13:13">
      <c r="M162" s="38"/>
    </row>
    <row r="163" spans="13:13">
      <c r="M163" s="38"/>
    </row>
    <row r="164" spans="13:13">
      <c r="M164" s="38"/>
    </row>
    <row r="165" spans="13:13">
      <c r="M165" s="38"/>
    </row>
    <row r="166" spans="13:13">
      <c r="M166" s="38"/>
    </row>
    <row r="167" spans="13:13">
      <c r="M167" s="38"/>
    </row>
    <row r="168" spans="13:13">
      <c r="M168" s="38"/>
    </row>
    <row r="169" spans="13:13">
      <c r="M169" s="38"/>
    </row>
    <row r="170" spans="13:13">
      <c r="M170" s="38"/>
    </row>
    <row r="171" spans="13:13">
      <c r="M171" s="38"/>
    </row>
    <row r="172" spans="13:13">
      <c r="M172" s="38"/>
    </row>
    <row r="173" spans="13:13">
      <c r="M173" s="38"/>
    </row>
    <row r="174" spans="13:13">
      <c r="M174" s="38"/>
    </row>
    <row r="175" spans="13:13">
      <c r="M175" s="38"/>
    </row>
    <row r="176" spans="13:13">
      <c r="M176" s="38"/>
    </row>
    <row r="177" spans="13:13">
      <c r="M177" s="38"/>
    </row>
    <row r="178" spans="13:13">
      <c r="M178" s="38"/>
    </row>
    <row r="179" spans="13:13">
      <c r="M179" s="38"/>
    </row>
    <row r="180" spans="13:13">
      <c r="M180" s="38"/>
    </row>
    <row r="181" spans="13:13">
      <c r="M181" s="38"/>
    </row>
    <row r="182" spans="13:13">
      <c r="M182" s="38"/>
    </row>
    <row r="183" spans="13:13">
      <c r="M183" s="38"/>
    </row>
    <row r="184" spans="13:13">
      <c r="M184" s="38"/>
    </row>
    <row r="185" spans="13:13">
      <c r="M185" s="38"/>
    </row>
    <row r="186" spans="13:13">
      <c r="M186" s="38"/>
    </row>
    <row r="187" spans="13:13">
      <c r="M187" s="38"/>
    </row>
    <row r="188" spans="13:13">
      <c r="M188" s="38"/>
    </row>
    <row r="189" spans="13:13">
      <c r="M189" s="38"/>
    </row>
    <row r="190" spans="13:13">
      <c r="M190" s="38"/>
    </row>
    <row r="191" spans="13:13">
      <c r="M191" s="38"/>
    </row>
    <row r="192" spans="13:13">
      <c r="M192" s="38"/>
    </row>
    <row r="193" spans="13:13">
      <c r="M193" s="38"/>
    </row>
    <row r="194" spans="13:13">
      <c r="M194" s="38"/>
    </row>
    <row r="195" spans="13:13">
      <c r="M195" s="38"/>
    </row>
    <row r="196" spans="13:13">
      <c r="M196" s="38"/>
    </row>
    <row r="197" spans="13:13">
      <c r="M197" s="38"/>
    </row>
    <row r="198" spans="13:13">
      <c r="M198" s="38"/>
    </row>
    <row r="199" spans="13:13">
      <c r="M199" s="38"/>
    </row>
    <row r="200" spans="13:13">
      <c r="M200" s="38"/>
    </row>
    <row r="201" spans="13:13">
      <c r="M201" s="38"/>
    </row>
    <row r="202" spans="13:13">
      <c r="M202" s="38"/>
    </row>
    <row r="203" spans="13:13">
      <c r="M203" s="38"/>
    </row>
    <row r="204" spans="13:13">
      <c r="M204" s="38"/>
    </row>
    <row r="205" spans="13:13">
      <c r="M205" s="38"/>
    </row>
    <row r="206" spans="13:13">
      <c r="M206" s="38"/>
    </row>
    <row r="207" spans="13:13">
      <c r="M207" s="38"/>
    </row>
    <row r="208" spans="13:13">
      <c r="M208" s="38"/>
    </row>
    <row r="209" spans="13:13">
      <c r="M209" s="38"/>
    </row>
    <row r="210" spans="13:13">
      <c r="M210" s="38"/>
    </row>
    <row r="211" spans="13:13">
      <c r="M211" s="38"/>
    </row>
    <row r="212" spans="13:13">
      <c r="M212" s="38"/>
    </row>
    <row r="213" spans="13:13">
      <c r="M213" s="38"/>
    </row>
    <row r="214" spans="13:13">
      <c r="M214" s="38"/>
    </row>
    <row r="215" spans="13:13">
      <c r="M215" s="38"/>
    </row>
    <row r="216" spans="13:13">
      <c r="M216" s="38"/>
    </row>
    <row r="217" spans="13:13">
      <c r="M217" s="38"/>
    </row>
    <row r="218" spans="13:13">
      <c r="M218" s="38"/>
    </row>
    <row r="219" spans="13:13">
      <c r="M219" s="38"/>
    </row>
    <row r="220" spans="13:13">
      <c r="M220" s="38"/>
    </row>
    <row r="221" spans="13:13">
      <c r="M221" s="38"/>
    </row>
    <row r="222" spans="13:13">
      <c r="M222" s="38"/>
    </row>
    <row r="223" spans="13:13">
      <c r="M223" s="38"/>
    </row>
    <row r="224" spans="13:13">
      <c r="M224" s="38"/>
    </row>
    <row r="225" spans="13:13">
      <c r="M225" s="38"/>
    </row>
    <row r="226" spans="13:13">
      <c r="M226" s="38"/>
    </row>
    <row r="227" spans="13:13">
      <c r="M227" s="38"/>
    </row>
    <row r="228" spans="13:13">
      <c r="M228" s="38"/>
    </row>
    <row r="229" spans="13:13">
      <c r="M229" s="38"/>
    </row>
    <row r="230" spans="13:13">
      <c r="M230" s="38"/>
    </row>
    <row r="231" spans="13:13">
      <c r="M231" s="38"/>
    </row>
    <row r="232" spans="13:13">
      <c r="M232" s="38"/>
    </row>
    <row r="233" spans="13:13">
      <c r="M233" s="38"/>
    </row>
    <row r="234" spans="13:13">
      <c r="M234" s="38"/>
    </row>
    <row r="235" spans="13:13">
      <c r="M235" s="38"/>
    </row>
    <row r="236" spans="13:13">
      <c r="M236" s="38"/>
    </row>
    <row r="237" spans="13:13">
      <c r="M237" s="38"/>
    </row>
    <row r="238" spans="13:13">
      <c r="M238" s="38"/>
    </row>
    <row r="239" spans="13:13">
      <c r="M239" s="38"/>
    </row>
    <row r="240" spans="13:13">
      <c r="M240" s="38"/>
    </row>
    <row r="241" spans="13:13">
      <c r="M241" s="38"/>
    </row>
    <row r="242" spans="13:13">
      <c r="M242" s="38"/>
    </row>
    <row r="243" spans="13:13">
      <c r="M243" s="38"/>
    </row>
    <row r="244" spans="13:13">
      <c r="M244" s="38"/>
    </row>
    <row r="245" spans="13:13">
      <c r="M245" s="38"/>
    </row>
    <row r="246" spans="13:13">
      <c r="M246" s="38"/>
    </row>
    <row r="247" spans="13:13">
      <c r="M247" s="38"/>
    </row>
    <row r="248" spans="13:13">
      <c r="M248" s="38"/>
    </row>
    <row r="249" spans="13:13">
      <c r="M249" s="38"/>
    </row>
    <row r="250" spans="13:13">
      <c r="M250" s="38"/>
    </row>
    <row r="251" spans="13:13">
      <c r="M251" s="38"/>
    </row>
    <row r="252" spans="13:13">
      <c r="M252" s="38"/>
    </row>
    <row r="253" spans="13:13">
      <c r="M253" s="38"/>
    </row>
    <row r="254" spans="13:13">
      <c r="M254" s="38"/>
    </row>
    <row r="255" spans="13:13">
      <c r="M255" s="38"/>
    </row>
    <row r="256" spans="13:13">
      <c r="M256" s="38"/>
    </row>
    <row r="257" spans="13:13">
      <c r="M257" s="38"/>
    </row>
    <row r="258" spans="13:13">
      <c r="M258" s="38"/>
    </row>
    <row r="259" spans="13:13">
      <c r="M259" s="38"/>
    </row>
    <row r="260" spans="13:13">
      <c r="M260" s="38"/>
    </row>
    <row r="261" spans="13:13">
      <c r="M261" s="38"/>
    </row>
    <row r="262" spans="13:13">
      <c r="M262" s="68"/>
    </row>
    <row r="263" spans="13:13">
      <c r="M263" s="68"/>
    </row>
    <row r="264" spans="13:13">
      <c r="M264" s="68"/>
    </row>
  </sheetData>
  <autoFilter ref="G5:H48"/>
  <sortState ref="A6:N31">
    <sortCondition ref="L6:L31"/>
  </sortState>
  <mergeCells count="6">
    <mergeCell ref="A50:L50"/>
    <mergeCell ref="A55:L55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 enableFormatConditionsCalculation="0"/>
  <dimension ref="A1:N70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9.1640625" style="68" customWidth="1"/>
  </cols>
  <sheetData>
    <row r="1" spans="1:14" ht="21.25" customHeight="1">
      <c r="A1" s="178" t="s">
        <v>1151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 ht="19.5" customHeight="1">
      <c r="A2" s="177" t="s">
        <v>989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18" customHeight="1">
      <c r="A3" s="179" t="s">
        <v>775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65" t="s">
        <v>817</v>
      </c>
    </row>
    <row r="4" spans="1:14" ht="6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"/>
      <c r="M4" s="66"/>
    </row>
    <row r="5" spans="1:14" s="60" customFormat="1" ht="15.25" customHeight="1">
      <c r="A5" s="3" t="s">
        <v>975</v>
      </c>
      <c r="B5" s="5" t="s">
        <v>976</v>
      </c>
      <c r="C5" s="59" t="s">
        <v>842</v>
      </c>
      <c r="D5" s="3" t="s">
        <v>986</v>
      </c>
      <c r="E5" s="4" t="s">
        <v>978</v>
      </c>
      <c r="F5" s="8" t="s">
        <v>776</v>
      </c>
      <c r="G5" s="97" t="s">
        <v>980</v>
      </c>
      <c r="H5" s="136" t="s">
        <v>981</v>
      </c>
      <c r="I5" s="4" t="s">
        <v>982</v>
      </c>
      <c r="J5" s="17" t="s">
        <v>983</v>
      </c>
      <c r="K5" s="4" t="s">
        <v>984</v>
      </c>
      <c r="L5" s="4" t="s">
        <v>985</v>
      </c>
      <c r="M5" s="71" t="s">
        <v>830</v>
      </c>
    </row>
    <row r="6" spans="1:14" s="31" customFormat="1">
      <c r="A6" s="27">
        <v>1</v>
      </c>
      <c r="B6" s="28">
        <v>54.47</v>
      </c>
      <c r="C6" s="61"/>
      <c r="D6" s="37" t="s">
        <v>1654</v>
      </c>
      <c r="E6" s="31" t="s">
        <v>33</v>
      </c>
      <c r="F6" s="32">
        <f>VLOOKUP($E6,Atletas!$1:$1048576,7,FALSE)</f>
        <v>32881</v>
      </c>
      <c r="G6" s="32" t="str">
        <f>VLOOKUP($E6,Atletas!$1:$1048576,9,FALSE)</f>
        <v>Sénior /s23</v>
      </c>
      <c r="H6" s="137" t="str">
        <f>VLOOKUP($E6,Atletas!$1:$1048576,5,FALSE)</f>
        <v>CSM</v>
      </c>
      <c r="I6" s="35" t="s">
        <v>0</v>
      </c>
      <c r="J6" s="34">
        <v>41077</v>
      </c>
      <c r="K6" s="35" t="s">
        <v>1968</v>
      </c>
      <c r="L6" s="35" t="s">
        <v>855</v>
      </c>
      <c r="M6" s="38"/>
      <c r="N6" s="38" t="str">
        <f t="shared" ref="N6" si="0">CONCATENATE(B6," - 11")</f>
        <v>54,47 - 11</v>
      </c>
    </row>
    <row r="7" spans="1:14" s="31" customFormat="1">
      <c r="A7" s="27"/>
      <c r="B7" s="150">
        <v>54.76</v>
      </c>
      <c r="C7" s="151"/>
      <c r="D7" s="152" t="s">
        <v>1653</v>
      </c>
      <c r="E7" s="153" t="s">
        <v>33</v>
      </c>
      <c r="F7" s="154">
        <f>VLOOKUP($E7,Atletas!$1:$1048576,7,FALSE)</f>
        <v>32881</v>
      </c>
      <c r="G7" s="154" t="str">
        <f>VLOOKUP($E7,Atletas!$1:$1048576,9,FALSE)</f>
        <v>Sénior /s23</v>
      </c>
      <c r="H7" s="155" t="str">
        <f>VLOOKUP($E7,Atletas!$1:$1048576,5,FALSE)</f>
        <v>CSM</v>
      </c>
      <c r="I7" s="156" t="s">
        <v>1967</v>
      </c>
      <c r="J7" s="157">
        <v>41055</v>
      </c>
      <c r="K7" s="156" t="s">
        <v>1968</v>
      </c>
      <c r="L7" s="35"/>
      <c r="M7" s="38"/>
      <c r="N7" s="38"/>
    </row>
    <row r="8" spans="1:14" s="31" customFormat="1">
      <c r="A8" s="27">
        <v>2</v>
      </c>
      <c r="B8" s="28">
        <v>55.73</v>
      </c>
      <c r="C8" s="61"/>
      <c r="D8" s="37" t="s">
        <v>2137</v>
      </c>
      <c r="E8" s="31" t="s">
        <v>34</v>
      </c>
      <c r="F8" s="32">
        <f>VLOOKUP($E8,Atletas!$1:$1048576,7,FALSE)</f>
        <v>33372</v>
      </c>
      <c r="G8" s="32" t="str">
        <f>VLOOKUP($E8,Atletas!$1:$1048576,9,FALSE)</f>
        <v>Sénior /s23</v>
      </c>
      <c r="H8" s="137" t="str">
        <f>VLOOKUP($E8,Atletas!$1:$1048576,5,FALSE)</f>
        <v>CSM</v>
      </c>
      <c r="I8" s="35" t="s">
        <v>0</v>
      </c>
      <c r="J8" s="34">
        <v>41097</v>
      </c>
      <c r="K8" s="35"/>
      <c r="L8" s="35" t="s">
        <v>855</v>
      </c>
      <c r="M8" s="38"/>
      <c r="N8" s="38"/>
    </row>
    <row r="9" spans="1:14" s="31" customFormat="1">
      <c r="A9" s="27">
        <v>3</v>
      </c>
      <c r="B9" s="28">
        <v>61.1</v>
      </c>
      <c r="C9" s="61"/>
      <c r="D9" s="37">
        <v>1</v>
      </c>
      <c r="E9" s="31" t="s">
        <v>1083</v>
      </c>
      <c r="F9" s="32">
        <f>VLOOKUP($E9,Atletas!$1:$1048576,7,FALSE)</f>
        <v>33560</v>
      </c>
      <c r="G9" s="32" t="str">
        <f>VLOOKUP($E9,Atletas!$1:$1048576,9,FALSE)</f>
        <v>Sénior /s23</v>
      </c>
      <c r="H9" s="137" t="str">
        <f>VLOOKUP($E9,Atletas!$1:$1048576,5,FALSE)</f>
        <v>AJS</v>
      </c>
      <c r="I9" s="35" t="s">
        <v>1115</v>
      </c>
      <c r="J9" s="34">
        <v>41062</v>
      </c>
      <c r="K9" s="35"/>
      <c r="L9" s="35" t="s">
        <v>855</v>
      </c>
      <c r="M9" s="38"/>
      <c r="N9" s="38"/>
    </row>
    <row r="10" spans="1:14" s="31" customFormat="1">
      <c r="A10" s="27">
        <v>4</v>
      </c>
      <c r="B10" s="28">
        <v>61.27</v>
      </c>
      <c r="C10" s="61"/>
      <c r="D10" s="37">
        <v>1</v>
      </c>
      <c r="E10" s="31" t="s">
        <v>796</v>
      </c>
      <c r="F10" s="32">
        <f>VLOOKUP($E10,Atletas!$1:$1048576,7,FALSE)</f>
        <v>32700</v>
      </c>
      <c r="G10" s="32" t="str">
        <f>VLOOKUP($E10,Atletas!$1:$1048576,9,FALSE)</f>
        <v>Sénior</v>
      </c>
      <c r="H10" s="137" t="str">
        <f>VLOOKUP($E10,Atletas!$1:$1048576,5,FALSE)</f>
        <v>CSM</v>
      </c>
      <c r="I10" s="35" t="s">
        <v>1115</v>
      </c>
      <c r="J10" s="34">
        <v>40922</v>
      </c>
      <c r="K10" s="35"/>
      <c r="L10" s="35" t="s">
        <v>563</v>
      </c>
      <c r="M10" s="38"/>
      <c r="N10" s="38"/>
    </row>
    <row r="11" spans="1:14" s="31" customFormat="1">
      <c r="A11" s="27">
        <v>5</v>
      </c>
      <c r="B11" s="28">
        <v>61.33</v>
      </c>
      <c r="C11" s="61"/>
      <c r="D11" s="37">
        <v>3</v>
      </c>
      <c r="E11" s="31" t="s">
        <v>792</v>
      </c>
      <c r="F11" s="32">
        <f>VLOOKUP($E11,Atletas!$1:$1048576,7,FALSE)</f>
        <v>31612</v>
      </c>
      <c r="G11" s="32" t="str">
        <f>VLOOKUP($E11,Atletas!$1:$1048576,9,FALSE)</f>
        <v>Sénior</v>
      </c>
      <c r="H11" s="137" t="str">
        <f>VLOOKUP($E11,Atletas!$1:$1048576,5,FALSE)</f>
        <v>GDE</v>
      </c>
      <c r="I11" s="35" t="s">
        <v>0</v>
      </c>
      <c r="J11" s="34">
        <v>41069</v>
      </c>
      <c r="K11" s="35"/>
      <c r="L11" s="35" t="s">
        <v>787</v>
      </c>
      <c r="M11" s="38"/>
      <c r="N11" s="38"/>
    </row>
    <row r="12" spans="1:14" s="31" customFormat="1">
      <c r="A12" s="27">
        <v>6</v>
      </c>
      <c r="B12" s="28">
        <v>61.55</v>
      </c>
      <c r="C12" s="61"/>
      <c r="D12" s="37">
        <v>2</v>
      </c>
      <c r="E12" s="31" t="s">
        <v>581</v>
      </c>
      <c r="F12" s="32">
        <f>VLOOKUP($E12,Atletas!$1:$1048576,7,FALSE)</f>
        <v>35001</v>
      </c>
      <c r="G12" s="32" t="str">
        <f>VLOOKUP($E12,Atletas!$1:$1048576,9,FALSE)</f>
        <v>Juvenil</v>
      </c>
      <c r="H12" s="137" t="str">
        <f>VLOOKUP($E12,Atletas!$1:$1048576,5,FALSE)</f>
        <v>AJS</v>
      </c>
      <c r="I12" s="35" t="s">
        <v>1115</v>
      </c>
      <c r="J12" s="34">
        <v>41076</v>
      </c>
      <c r="K12" s="35"/>
      <c r="L12" s="35" t="s">
        <v>855</v>
      </c>
      <c r="M12" s="38"/>
      <c r="N12" s="38"/>
    </row>
    <row r="13" spans="1:14" s="31" customFormat="1">
      <c r="A13" s="27">
        <v>7</v>
      </c>
      <c r="B13" s="28">
        <v>62.35</v>
      </c>
      <c r="C13" s="61"/>
      <c r="D13" s="37">
        <v>2</v>
      </c>
      <c r="E13" s="31" t="s">
        <v>1080</v>
      </c>
      <c r="F13" s="32">
        <f>VLOOKUP($E13,Atletas!$1:$1048576,7,FALSE)</f>
        <v>34220</v>
      </c>
      <c r="G13" s="32" t="str">
        <f>VLOOKUP($E13,Atletas!$1:$1048576,9,FALSE)</f>
        <v>Júnior</v>
      </c>
      <c r="H13" s="137" t="str">
        <f>VLOOKUP($E13,Atletas!$1:$1048576,5,FALSE)</f>
        <v>AJS</v>
      </c>
      <c r="I13" s="35" t="s">
        <v>1115</v>
      </c>
      <c r="J13" s="34">
        <v>41062</v>
      </c>
      <c r="K13" s="35"/>
      <c r="L13" s="35" t="s">
        <v>855</v>
      </c>
      <c r="M13" s="38"/>
      <c r="N13" s="38"/>
    </row>
    <row r="14" spans="1:14" s="31" customFormat="1">
      <c r="A14" s="27">
        <v>8</v>
      </c>
      <c r="B14" s="28">
        <v>62.62</v>
      </c>
      <c r="C14" s="61"/>
      <c r="D14" s="37">
        <v>3</v>
      </c>
      <c r="E14" s="31" t="s">
        <v>923</v>
      </c>
      <c r="F14" s="32">
        <f>VLOOKUP($E14,Atletas!$1:$1048576,7,FALSE)</f>
        <v>32114</v>
      </c>
      <c r="G14" s="32" t="str">
        <f>VLOOKUP($E14,Atletas!$1:$1048576,9,FALSE)</f>
        <v>Sénior</v>
      </c>
      <c r="H14" s="137" t="str">
        <f>VLOOKUP($E14,Atletas!$1:$1048576,5,FALSE)</f>
        <v>CSM</v>
      </c>
      <c r="I14" s="35" t="s">
        <v>1115</v>
      </c>
      <c r="J14" s="34">
        <v>41076</v>
      </c>
      <c r="K14" s="35"/>
      <c r="L14" s="35" t="s">
        <v>716</v>
      </c>
      <c r="M14" s="38"/>
      <c r="N14" s="38"/>
    </row>
    <row r="15" spans="1:14" s="31" customFormat="1">
      <c r="A15" s="27">
        <v>9</v>
      </c>
      <c r="B15" s="28">
        <v>63.04</v>
      </c>
      <c r="C15" s="61"/>
      <c r="D15" s="37">
        <v>3</v>
      </c>
      <c r="E15" s="31" t="s">
        <v>1082</v>
      </c>
      <c r="F15" s="32">
        <f>VLOOKUP($E15,Atletas!$1:$1048576,7,FALSE)</f>
        <v>32842</v>
      </c>
      <c r="G15" s="32" t="str">
        <f>VLOOKUP($E15,Atletas!$1:$1048576,9,FALSE)</f>
        <v>Sénior</v>
      </c>
      <c r="H15" s="137" t="str">
        <f>VLOOKUP($E15,Atletas!$1:$1048576,5,FALSE)</f>
        <v>AJS</v>
      </c>
      <c r="I15" s="35" t="s">
        <v>1115</v>
      </c>
      <c r="J15" s="34">
        <v>40922</v>
      </c>
      <c r="K15" s="35"/>
      <c r="L15" s="35" t="s">
        <v>1258</v>
      </c>
      <c r="M15" s="38"/>
      <c r="N15" s="38"/>
    </row>
    <row r="16" spans="1:14" s="31" customFormat="1">
      <c r="A16" s="27">
        <v>10</v>
      </c>
      <c r="B16" s="28">
        <v>63.71</v>
      </c>
      <c r="C16" s="61"/>
      <c r="D16" s="37">
        <v>5</v>
      </c>
      <c r="E16" s="31" t="s">
        <v>368</v>
      </c>
      <c r="F16" s="32">
        <f>VLOOKUP($E16,Atletas!$1:$1048576,7,FALSE)</f>
        <v>34197</v>
      </c>
      <c r="G16" s="32" t="str">
        <f>VLOOKUP($E16,Atletas!$1:$1048576,9,FALSE)</f>
        <v>Júnior</v>
      </c>
      <c r="H16" s="137" t="str">
        <f>VLOOKUP($E16,Atletas!$1:$1048576,5,FALSE)</f>
        <v>ADRAP</v>
      </c>
      <c r="I16" s="35" t="s">
        <v>1115</v>
      </c>
      <c r="J16" s="34">
        <v>40922</v>
      </c>
      <c r="K16" s="35"/>
      <c r="L16" s="35" t="s">
        <v>855</v>
      </c>
      <c r="M16" s="38"/>
    </row>
    <row r="17" spans="1:14" s="31" customFormat="1">
      <c r="A17" s="27">
        <v>11</v>
      </c>
      <c r="B17" s="28">
        <v>63.96</v>
      </c>
      <c r="C17" s="61"/>
      <c r="D17" s="37">
        <v>3</v>
      </c>
      <c r="E17" s="31" t="s">
        <v>396</v>
      </c>
      <c r="F17" s="32">
        <f>VLOOKUP($E17,Atletas!$1:$1048576,7,FALSE)</f>
        <v>34861</v>
      </c>
      <c r="G17" s="32" t="str">
        <f>VLOOKUP($E17,Atletas!$1:$1048576,9,FALSE)</f>
        <v>Juvenil</v>
      </c>
      <c r="H17" s="137" t="str">
        <f>VLOOKUP($E17,Atletas!$1:$1048576,5,FALSE)</f>
        <v>AJS</v>
      </c>
      <c r="I17" s="35" t="s">
        <v>1115</v>
      </c>
      <c r="J17" s="34">
        <v>41020</v>
      </c>
      <c r="K17" s="35"/>
      <c r="L17" s="35" t="s">
        <v>855</v>
      </c>
      <c r="M17" s="38"/>
    </row>
    <row r="18" spans="1:14" s="31" customFormat="1">
      <c r="A18" s="27">
        <v>12</v>
      </c>
      <c r="B18" s="28">
        <v>68.489999999999995</v>
      </c>
      <c r="C18" s="61"/>
      <c r="D18" s="37">
        <v>4</v>
      </c>
      <c r="E18" s="31" t="s">
        <v>423</v>
      </c>
      <c r="F18" s="32">
        <f>VLOOKUP($E18,Atletas!$1:$1048576,7,FALSE)</f>
        <v>34798</v>
      </c>
      <c r="G18" s="32" t="str">
        <f>VLOOKUP($E18,Atletas!$1:$1048576,9,FALSE)</f>
        <v>Juvenil</v>
      </c>
      <c r="H18" s="137" t="str">
        <f>VLOOKUP($E18,Atletas!$1:$1048576,5,FALSE)</f>
        <v>AJS</v>
      </c>
      <c r="I18" s="35" t="s">
        <v>1115</v>
      </c>
      <c r="J18" s="34">
        <v>41076</v>
      </c>
      <c r="K18" s="35"/>
      <c r="L18" s="35" t="s">
        <v>855</v>
      </c>
      <c r="M18" s="38"/>
    </row>
    <row r="19" spans="1:14" s="31" customFormat="1">
      <c r="A19" s="27">
        <v>13</v>
      </c>
      <c r="B19" s="28">
        <v>69.67</v>
      </c>
      <c r="C19" s="61"/>
      <c r="D19" s="37">
        <v>7</v>
      </c>
      <c r="E19" s="31" t="s">
        <v>588</v>
      </c>
      <c r="F19" s="32">
        <f>VLOOKUP($E19,Atletas!$1:$1048576,7,FALSE)</f>
        <v>35428</v>
      </c>
      <c r="G19" s="32" t="str">
        <f>VLOOKUP($E19,Atletas!$1:$1048576,9,FALSE)</f>
        <v>Juvenil</v>
      </c>
      <c r="H19" s="137" t="str">
        <f>VLOOKUP($E19,Atletas!$1:$1048576,5,FALSE)</f>
        <v>AJS</v>
      </c>
      <c r="I19" s="35" t="s">
        <v>1115</v>
      </c>
      <c r="J19" s="34">
        <v>41020</v>
      </c>
      <c r="K19" s="35"/>
      <c r="L19" s="35" t="s">
        <v>855</v>
      </c>
      <c r="M19" s="38"/>
    </row>
    <row r="20" spans="1:14" s="31" customFormat="1">
      <c r="A20" s="27">
        <v>14</v>
      </c>
      <c r="B20" s="28">
        <v>69.88</v>
      </c>
      <c r="C20" s="61"/>
      <c r="D20" s="37">
        <v>5</v>
      </c>
      <c r="E20" s="31" t="s">
        <v>29</v>
      </c>
      <c r="F20" s="32">
        <f>VLOOKUP($E20,Atletas!$1:$1048576,7,FALSE)</f>
        <v>35023</v>
      </c>
      <c r="G20" s="32" t="str">
        <f>VLOOKUP($E20,Atletas!$1:$1048576,9,FALSE)</f>
        <v>Juvenil</v>
      </c>
      <c r="H20" s="137" t="str">
        <f>VLOOKUP($E20,Atletas!$1:$1048576,5,FALSE)</f>
        <v>ADRAP</v>
      </c>
      <c r="I20" s="35" t="s">
        <v>1115</v>
      </c>
      <c r="J20" s="34">
        <v>41076</v>
      </c>
      <c r="K20" s="35"/>
      <c r="L20" s="35" t="s">
        <v>855</v>
      </c>
      <c r="M20" s="38"/>
    </row>
    <row r="21" spans="1:14" s="31" customFormat="1">
      <c r="A21" s="27">
        <v>15</v>
      </c>
      <c r="B21" s="28">
        <v>71.91</v>
      </c>
      <c r="C21" s="61"/>
      <c r="D21" s="37">
        <v>6</v>
      </c>
      <c r="E21" s="31" t="s">
        <v>739</v>
      </c>
      <c r="F21" s="32">
        <f>VLOOKUP($E21,Atletas!$1:$1048576,7,FALSE)</f>
        <v>34929</v>
      </c>
      <c r="G21" s="32" t="str">
        <f>VLOOKUP($E21,Atletas!$1:$1048576,9,FALSE)</f>
        <v>Juvenil</v>
      </c>
      <c r="H21" s="137" t="str">
        <f>VLOOKUP($E21,Atletas!$1:$1048576,5,FALSE)</f>
        <v>CSM</v>
      </c>
      <c r="I21" s="35" t="s">
        <v>1115</v>
      </c>
      <c r="J21" s="34">
        <v>40922</v>
      </c>
      <c r="K21" s="35"/>
      <c r="L21" s="35" t="s">
        <v>1262</v>
      </c>
      <c r="M21" s="38"/>
      <c r="N21" s="38"/>
    </row>
    <row r="22" spans="1:14" s="31" customFormat="1">
      <c r="A22" s="27">
        <v>16</v>
      </c>
      <c r="B22" s="28">
        <v>73.17</v>
      </c>
      <c r="C22" s="61"/>
      <c r="D22" s="37">
        <v>7</v>
      </c>
      <c r="E22" s="31" t="s">
        <v>1024</v>
      </c>
      <c r="F22" s="32">
        <f>VLOOKUP($E22,Atletas!$1:$1048576,7,FALSE)</f>
        <v>34457</v>
      </c>
      <c r="G22" s="32" t="str">
        <f>VLOOKUP($E22,Atletas!$1:$1048576,9,FALSE)</f>
        <v>Júnior</v>
      </c>
      <c r="H22" s="137" t="str">
        <f>VLOOKUP($E22,Atletas!$1:$1048576,5,FALSE)</f>
        <v>AJS</v>
      </c>
      <c r="I22" s="35" t="s">
        <v>1115</v>
      </c>
      <c r="J22" s="34">
        <v>40922</v>
      </c>
      <c r="K22" s="35"/>
      <c r="L22" s="35" t="s">
        <v>258</v>
      </c>
      <c r="M22" s="38"/>
      <c r="N22" s="38"/>
    </row>
    <row r="23" spans="1:14" s="31" customFormat="1">
      <c r="A23" s="27">
        <v>17</v>
      </c>
      <c r="B23" s="28">
        <v>74.680000000000007</v>
      </c>
      <c r="C23" s="61"/>
      <c r="D23" s="37">
        <v>2</v>
      </c>
      <c r="E23" s="31" t="s">
        <v>805</v>
      </c>
      <c r="F23" s="32">
        <f>VLOOKUP($E23,Atletas!$1:$1048576,7,FALSE)</f>
        <v>35185</v>
      </c>
      <c r="G23" s="32" t="str">
        <f>VLOOKUP($E23,Atletas!$1:$1048576,9,FALSE)</f>
        <v>Juvenil</v>
      </c>
      <c r="H23" s="137" t="str">
        <f>VLOOKUP($E23,Atletas!$1:$1048576,5,FALSE)</f>
        <v>AJS</v>
      </c>
      <c r="I23" s="35" t="s">
        <v>1115</v>
      </c>
      <c r="J23" s="34">
        <v>40915</v>
      </c>
      <c r="K23" s="35"/>
      <c r="L23" s="35" t="s">
        <v>855</v>
      </c>
      <c r="M23" s="38"/>
    </row>
    <row r="24" spans="1:14" s="31" customFormat="1">
      <c r="A24" s="27">
        <v>18</v>
      </c>
      <c r="B24" s="28">
        <v>74.92</v>
      </c>
      <c r="C24" s="61"/>
      <c r="D24" s="37">
        <v>8</v>
      </c>
      <c r="E24" s="31" t="s">
        <v>17</v>
      </c>
      <c r="F24" s="32">
        <f>VLOOKUP($E24,Atletas!$1:$1048576,7,FALSE)</f>
        <v>34398</v>
      </c>
      <c r="G24" s="32" t="str">
        <f>VLOOKUP($E24,Atletas!$1:$1048576,9,FALSE)</f>
        <v>Júnior</v>
      </c>
      <c r="H24" s="137" t="str">
        <f>VLOOKUP($E24,Atletas!$1:$1048576,5,FALSE)</f>
        <v>CSM</v>
      </c>
      <c r="I24" s="35" t="s">
        <v>1115</v>
      </c>
      <c r="J24" s="34">
        <v>40922</v>
      </c>
      <c r="K24" s="35"/>
      <c r="L24" s="35" t="s">
        <v>855</v>
      </c>
      <c r="M24" s="38"/>
    </row>
    <row r="25" spans="1:14" s="31" customFormat="1">
      <c r="A25" s="27">
        <v>19</v>
      </c>
      <c r="B25" s="28">
        <v>74.97</v>
      </c>
      <c r="C25" s="61"/>
      <c r="D25" s="37">
        <v>6</v>
      </c>
      <c r="E25" s="31" t="s">
        <v>1143</v>
      </c>
      <c r="F25" s="32">
        <f>VLOOKUP($E25,Atletas!$1:$1048576,7,FALSE)</f>
        <v>35000</v>
      </c>
      <c r="G25" s="32" t="str">
        <f>VLOOKUP($E25,Atletas!$1:$1048576,9,FALSE)</f>
        <v>Juvenil</v>
      </c>
      <c r="H25" s="137" t="str">
        <f>VLOOKUP($E25,Atletas!$1:$1048576,5,FALSE)</f>
        <v>CAFH</v>
      </c>
      <c r="I25" s="35" t="s">
        <v>1115</v>
      </c>
      <c r="J25" s="34">
        <v>41076</v>
      </c>
      <c r="K25" s="35"/>
      <c r="L25" s="35" t="s">
        <v>1264</v>
      </c>
      <c r="M25" s="38"/>
      <c r="N25" s="38"/>
    </row>
    <row r="26" spans="1:14" s="31" customFormat="1">
      <c r="A26" s="27">
        <v>20</v>
      </c>
      <c r="B26" s="28">
        <v>75.2</v>
      </c>
      <c r="C26" s="61"/>
      <c r="D26" s="37">
        <v>3</v>
      </c>
      <c r="E26" s="31" t="s">
        <v>329</v>
      </c>
      <c r="F26" s="32">
        <f>VLOOKUP($E26,Atletas!$1:$1048576,7,FALSE)</f>
        <v>35334</v>
      </c>
      <c r="G26" s="32" t="str">
        <f>VLOOKUP($E26,Atletas!$1:$1048576,9,FALSE)</f>
        <v>Juvenil</v>
      </c>
      <c r="H26" s="137" t="str">
        <f>VLOOKUP($E26,Atletas!$1:$1048576,5,FALSE)</f>
        <v>AJS</v>
      </c>
      <c r="I26" s="35" t="s">
        <v>1115</v>
      </c>
      <c r="J26" s="34">
        <v>40915</v>
      </c>
      <c r="K26" s="35"/>
      <c r="L26" s="35" t="s">
        <v>855</v>
      </c>
      <c r="M26" s="38"/>
    </row>
    <row r="27" spans="1:14" s="31" customFormat="1" hidden="1">
      <c r="A27" s="27"/>
      <c r="B27" s="28"/>
      <c r="C27" s="61"/>
      <c r="D27" s="37"/>
      <c r="E27" s="31" t="s">
        <v>808</v>
      </c>
      <c r="F27" s="32">
        <f>VLOOKUP($E27,Atletas!$1:$1048576,7,FALSE)</f>
        <v>33005</v>
      </c>
      <c r="G27" s="32" t="str">
        <f>VLOOKUP($E27,Atletas!$1:$1048576,9,FALSE)</f>
        <v>Sénior /s23</v>
      </c>
      <c r="H27" s="137" t="str">
        <f>VLOOKUP($E27,Atletas!$1:$1048576,5,FALSE)</f>
        <v>AJS</v>
      </c>
      <c r="I27" s="35"/>
      <c r="J27" s="34"/>
      <c r="K27" s="35"/>
      <c r="L27" s="35" t="s">
        <v>715</v>
      </c>
      <c r="M27" s="38"/>
      <c r="N27" s="38"/>
    </row>
    <row r="28" spans="1:14" s="31" customFormat="1" hidden="1">
      <c r="A28" s="27"/>
      <c r="B28" s="28"/>
      <c r="C28" s="61"/>
      <c r="D28" s="37"/>
      <c r="E28" s="31" t="s">
        <v>1126</v>
      </c>
      <c r="F28" s="32">
        <f>VLOOKUP($E28,Atletas!$1:$1048576,7,FALSE)</f>
        <v>34375</v>
      </c>
      <c r="G28" s="32" t="str">
        <f>VLOOKUP($E28,Atletas!$1:$1048576,9,FALSE)</f>
        <v>Júnior</v>
      </c>
      <c r="H28" s="137" t="str">
        <f>VLOOKUP($E28,Atletas!$1:$1048576,5,FALSE)</f>
        <v>AJS</v>
      </c>
      <c r="I28" s="35"/>
      <c r="J28" s="34"/>
      <c r="K28" s="35"/>
      <c r="L28" s="35" t="s">
        <v>1259</v>
      </c>
      <c r="M28" s="38"/>
      <c r="N28" s="38"/>
    </row>
    <row r="29" spans="1:14" s="31" customFormat="1" hidden="1">
      <c r="A29" s="27"/>
      <c r="B29" s="28"/>
      <c r="C29" s="61"/>
      <c r="D29" s="37"/>
      <c r="E29" s="31" t="s">
        <v>1025</v>
      </c>
      <c r="F29" s="32">
        <f>VLOOKUP($E29,Atletas!$1:$1048576,7,FALSE)</f>
        <v>34644</v>
      </c>
      <c r="G29" s="32" t="str">
        <f>VLOOKUP($E29,Atletas!$1:$1048576,9,FALSE)</f>
        <v>Júnior</v>
      </c>
      <c r="H29" s="137" t="str">
        <f>VLOOKUP($E29,Atletas!$1:$1048576,5,FALSE)</f>
        <v>GDE</v>
      </c>
      <c r="I29" s="35"/>
      <c r="J29" s="34"/>
      <c r="K29" s="35"/>
      <c r="L29" s="35" t="s">
        <v>1260</v>
      </c>
      <c r="M29" s="38"/>
      <c r="N29" s="38"/>
    </row>
    <row r="30" spans="1:14" s="31" customFormat="1" hidden="1">
      <c r="A30" s="27"/>
      <c r="B30" s="28"/>
      <c r="C30" s="61"/>
      <c r="D30" s="37"/>
      <c r="E30" s="31" t="s">
        <v>327</v>
      </c>
      <c r="F30" s="32">
        <f>VLOOKUP($E30,Atletas!$1:$1048576,7,FALSE)</f>
        <v>34226</v>
      </c>
      <c r="G30" s="32" t="str">
        <f>VLOOKUP($E30,Atletas!$1:$1048576,9,FALSE)</f>
        <v>Júnior</v>
      </c>
      <c r="H30" s="137" t="str">
        <f>VLOOKUP($E30,Atletas!$1:$1048576,5,FALSE)</f>
        <v>ADRAP</v>
      </c>
      <c r="I30" s="35"/>
      <c r="J30" s="34"/>
      <c r="K30" s="35"/>
      <c r="L30" s="35" t="s">
        <v>1261</v>
      </c>
      <c r="M30" s="38"/>
      <c r="N30" s="38"/>
    </row>
    <row r="31" spans="1:14" s="31" customFormat="1" hidden="1">
      <c r="A31" s="27"/>
      <c r="B31" s="28"/>
      <c r="C31" s="61"/>
      <c r="D31" s="37"/>
      <c r="E31" s="31" t="s">
        <v>326</v>
      </c>
      <c r="F31" s="32">
        <f>VLOOKUP($E31,Atletas!$1:$1048576,7,FALSE)</f>
        <v>34913</v>
      </c>
      <c r="G31" s="32" t="str">
        <f>VLOOKUP($E31,Atletas!$1:$1048576,9,FALSE)</f>
        <v>Juvenil</v>
      </c>
      <c r="H31" s="137" t="str">
        <f>VLOOKUP($E31,Atletas!$1:$1048576,5,FALSE)</f>
        <v>AJS</v>
      </c>
      <c r="I31" s="35"/>
      <c r="J31" s="34"/>
      <c r="K31" s="35"/>
      <c r="L31" s="35" t="s">
        <v>1263</v>
      </c>
      <c r="M31" s="38"/>
      <c r="N31" s="38"/>
    </row>
    <row r="32" spans="1:14" s="31" customFormat="1" hidden="1">
      <c r="A32" s="27"/>
      <c r="B32" s="28"/>
      <c r="C32" s="61"/>
      <c r="D32" s="37"/>
      <c r="E32" s="31" t="s">
        <v>622</v>
      </c>
      <c r="F32" s="32" t="e">
        <f>VLOOKUP($E32,Atletas!$1:$1048576,7,FALSE)</f>
        <v>#N/A</v>
      </c>
      <c r="G32" s="32" t="e">
        <f>VLOOKUP($E32,Atletas!$1:$1048576,9,FALSE)</f>
        <v>#N/A</v>
      </c>
      <c r="H32" s="137" t="e">
        <f>VLOOKUP($E32,Atletas!$1:$1048576,5,FALSE)</f>
        <v>#N/A</v>
      </c>
      <c r="I32" s="35"/>
      <c r="J32" s="34"/>
      <c r="K32" s="35"/>
      <c r="L32" s="35" t="s">
        <v>564</v>
      </c>
      <c r="M32" s="38"/>
      <c r="N32" s="38"/>
    </row>
    <row r="33" spans="1:14" s="31" customFormat="1" hidden="1">
      <c r="A33" s="27"/>
      <c r="B33" s="28"/>
      <c r="C33" s="61"/>
      <c r="D33" s="37"/>
      <c r="E33" s="31" t="s">
        <v>414</v>
      </c>
      <c r="F33" s="32">
        <f>VLOOKUP($E33,Atletas!$1:$1048576,7,FALSE)</f>
        <v>34753</v>
      </c>
      <c r="G33" s="32" t="str">
        <f>VLOOKUP($E33,Atletas!$1:$1048576,9,FALSE)</f>
        <v>Juvenil</v>
      </c>
      <c r="H33" s="137" t="str">
        <f>VLOOKUP($E33,Atletas!$1:$1048576,5,FALSE)</f>
        <v>AJS</v>
      </c>
      <c r="I33" s="35"/>
      <c r="J33" s="34"/>
      <c r="K33" s="35"/>
      <c r="L33" s="35" t="s">
        <v>1265</v>
      </c>
      <c r="M33" s="38"/>
      <c r="N33" s="38"/>
    </row>
    <row r="34" spans="1:14" s="31" customFormat="1" hidden="1">
      <c r="A34" s="27"/>
      <c r="B34" s="28"/>
      <c r="C34" s="61"/>
      <c r="D34" s="37"/>
      <c r="E34" s="31" t="s">
        <v>1127</v>
      </c>
      <c r="F34" s="32">
        <f>VLOOKUP($E34,Atletas!$1:$1048576,7,FALSE)</f>
        <v>29389</v>
      </c>
      <c r="G34" s="32" t="str">
        <f>VLOOKUP($E34,Atletas!$1:$1048576,9,FALSE)</f>
        <v>Sénior</v>
      </c>
      <c r="H34" s="137" t="str">
        <f>VLOOKUP($E34,Atletas!$1:$1048576,5,FALSE)</f>
        <v>GDE</v>
      </c>
      <c r="I34" s="35"/>
      <c r="J34" s="34"/>
      <c r="K34" s="35"/>
      <c r="L34" s="35" t="s">
        <v>909</v>
      </c>
      <c r="M34" s="38"/>
      <c r="N34" s="38"/>
    </row>
    <row r="35" spans="1:14" s="31" customFormat="1" hidden="1">
      <c r="A35" s="27"/>
      <c r="B35" s="28"/>
      <c r="C35" s="61"/>
      <c r="D35" s="37"/>
      <c r="E35" s="31" t="s">
        <v>904</v>
      </c>
      <c r="F35" s="32">
        <f>VLOOKUP($E35,Atletas!$1:$1048576,7,FALSE)</f>
        <v>32209</v>
      </c>
      <c r="G35" s="32" t="str">
        <f>VLOOKUP($E35,Atletas!$1:$1048576,9,FALSE)</f>
        <v>Sénior</v>
      </c>
      <c r="H35" s="137" t="str">
        <f>VLOOKUP($E35,Atletas!$1:$1048576,5,FALSE)</f>
        <v>ADRAP</v>
      </c>
      <c r="I35" s="35"/>
      <c r="J35" s="34"/>
      <c r="K35" s="35"/>
      <c r="L35" s="35" t="s">
        <v>1121</v>
      </c>
      <c r="M35" s="38"/>
      <c r="N35" s="38"/>
    </row>
    <row r="36" spans="1:14" s="31" customFormat="1" hidden="1">
      <c r="A36" s="27"/>
      <c r="B36" s="28"/>
      <c r="C36" s="61"/>
      <c r="D36" s="37"/>
      <c r="E36" s="31" t="s">
        <v>1068</v>
      </c>
      <c r="F36" s="32">
        <f>VLOOKUP($E36,Atletas!$1:$1048576,7,FALSE)</f>
        <v>29219</v>
      </c>
      <c r="G36" s="32" t="str">
        <f>VLOOKUP($E36,Atletas!$1:$1048576,9,FALSE)</f>
        <v>Sénior</v>
      </c>
      <c r="H36" s="137" t="str">
        <f>VLOOKUP($E36,Atletas!$1:$1048576,5,FALSE)</f>
        <v>CSM</v>
      </c>
      <c r="I36" s="35"/>
      <c r="J36" s="34"/>
      <c r="K36" s="35"/>
      <c r="L36" s="35" t="s">
        <v>910</v>
      </c>
      <c r="M36" s="38"/>
    </row>
    <row r="37" spans="1:14" s="31" customFormat="1" hidden="1">
      <c r="A37" s="27"/>
      <c r="B37" s="28"/>
      <c r="C37" s="61"/>
      <c r="D37" s="37"/>
      <c r="E37" s="31" t="s">
        <v>790</v>
      </c>
      <c r="F37" s="32" t="e">
        <f>VLOOKUP($E37,Atletas!$1:$1048576,7,FALSE)</f>
        <v>#N/A</v>
      </c>
      <c r="G37" s="32" t="e">
        <f>VLOOKUP($E37,Atletas!$1:$1048576,9,FALSE)</f>
        <v>#N/A</v>
      </c>
      <c r="H37" s="137" t="e">
        <f>VLOOKUP($E37,Atletas!$1:$1048576,5,FALSE)</f>
        <v>#N/A</v>
      </c>
      <c r="I37" s="35"/>
      <c r="J37" s="34"/>
      <c r="K37" s="35"/>
      <c r="L37" s="35" t="s">
        <v>789</v>
      </c>
      <c r="M37" s="38"/>
    </row>
    <row r="38" spans="1:14" s="31" customFormat="1" hidden="1">
      <c r="A38" s="27"/>
      <c r="B38" s="28"/>
      <c r="C38" s="61"/>
      <c r="D38" s="37"/>
      <c r="E38" s="31" t="s">
        <v>924</v>
      </c>
      <c r="F38" s="32" t="e">
        <f>VLOOKUP($E38,Atletas!$1:$1048576,7,FALSE)</f>
        <v>#N/A</v>
      </c>
      <c r="G38" s="32" t="e">
        <f>VLOOKUP($E38,Atletas!$1:$1048576,9,FALSE)</f>
        <v>#N/A</v>
      </c>
      <c r="H38" s="137" t="e">
        <f>VLOOKUP($E38,Atletas!$1:$1048576,5,FALSE)</f>
        <v>#N/A</v>
      </c>
      <c r="I38" s="35"/>
      <c r="J38" s="34"/>
      <c r="K38" s="35"/>
      <c r="L38" s="35" t="s">
        <v>565</v>
      </c>
      <c r="M38" s="38"/>
      <c r="N38" s="38"/>
    </row>
    <row r="39" spans="1:14" s="31" customFormat="1" hidden="1">
      <c r="A39" s="27"/>
      <c r="B39" s="28"/>
      <c r="C39" s="61"/>
      <c r="D39" s="37"/>
      <c r="E39" s="31" t="s">
        <v>811</v>
      </c>
      <c r="F39" s="32">
        <f>VLOOKUP($E39,Atletas!$1:$1048576,7,FALSE)</f>
        <v>32166</v>
      </c>
      <c r="G39" s="32" t="str">
        <f>VLOOKUP($E39,Atletas!$1:$1048576,9,FALSE)</f>
        <v>Sénior</v>
      </c>
      <c r="H39" s="137" t="str">
        <f>VLOOKUP($E39,Atletas!$1:$1048576,5,FALSE)</f>
        <v>AJS</v>
      </c>
      <c r="I39" s="35"/>
      <c r="J39" s="34"/>
      <c r="K39" s="35"/>
      <c r="L39" s="35" t="s">
        <v>717</v>
      </c>
      <c r="M39" s="38"/>
      <c r="N39" s="38"/>
    </row>
    <row r="40" spans="1:14" s="31" customFormat="1" hidden="1">
      <c r="A40" s="27"/>
      <c r="B40" s="28"/>
      <c r="C40" s="61"/>
      <c r="D40" s="37"/>
      <c r="E40" s="31" t="s">
        <v>404</v>
      </c>
      <c r="F40" s="32">
        <f>VLOOKUP($E40,Atletas!$1:$1048576,7,FALSE)</f>
        <v>34562</v>
      </c>
      <c r="G40" s="32" t="str">
        <f>VLOOKUP($E40,Atletas!$1:$1048576,9,FALSE)</f>
        <v>Júnior</v>
      </c>
      <c r="H40" s="137" t="str">
        <f>VLOOKUP($E40,Atletas!$1:$1048576,5,FALSE)</f>
        <v>ADRAP</v>
      </c>
      <c r="I40" s="35"/>
      <c r="J40" s="34"/>
      <c r="K40" s="35"/>
      <c r="L40" s="35" t="s">
        <v>1266</v>
      </c>
      <c r="M40" s="38"/>
      <c r="N40" s="38"/>
    </row>
    <row r="41" spans="1:14" s="31" customFormat="1" hidden="1">
      <c r="A41" s="27"/>
      <c r="B41" s="28"/>
      <c r="C41" s="61"/>
      <c r="D41" s="37"/>
      <c r="E41" s="31" t="s">
        <v>587</v>
      </c>
      <c r="F41" s="32">
        <f>VLOOKUP($E41,Atletas!$1:$1048576,7,FALSE)</f>
        <v>33841</v>
      </c>
      <c r="G41" s="32" t="str">
        <f>VLOOKUP($E41,Atletas!$1:$1048576,9,FALSE)</f>
        <v>Sénior /s23</v>
      </c>
      <c r="H41" s="137" t="str">
        <f>VLOOKUP($E41,Atletas!$1:$1048576,5,FALSE)</f>
        <v>AJS</v>
      </c>
      <c r="I41" s="35"/>
      <c r="J41" s="34"/>
      <c r="K41" s="35"/>
      <c r="L41" s="35" t="s">
        <v>1267</v>
      </c>
      <c r="M41" s="38"/>
      <c r="N41" s="38"/>
    </row>
    <row r="42" spans="1:14" s="31" customFormat="1" hidden="1">
      <c r="A42" s="27"/>
      <c r="B42" s="28"/>
      <c r="C42" s="61"/>
      <c r="D42" s="37"/>
      <c r="F42" s="32">
        <f>VLOOKUP($E42,Atletas!$1:$1048576,7,FALSE)</f>
        <v>0</v>
      </c>
      <c r="G42" s="32" t="str">
        <f>VLOOKUP($E42,Atletas!$1:$1048576,9,FALSE)</f>
        <v>Sénior /vet</v>
      </c>
      <c r="H42" s="137">
        <f>VLOOKUP($E42,Atletas!$1:$1048576,5,FALSE)</f>
        <v>0</v>
      </c>
      <c r="I42" s="35"/>
      <c r="J42" s="34"/>
      <c r="K42" s="35"/>
      <c r="L42" s="35" t="s">
        <v>855</v>
      </c>
      <c r="M42" s="38"/>
    </row>
    <row r="43" spans="1:14" s="31" customFormat="1" hidden="1">
      <c r="A43" s="27"/>
      <c r="B43" s="28"/>
      <c r="C43" s="61"/>
      <c r="D43" s="37"/>
      <c r="F43" s="32">
        <f>VLOOKUP($E43,Atletas!$1:$1048576,7,FALSE)</f>
        <v>0</v>
      </c>
      <c r="G43" s="32" t="str">
        <f>VLOOKUP($E43,Atletas!$1:$1048576,9,FALSE)</f>
        <v>Sénior /vet</v>
      </c>
      <c r="H43" s="137">
        <f>VLOOKUP($E43,Atletas!$1:$1048576,5,FALSE)</f>
        <v>0</v>
      </c>
      <c r="I43" s="35"/>
      <c r="J43" s="34"/>
      <c r="K43" s="35"/>
      <c r="L43" s="35" t="s">
        <v>855</v>
      </c>
      <c r="M43" s="38"/>
    </row>
    <row r="44" spans="1:14" s="31" customFormat="1" hidden="1">
      <c r="A44" s="27"/>
      <c r="B44" s="28"/>
      <c r="C44" s="61"/>
      <c r="D44" s="37"/>
      <c r="F44" s="32">
        <f>VLOOKUP($E44,Atletas!$1:$1048576,7,FALSE)</f>
        <v>0</v>
      </c>
      <c r="G44" s="32" t="str">
        <f>VLOOKUP($E44,Atletas!$1:$1048576,9,FALSE)</f>
        <v>Sénior /vet</v>
      </c>
      <c r="H44" s="137">
        <f>VLOOKUP($E44,Atletas!$1:$1048576,5,FALSE)</f>
        <v>0</v>
      </c>
      <c r="I44" s="35"/>
      <c r="J44" s="34"/>
      <c r="K44" s="35"/>
      <c r="L44" s="35" t="s">
        <v>855</v>
      </c>
      <c r="M44" s="38"/>
    </row>
    <row r="45" spans="1:14" s="31" customFormat="1" hidden="1">
      <c r="A45" s="27"/>
      <c r="B45" s="28"/>
      <c r="C45" s="61"/>
      <c r="D45" s="37"/>
      <c r="F45" s="32">
        <f>VLOOKUP($E45,Atletas!$1:$1048576,7,FALSE)</f>
        <v>0</v>
      </c>
      <c r="G45" s="32" t="str">
        <f>VLOOKUP($E45,Atletas!$1:$1048576,9,FALSE)</f>
        <v>Sénior /vet</v>
      </c>
      <c r="H45" s="137">
        <f>VLOOKUP($E45,Atletas!$1:$1048576,5,FALSE)</f>
        <v>0</v>
      </c>
      <c r="I45" s="35"/>
      <c r="J45" s="34"/>
      <c r="K45" s="35"/>
      <c r="L45" s="35" t="s">
        <v>855</v>
      </c>
      <c r="M45" s="38"/>
    </row>
    <row r="46" spans="1:14" s="31" customFormat="1" hidden="1">
      <c r="A46" s="27"/>
      <c r="B46" s="28"/>
      <c r="C46" s="61"/>
      <c r="D46" s="37"/>
      <c r="F46" s="32"/>
      <c r="G46" s="35"/>
      <c r="H46" s="137"/>
      <c r="I46" s="35"/>
      <c r="J46" s="34"/>
      <c r="K46" s="35"/>
      <c r="L46" s="35"/>
      <c r="M46" s="38"/>
    </row>
    <row r="47" spans="1:14" s="70" customFormat="1" hidden="1">
      <c r="A47" s="27"/>
      <c r="B47" s="28"/>
      <c r="C47" s="62"/>
      <c r="D47" s="42"/>
      <c r="E47" s="31"/>
      <c r="F47" s="9"/>
      <c r="G47" s="35"/>
      <c r="H47" s="137"/>
      <c r="I47" s="7"/>
      <c r="J47" s="19"/>
      <c r="K47" s="7"/>
      <c r="L47" s="7"/>
      <c r="M47" s="38"/>
    </row>
    <row r="48" spans="1:14" s="31" customFormat="1" hidden="1">
      <c r="A48" s="175" t="s">
        <v>831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38"/>
      <c r="N48" s="39"/>
    </row>
    <row r="49" spans="1:14" s="31" customFormat="1" hidden="1">
      <c r="A49" s="27"/>
      <c r="B49" s="28"/>
      <c r="C49" s="61"/>
      <c r="D49" s="37"/>
      <c r="F49" s="32">
        <f>VLOOKUP($E49,Atletas!$1:$1048576,7,FALSE)</f>
        <v>0</v>
      </c>
      <c r="G49" s="32" t="str">
        <f>VLOOKUP($E49,Atletas!$1:$1048576,9,FALSE)</f>
        <v>Sénior /vet</v>
      </c>
      <c r="H49" s="137">
        <f>VLOOKUP($E49,Atletas!$1:$1048576,5,FALSE)</f>
        <v>0</v>
      </c>
      <c r="I49" s="35"/>
      <c r="J49" s="34"/>
      <c r="K49" s="35"/>
      <c r="L49" s="35"/>
      <c r="M49" s="38"/>
      <c r="N49" s="38" t="str">
        <f t="shared" ref="N49" si="1">CONCATENATE(B49," - 11")</f>
        <v xml:space="preserve"> - 11</v>
      </c>
    </row>
    <row r="50" spans="1:14" s="31" customFormat="1" hidden="1">
      <c r="A50" s="27"/>
      <c r="B50" s="28"/>
      <c r="C50" s="61"/>
      <c r="D50" s="37"/>
      <c r="F50" s="32">
        <f>VLOOKUP($E50,Atletas!$1:$1048576,7,FALSE)</f>
        <v>0</v>
      </c>
      <c r="G50" s="32" t="str">
        <f>VLOOKUP($E50,Atletas!$1:$1048576,9,FALSE)</f>
        <v>Sénior /vet</v>
      </c>
      <c r="H50" s="137">
        <f>VLOOKUP($E50,Atletas!$1:$1048576,5,FALSE)</f>
        <v>0</v>
      </c>
      <c r="I50" s="35"/>
      <c r="J50" s="34"/>
      <c r="K50" s="35"/>
      <c r="L50" s="35"/>
      <c r="M50" s="38"/>
      <c r="N50" s="38"/>
    </row>
    <row r="51" spans="1:14" s="31" customFormat="1">
      <c r="A51" s="27"/>
      <c r="B51" s="28"/>
      <c r="C51" s="29"/>
      <c r="D51" s="30"/>
      <c r="F51" s="32"/>
      <c r="G51" s="32"/>
      <c r="H51" s="137"/>
      <c r="I51" s="35"/>
      <c r="J51" s="34"/>
      <c r="K51" s="35"/>
      <c r="L51" s="35"/>
      <c r="M51" s="38"/>
      <c r="N51" s="39"/>
    </row>
    <row r="52" spans="1:14" s="31" customFormat="1">
      <c r="A52" s="27"/>
      <c r="B52" s="28"/>
      <c r="C52" s="29"/>
      <c r="D52" s="30"/>
      <c r="F52" s="32"/>
      <c r="G52" s="32"/>
      <c r="H52" s="137"/>
      <c r="I52" s="35"/>
      <c r="J52" s="34"/>
      <c r="K52" s="35"/>
      <c r="L52" s="35"/>
      <c r="M52" s="38"/>
      <c r="N52" s="38"/>
    </row>
    <row r="53" spans="1:14" s="31" customFormat="1">
      <c r="A53" s="175" t="s">
        <v>815</v>
      </c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38"/>
      <c r="N53" s="39"/>
    </row>
    <row r="54" spans="1:14" s="31" customFormat="1">
      <c r="A54" s="27"/>
      <c r="B54" s="28">
        <v>55.57</v>
      </c>
      <c r="C54" s="61" t="s">
        <v>1670</v>
      </c>
      <c r="D54" s="37" t="s">
        <v>1654</v>
      </c>
      <c r="E54" s="31" t="s">
        <v>33</v>
      </c>
      <c r="F54" s="32">
        <f>VLOOKUP($E54,Atletas!$1:$1048576,7,FALSE)</f>
        <v>32881</v>
      </c>
      <c r="G54" s="32" t="str">
        <f>VLOOKUP($E54,Atletas!$1:$1048576,9,FALSE)</f>
        <v>Sénior /s23</v>
      </c>
      <c r="H54" s="137" t="str">
        <f>VLOOKUP($E54,Atletas!$1:$1048576,5,FALSE)</f>
        <v>CSM</v>
      </c>
      <c r="I54" s="35" t="s">
        <v>597</v>
      </c>
      <c r="J54" s="34">
        <v>40965</v>
      </c>
      <c r="K54" s="35"/>
      <c r="L54" s="35"/>
      <c r="M54" s="38"/>
      <c r="N54" s="38" t="str">
        <f t="shared" ref="N54" si="2">CONCATENATE(B54," - 11")</f>
        <v>55,57 - 11</v>
      </c>
    </row>
    <row r="55" spans="1:14" s="31" customFormat="1">
      <c r="A55" s="27"/>
      <c r="B55" s="28">
        <v>55.88</v>
      </c>
      <c r="C55" s="61" t="s">
        <v>1670</v>
      </c>
      <c r="D55" s="37" t="s">
        <v>1655</v>
      </c>
      <c r="E55" s="31" t="s">
        <v>34</v>
      </c>
      <c r="F55" s="32">
        <f>VLOOKUP($E55,Atletas!$1:$1048576,7,FALSE)</f>
        <v>33372</v>
      </c>
      <c r="G55" s="32" t="str">
        <f>VLOOKUP($E55,Atletas!$1:$1048576,9,FALSE)</f>
        <v>Sénior /s23</v>
      </c>
      <c r="H55" s="137" t="str">
        <f>VLOOKUP($E55,Atletas!$1:$1048576,5,FALSE)</f>
        <v>CSM</v>
      </c>
      <c r="I55" s="35" t="s">
        <v>597</v>
      </c>
      <c r="J55" s="34">
        <v>40965</v>
      </c>
      <c r="K55" s="35"/>
      <c r="L55" s="35"/>
      <c r="M55" s="38"/>
      <c r="N55" s="38"/>
    </row>
    <row r="56" spans="1:14" s="31" customFormat="1">
      <c r="A56" s="27"/>
      <c r="B56" s="28">
        <v>63.22</v>
      </c>
      <c r="C56" s="61" t="s">
        <v>1670</v>
      </c>
      <c r="D56" s="37" t="s">
        <v>1669</v>
      </c>
      <c r="E56" s="31" t="s">
        <v>796</v>
      </c>
      <c r="F56" s="32">
        <f>VLOOKUP($E56,Atletas!$1:$1048576,7,FALSE)</f>
        <v>32700</v>
      </c>
      <c r="G56" s="32" t="str">
        <f>VLOOKUP($E56,Atletas!$1:$1048576,9,FALSE)</f>
        <v>Sénior</v>
      </c>
      <c r="H56" s="137" t="str">
        <f>VLOOKUP($E56,Atletas!$1:$1048576,5,FALSE)</f>
        <v>CSM</v>
      </c>
      <c r="I56" s="35" t="s">
        <v>1671</v>
      </c>
      <c r="J56" s="34">
        <v>40915</v>
      </c>
      <c r="K56" s="35"/>
      <c r="L56" s="35"/>
      <c r="M56" s="38"/>
      <c r="N56" s="38"/>
    </row>
    <row r="57" spans="1:14" s="31" customFormat="1">
      <c r="A57" s="27"/>
      <c r="B57" s="28"/>
      <c r="C57" s="61"/>
      <c r="D57" s="37"/>
      <c r="F57" s="32">
        <f>VLOOKUP($E57,Atletas!$1:$1048576,7,FALSE)</f>
        <v>0</v>
      </c>
      <c r="G57" s="32" t="str">
        <f>VLOOKUP($E57,Atletas!$1:$1048576,9,FALSE)</f>
        <v>Sénior /vet</v>
      </c>
      <c r="H57" s="137">
        <f>VLOOKUP($E57,Atletas!$1:$1048576,5,FALSE)</f>
        <v>0</v>
      </c>
      <c r="I57" s="35"/>
      <c r="J57" s="34"/>
      <c r="K57" s="35"/>
      <c r="L57" s="35"/>
      <c r="M57" s="38"/>
      <c r="N57" s="38"/>
    </row>
    <row r="58" spans="1:14" s="31" customFormat="1">
      <c r="A58" s="27"/>
      <c r="B58" s="28"/>
      <c r="C58" s="61"/>
      <c r="D58" s="37"/>
      <c r="F58" s="32">
        <f>VLOOKUP($E58,Atletas!$1:$1048576,7,FALSE)</f>
        <v>0</v>
      </c>
      <c r="G58" s="32" t="str">
        <f>VLOOKUP($E58,Atletas!$1:$1048576,9,FALSE)</f>
        <v>Sénior /vet</v>
      </c>
      <c r="H58" s="137">
        <f>VLOOKUP($E58,Atletas!$1:$1048576,5,FALSE)</f>
        <v>0</v>
      </c>
      <c r="I58" s="35"/>
      <c r="J58" s="34"/>
      <c r="K58" s="35"/>
      <c r="L58" s="35"/>
      <c r="M58" s="38"/>
      <c r="N58" s="38"/>
    </row>
    <row r="59" spans="1:14">
      <c r="M59" s="38"/>
    </row>
    <row r="60" spans="1:14">
      <c r="M60" s="38"/>
    </row>
    <row r="61" spans="1:14">
      <c r="M61" s="38"/>
    </row>
    <row r="62" spans="1:14">
      <c r="M62" s="38"/>
    </row>
    <row r="63" spans="1:14">
      <c r="M63" s="38"/>
    </row>
    <row r="64" spans="1:14">
      <c r="M64" s="38"/>
    </row>
    <row r="65" spans="13:13">
      <c r="M65" s="38"/>
    </row>
    <row r="66" spans="13:13">
      <c r="M66" s="38"/>
    </row>
    <row r="67" spans="13:13">
      <c r="M67" s="38"/>
    </row>
    <row r="68" spans="13:13">
      <c r="M68" s="38"/>
    </row>
    <row r="69" spans="13:13">
      <c r="M69" s="38"/>
    </row>
    <row r="70" spans="13:13">
      <c r="M70" s="38"/>
    </row>
  </sheetData>
  <autoFilter ref="G5:H45"/>
  <sortState ref="A6:N30">
    <sortCondition ref="L6:L30"/>
  </sortState>
  <mergeCells count="6">
    <mergeCell ref="A48:L48"/>
    <mergeCell ref="A53:L53"/>
    <mergeCell ref="A2:L2"/>
    <mergeCell ref="A1:L1"/>
    <mergeCell ref="A3:L3"/>
    <mergeCell ref="A4:K4"/>
  </mergeCells>
  <phoneticPr fontId="0" type="noConversion"/>
  <pageMargins left="0.74803149606299213" right="0.74803149606299213" top="0.98425196850393704" bottom="0.98425196850393704" header="0" footer="0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74</vt:i4>
      </vt:variant>
    </vt:vector>
  </HeadingPairs>
  <TitlesOfParts>
    <vt:vector size="74" baseType="lpstr">
      <vt:lpstr>Atletas</vt:lpstr>
      <vt:lpstr>60</vt:lpstr>
      <vt:lpstr>80</vt:lpstr>
      <vt:lpstr>100</vt:lpstr>
      <vt:lpstr>150</vt:lpstr>
      <vt:lpstr>200</vt:lpstr>
      <vt:lpstr>250</vt:lpstr>
      <vt:lpstr>300</vt:lpstr>
      <vt:lpstr>400</vt:lpstr>
      <vt:lpstr>600</vt:lpstr>
      <vt:lpstr>800</vt:lpstr>
      <vt:lpstr>1000</vt:lpstr>
      <vt:lpstr>1500</vt:lpstr>
      <vt:lpstr>3000</vt:lpstr>
      <vt:lpstr>5000</vt:lpstr>
      <vt:lpstr>10.000</vt:lpstr>
      <vt:lpstr>MMarat</vt:lpstr>
      <vt:lpstr>Marat</vt:lpstr>
      <vt:lpstr>50b</vt:lpstr>
      <vt:lpstr>60bInf</vt:lpstr>
      <vt:lpstr>60bInic</vt:lpstr>
      <vt:lpstr>60bJuv</vt:lpstr>
      <vt:lpstr>60b</vt:lpstr>
      <vt:lpstr>80b</vt:lpstr>
      <vt:lpstr>100b76</vt:lpstr>
      <vt:lpstr>100b</vt:lpstr>
      <vt:lpstr>250b</vt:lpstr>
      <vt:lpstr>300b</vt:lpstr>
      <vt:lpstr>400b</vt:lpstr>
      <vt:lpstr>1500obs</vt:lpstr>
      <vt:lpstr>2000obs</vt:lpstr>
      <vt:lpstr>3000obs</vt:lpstr>
      <vt:lpstr>Compr</vt:lpstr>
      <vt:lpstr>Triplo</vt:lpstr>
      <vt:lpstr>Quadr</vt:lpstr>
      <vt:lpstr>Altura</vt:lpstr>
      <vt:lpstr>Vara-D</vt:lpstr>
      <vt:lpstr>Vara</vt:lpstr>
      <vt:lpstr>Ps2</vt:lpstr>
      <vt:lpstr>Ps3</vt:lpstr>
      <vt:lpstr>Ps4</vt:lpstr>
      <vt:lpstr>Dd.4</vt:lpstr>
      <vt:lpstr>Dd.5</vt:lpstr>
      <vt:lpstr>Dd.6</vt:lpstr>
      <vt:lpstr>Dc600</vt:lpstr>
      <vt:lpstr>Dc750</vt:lpstr>
      <vt:lpstr>Dc1</vt:lpstr>
      <vt:lpstr>Mt2</vt:lpstr>
      <vt:lpstr>Mt3</vt:lpstr>
      <vt:lpstr>Mt4</vt:lpstr>
      <vt:lpstr>Mx2</vt:lpstr>
      <vt:lpstr>Mx3</vt:lpstr>
      <vt:lpstr>Mx4</vt:lpstr>
      <vt:lpstr>Mx5</vt:lpstr>
      <vt:lpstr>Mx10</vt:lpstr>
      <vt:lpstr>Mx20</vt:lpstr>
      <vt:lpstr>Triatlo1_R</vt:lpstr>
      <vt:lpstr>Triatlo2</vt:lpstr>
      <vt:lpstr>Triatlo3</vt:lpstr>
      <vt:lpstr>Pent</vt:lpstr>
      <vt:lpstr>Pent_jv</vt:lpstr>
      <vt:lpstr>Pent1_R</vt:lpstr>
      <vt:lpstr>Pent1</vt:lpstr>
      <vt:lpstr>Hept</vt:lpstr>
      <vt:lpstr>Hept2</vt:lpstr>
      <vt:lpstr>Hept3</vt:lpstr>
      <vt:lpstr>4x60</vt:lpstr>
      <vt:lpstr>4x80</vt:lpstr>
      <vt:lpstr>4x100</vt:lpstr>
      <vt:lpstr>4x200</vt:lpstr>
      <vt:lpstr>4x300</vt:lpstr>
      <vt:lpstr>4x400</vt:lpstr>
      <vt:lpstr>4x1234</vt:lpstr>
      <vt:lpstr>4x1500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Alcino Pereira</dc:creator>
  <cp:lastModifiedBy>Alcino Pereira</cp:lastModifiedBy>
  <cp:lastPrinted>2009-07-21T16:18:47Z</cp:lastPrinted>
  <dcterms:created xsi:type="dcterms:W3CDTF">2007-01-12T16:12:23Z</dcterms:created>
  <dcterms:modified xsi:type="dcterms:W3CDTF">2012-09-06T18:15:32Z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-1270104478</vt:i4>
  </property>
  <property fmtid="{D5CDD505-2E9C-101B-9397-08002B2CF9AE}" pid="3" name="_EmailSubject">
    <vt:lpwstr>rank 24-7</vt:lpwstr>
  </property>
  <property fmtid="{D5CDD505-2E9C-101B-9397-08002B2CF9AE}" pid="4" name="_AuthorEmail">
    <vt:lpwstr>mornelas_aaram@netmadeira.com</vt:lpwstr>
  </property>
  <property fmtid="{D5CDD505-2E9C-101B-9397-08002B2CF9AE}" pid="5" name="_AuthorEmailDisplayName">
    <vt:lpwstr>miquelina ornelas</vt:lpwstr>
  </property>
  <property fmtid="{D5CDD505-2E9C-101B-9397-08002B2CF9AE}" pid="6" name="_PreviousAdHocReviewCycleID">
    <vt:i4>-1175729645</vt:i4>
  </property>
  <property fmtid="{D5CDD505-2E9C-101B-9397-08002B2CF9AE}" pid="7" name="_ReviewingToolsShownOnce">
    <vt:lpwstr/>
  </property>
</Properties>
</file>